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B Schedules\B-9\"/>
    </mc:Choice>
  </mc:AlternateContent>
  <bookViews>
    <workbookView xWindow="0" yWindow="0" windowWidth="20490" windowHeight="7020"/>
  </bookViews>
  <sheets>
    <sheet name="B-9 2 of 2" sheetId="5" r:id="rId1"/>
    <sheet name="Pivot By Expense-Jowi" sheetId="3" r:id="rId2"/>
    <sheet name="Pivot on Combined Reserve" sheetId="2" r:id="rId3"/>
    <sheet name="FPU Report 1039 AD Oct and Nov" sheetId="1" r:id="rId4"/>
  </sheets>
  <definedNames>
    <definedName name="_xlnm._FilterDatabase" localSheetId="3" hidden="1">'FPU Report 1039 AD Oct and Nov'!$A$1:$AR$1</definedName>
  </definedNames>
  <calcPr calcId="162913"/>
  <pivotCaches>
    <pivotCache cacheId="28" r:id="rId5"/>
  </pivotCaches>
</workbook>
</file>

<file path=xl/calcChain.xml><?xml version="1.0" encoding="utf-8"?>
<calcChain xmlns="http://schemas.openxmlformats.org/spreadsheetml/2006/main">
  <c r="P96" i="5" l="1"/>
  <c r="O96" i="5"/>
  <c r="N96" i="5"/>
  <c r="M96" i="5"/>
  <c r="L96" i="5"/>
  <c r="K96" i="5"/>
  <c r="J96" i="5"/>
  <c r="J99" i="5"/>
  <c r="J98" i="5"/>
  <c r="J97" i="5"/>
  <c r="J43" i="5"/>
  <c r="M29" i="5"/>
  <c r="L29" i="5"/>
  <c r="K29" i="5"/>
  <c r="J29" i="5"/>
  <c r="K143" i="5"/>
  <c r="K138" i="5"/>
  <c r="P99" i="5" l="1"/>
  <c r="O99" i="5"/>
  <c r="N99" i="5"/>
  <c r="M99" i="5"/>
  <c r="L99" i="5"/>
  <c r="K99" i="5"/>
  <c r="P98" i="5"/>
  <c r="P97" i="5"/>
  <c r="O98" i="5"/>
  <c r="N98" i="5"/>
  <c r="M98" i="5"/>
  <c r="L98" i="5"/>
  <c r="K98" i="5"/>
  <c r="O97" i="5"/>
  <c r="N97" i="5"/>
  <c r="M97" i="5"/>
  <c r="L97" i="5"/>
  <c r="K97" i="5"/>
  <c r="H159" i="5"/>
  <c r="H111" i="5"/>
  <c r="H81" i="5"/>
  <c r="H61" i="5"/>
  <c r="P158" i="5"/>
  <c r="P143" i="5"/>
  <c r="P142" i="5"/>
  <c r="P141" i="5"/>
  <c r="P140" i="5"/>
  <c r="P139" i="5"/>
  <c r="P138" i="5"/>
  <c r="P45" i="5"/>
  <c r="P43" i="5"/>
  <c r="P33" i="5"/>
  <c r="P32" i="5"/>
  <c r="P31" i="5"/>
  <c r="P30" i="5"/>
  <c r="P29" i="5"/>
  <c r="H46" i="5"/>
  <c r="O143" i="5" l="1"/>
  <c r="N143" i="5"/>
  <c r="M143" i="5"/>
  <c r="L143" i="5"/>
  <c r="O142" i="5"/>
  <c r="N142" i="5"/>
  <c r="M142" i="5"/>
  <c r="L142" i="5"/>
  <c r="K142" i="5"/>
  <c r="O141" i="5"/>
  <c r="N141" i="5"/>
  <c r="M141" i="5"/>
  <c r="L141" i="5"/>
  <c r="K141" i="5"/>
  <c r="O140" i="5"/>
  <c r="N140" i="5"/>
  <c r="M140" i="5"/>
  <c r="L140" i="5"/>
  <c r="K140" i="5"/>
  <c r="O139" i="5"/>
  <c r="N139" i="5"/>
  <c r="M139" i="5"/>
  <c r="L139" i="5"/>
  <c r="K139" i="5"/>
  <c r="O138" i="5"/>
  <c r="N138" i="5"/>
  <c r="M138" i="5"/>
  <c r="L138" i="5"/>
  <c r="J143" i="5"/>
  <c r="J142" i="5"/>
  <c r="J141" i="5"/>
  <c r="J140" i="5"/>
  <c r="J139" i="5"/>
  <c r="J138" i="5"/>
  <c r="J33" i="5"/>
  <c r="O33" i="5"/>
  <c r="N33" i="5"/>
  <c r="M33" i="5"/>
  <c r="L33" i="5"/>
  <c r="K33" i="5"/>
  <c r="O32" i="5"/>
  <c r="N32" i="5"/>
  <c r="M32" i="5"/>
  <c r="L32" i="5"/>
  <c r="K32" i="5"/>
  <c r="O31" i="5"/>
  <c r="N31" i="5"/>
  <c r="M31" i="5"/>
  <c r="L31" i="5"/>
  <c r="K31" i="5"/>
  <c r="O30" i="5"/>
  <c r="N30" i="5"/>
  <c r="M30" i="5"/>
  <c r="L30" i="5"/>
  <c r="K30" i="5"/>
  <c r="O29" i="5"/>
  <c r="N29" i="5"/>
  <c r="J32" i="5"/>
  <c r="J31" i="5"/>
  <c r="J30" i="5"/>
  <c r="G159" i="5" l="1"/>
  <c r="F159" i="5"/>
  <c r="E159" i="5"/>
  <c r="D159" i="5"/>
  <c r="C159" i="5"/>
  <c r="B159" i="5"/>
  <c r="G111" i="5"/>
  <c r="F111" i="5"/>
  <c r="E111" i="5"/>
  <c r="D111" i="5"/>
  <c r="C111" i="5"/>
  <c r="B111" i="5"/>
  <c r="G61" i="5"/>
  <c r="F61" i="5"/>
  <c r="E61" i="5"/>
  <c r="D61" i="5"/>
  <c r="C61" i="5"/>
  <c r="B61" i="5"/>
  <c r="G81" i="5"/>
  <c r="F81" i="5"/>
  <c r="E81" i="5"/>
  <c r="D81" i="5"/>
  <c r="C81" i="5"/>
  <c r="B81" i="5"/>
  <c r="G46" i="5"/>
  <c r="F46" i="5"/>
  <c r="E46" i="5"/>
  <c r="D46" i="5"/>
  <c r="C46" i="5"/>
  <c r="B46" i="5"/>
  <c r="O158" i="5"/>
  <c r="N158" i="5"/>
  <c r="M158" i="5"/>
  <c r="L158" i="5"/>
  <c r="K158" i="5"/>
  <c r="J158" i="5"/>
  <c r="O45" i="5"/>
  <c r="O43" i="5"/>
  <c r="N45" i="5"/>
  <c r="M45" i="5"/>
  <c r="L45" i="5"/>
  <c r="K45" i="5"/>
  <c r="N43" i="5"/>
  <c r="M43" i="5"/>
  <c r="L43" i="5"/>
  <c r="K43" i="5"/>
  <c r="J45" i="5"/>
  <c r="AQ2" i="1" l="1"/>
  <c r="AP2" i="1"/>
  <c r="AR2" i="1"/>
  <c r="AR3" i="1"/>
  <c r="AR6" i="1"/>
  <c r="AR7" i="1"/>
  <c r="AR10" i="1"/>
  <c r="AR11" i="1"/>
  <c r="AR8" i="1"/>
  <c r="AR9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8" i="1"/>
  <c r="AR69" i="1"/>
  <c r="AR70" i="1"/>
  <c r="AR71" i="1"/>
  <c r="AR72" i="1"/>
  <c r="AR73" i="1"/>
  <c r="AR66" i="1"/>
  <c r="AR67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4" i="1"/>
  <c r="AR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88" i="1"/>
  <c r="AR89" i="1"/>
  <c r="AR90" i="1"/>
  <c r="AR91" i="1"/>
  <c r="AR86" i="1"/>
  <c r="AR87" i="1"/>
  <c r="AR92" i="1"/>
  <c r="AR93" i="1"/>
  <c r="AR94" i="1"/>
  <c r="AR95" i="1"/>
  <c r="AR536" i="1"/>
  <c r="AR537" i="1"/>
  <c r="AR538" i="1"/>
  <c r="AR539" i="1"/>
  <c r="AR540" i="1"/>
  <c r="AR541" i="1"/>
  <c r="AR534" i="1"/>
  <c r="AR535" i="1"/>
  <c r="AR542" i="1"/>
  <c r="AR543" i="1"/>
  <c r="AR544" i="1"/>
  <c r="AR545" i="1"/>
  <c r="AR546" i="1"/>
  <c r="AR547" i="1"/>
  <c r="AR548" i="1"/>
  <c r="AR549" i="1"/>
  <c r="AR550" i="1"/>
  <c r="AR551" i="1"/>
  <c r="AR552" i="1"/>
  <c r="AR553" i="1"/>
  <c r="AR554" i="1"/>
  <c r="AR555" i="1"/>
  <c r="AR556" i="1"/>
  <c r="AR557" i="1"/>
  <c r="AR558" i="1"/>
  <c r="AR559" i="1"/>
  <c r="AR560" i="1"/>
  <c r="AR561" i="1"/>
  <c r="AR562" i="1"/>
  <c r="AR563" i="1"/>
  <c r="AR566" i="1"/>
  <c r="AR567" i="1"/>
  <c r="AR564" i="1"/>
  <c r="AR565" i="1"/>
  <c r="AR532" i="1"/>
  <c r="AR53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4" i="1"/>
  <c r="AR155" i="1"/>
  <c r="AR156" i="1"/>
  <c r="AR157" i="1"/>
  <c r="AR158" i="1"/>
  <c r="AR159" i="1"/>
  <c r="AR160" i="1"/>
  <c r="AR161" i="1"/>
  <c r="AR152" i="1"/>
  <c r="AR153" i="1"/>
  <c r="AR162" i="1"/>
  <c r="AR163" i="1"/>
  <c r="AR164" i="1"/>
  <c r="AR165" i="1"/>
  <c r="AR166" i="1"/>
  <c r="AR167" i="1"/>
  <c r="AR168" i="1"/>
  <c r="AR169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202" i="1"/>
  <c r="AR203" i="1"/>
  <c r="AR204" i="1"/>
  <c r="AR205" i="1"/>
  <c r="AR206" i="1"/>
  <c r="AR207" i="1"/>
  <c r="AR208" i="1"/>
  <c r="AR209" i="1"/>
  <c r="AR194" i="1"/>
  <c r="AR195" i="1"/>
  <c r="AR196" i="1"/>
  <c r="AR197" i="1"/>
  <c r="AR198" i="1"/>
  <c r="AR199" i="1"/>
  <c r="AR200" i="1"/>
  <c r="AR201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R303" i="1"/>
  <c r="AR304" i="1"/>
  <c r="AR305" i="1"/>
  <c r="AR306" i="1"/>
  <c r="AR307" i="1"/>
  <c r="AR308" i="1"/>
  <c r="AR309" i="1"/>
  <c r="AR310" i="1"/>
  <c r="AR311" i="1"/>
  <c r="AR312" i="1"/>
  <c r="AR313" i="1"/>
  <c r="AR314" i="1"/>
  <c r="AR315" i="1"/>
  <c r="AR316" i="1"/>
  <c r="AR317" i="1"/>
  <c r="AR318" i="1"/>
  <c r="AR319" i="1"/>
  <c r="AR320" i="1"/>
  <c r="AR321" i="1"/>
  <c r="AR322" i="1"/>
  <c r="AR323" i="1"/>
  <c r="AR324" i="1"/>
  <c r="AR325" i="1"/>
  <c r="AR326" i="1"/>
  <c r="AR327" i="1"/>
  <c r="AR328" i="1"/>
  <c r="AR329" i="1"/>
  <c r="AR330" i="1"/>
  <c r="AR331" i="1"/>
  <c r="AR332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R374" i="1"/>
  <c r="AR375" i="1"/>
  <c r="AR376" i="1"/>
  <c r="AR377" i="1"/>
  <c r="AR378" i="1"/>
  <c r="AR379" i="1"/>
  <c r="AR380" i="1"/>
  <c r="AR381" i="1"/>
  <c r="AR382" i="1"/>
  <c r="AR383" i="1"/>
  <c r="AR384" i="1"/>
  <c r="AR385" i="1"/>
  <c r="AR386" i="1"/>
  <c r="AR387" i="1"/>
  <c r="AR388" i="1"/>
  <c r="AR389" i="1"/>
  <c r="AR390" i="1"/>
  <c r="AR391" i="1"/>
  <c r="AR392" i="1"/>
  <c r="AR393" i="1"/>
  <c r="AR394" i="1"/>
  <c r="AR395" i="1"/>
  <c r="AR396" i="1"/>
  <c r="AR397" i="1"/>
  <c r="AR398" i="1"/>
  <c r="AR399" i="1"/>
  <c r="AR400" i="1"/>
  <c r="AR401" i="1"/>
  <c r="AR402" i="1"/>
  <c r="AR403" i="1"/>
  <c r="AR404" i="1"/>
  <c r="AR405" i="1"/>
  <c r="AR406" i="1"/>
  <c r="AR407" i="1"/>
  <c r="AR408" i="1"/>
  <c r="AR409" i="1"/>
  <c r="AR410" i="1"/>
  <c r="AR411" i="1"/>
  <c r="AR412" i="1"/>
  <c r="AR413" i="1"/>
  <c r="AR414" i="1"/>
  <c r="AR415" i="1"/>
  <c r="AR416" i="1"/>
  <c r="AR417" i="1"/>
  <c r="AR418" i="1"/>
  <c r="AR419" i="1"/>
  <c r="AR420" i="1"/>
  <c r="AR421" i="1"/>
  <c r="AR422" i="1"/>
  <c r="AR423" i="1"/>
  <c r="AR424" i="1"/>
  <c r="AR425" i="1"/>
  <c r="AR426" i="1"/>
  <c r="AR427" i="1"/>
  <c r="AR436" i="1"/>
  <c r="AR437" i="1"/>
  <c r="AR438" i="1"/>
  <c r="AR439" i="1"/>
  <c r="AR440" i="1"/>
  <c r="AR441" i="1"/>
  <c r="AR442" i="1"/>
  <c r="AR443" i="1"/>
  <c r="AR444" i="1"/>
  <c r="AR445" i="1"/>
  <c r="AR446" i="1"/>
  <c r="AR447" i="1"/>
  <c r="AR448" i="1"/>
  <c r="AR449" i="1"/>
  <c r="AR450" i="1"/>
  <c r="AR451" i="1"/>
  <c r="AR452" i="1"/>
  <c r="AR453" i="1"/>
  <c r="AR454" i="1"/>
  <c r="AR455" i="1"/>
  <c r="AR456" i="1"/>
  <c r="AR457" i="1"/>
  <c r="AR458" i="1"/>
  <c r="AR459" i="1"/>
  <c r="AR460" i="1"/>
  <c r="AR461" i="1"/>
  <c r="AR462" i="1"/>
  <c r="AR463" i="1"/>
  <c r="AR464" i="1"/>
  <c r="AR465" i="1"/>
  <c r="AR466" i="1"/>
  <c r="AR467" i="1"/>
  <c r="AR428" i="1"/>
  <c r="AR429" i="1"/>
  <c r="AR430" i="1"/>
  <c r="AR431" i="1"/>
  <c r="AR432" i="1"/>
  <c r="AR433" i="1"/>
  <c r="AR434" i="1"/>
  <c r="AR435" i="1"/>
  <c r="AR468" i="1"/>
  <c r="AR469" i="1"/>
  <c r="AR470" i="1"/>
  <c r="AR471" i="1"/>
  <c r="AR472" i="1"/>
  <c r="AR473" i="1"/>
  <c r="AR474" i="1"/>
  <c r="AR475" i="1"/>
  <c r="AR476" i="1"/>
  <c r="AR477" i="1"/>
  <c r="AR478" i="1"/>
  <c r="AR479" i="1"/>
  <c r="AR480" i="1"/>
  <c r="AR481" i="1"/>
  <c r="AR482" i="1"/>
  <c r="AR483" i="1"/>
  <c r="AR484" i="1"/>
  <c r="AR485" i="1"/>
  <c r="AR486" i="1"/>
  <c r="AR487" i="1"/>
  <c r="AR488" i="1"/>
  <c r="AR489" i="1"/>
  <c r="AR490" i="1"/>
  <c r="AR491" i="1"/>
  <c r="AR492" i="1"/>
  <c r="AR493" i="1"/>
  <c r="AR494" i="1"/>
  <c r="AR495" i="1"/>
  <c r="AR496" i="1"/>
  <c r="AR497" i="1"/>
  <c r="AR498" i="1"/>
  <c r="AR499" i="1"/>
  <c r="AR500" i="1"/>
  <c r="AR501" i="1"/>
  <c r="AR502" i="1"/>
  <c r="AR503" i="1"/>
  <c r="AR504" i="1"/>
  <c r="AR505" i="1"/>
  <c r="AR506" i="1"/>
  <c r="AR507" i="1"/>
  <c r="AR508" i="1"/>
  <c r="AR509" i="1"/>
  <c r="AR510" i="1"/>
  <c r="AR511" i="1"/>
  <c r="AR512" i="1"/>
  <c r="AR513" i="1"/>
  <c r="AR514" i="1"/>
  <c r="AR515" i="1"/>
  <c r="AR516" i="1"/>
  <c r="AR517" i="1"/>
  <c r="AR518" i="1"/>
  <c r="AR519" i="1"/>
  <c r="AR520" i="1"/>
  <c r="AR521" i="1"/>
  <c r="AR522" i="1"/>
  <c r="AR523" i="1"/>
  <c r="AR524" i="1"/>
  <c r="AR525" i="1"/>
  <c r="AR526" i="1"/>
  <c r="AR527" i="1"/>
  <c r="AR528" i="1"/>
  <c r="AR529" i="1"/>
  <c r="AR530" i="1"/>
  <c r="AR531" i="1"/>
  <c r="AR170" i="1"/>
  <c r="AR171" i="1"/>
  <c r="AR172" i="1"/>
  <c r="AR173" i="1"/>
  <c r="AR174" i="1"/>
  <c r="AR175" i="1"/>
  <c r="AR176" i="1"/>
  <c r="AR177" i="1"/>
  <c r="AQ3" i="1"/>
  <c r="AQ6" i="1"/>
  <c r="AQ7" i="1"/>
  <c r="AQ10" i="1"/>
  <c r="AQ11" i="1"/>
  <c r="AQ8" i="1"/>
  <c r="AQ9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8" i="1"/>
  <c r="AQ69" i="1"/>
  <c r="AQ70" i="1"/>
  <c r="AQ71" i="1"/>
  <c r="AQ72" i="1"/>
  <c r="AQ73" i="1"/>
  <c r="AQ66" i="1"/>
  <c r="AQ67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4" i="1"/>
  <c r="AQ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88" i="1"/>
  <c r="AQ89" i="1"/>
  <c r="AQ90" i="1"/>
  <c r="AQ91" i="1"/>
  <c r="AQ86" i="1"/>
  <c r="AQ87" i="1"/>
  <c r="AQ92" i="1"/>
  <c r="AQ93" i="1"/>
  <c r="AQ94" i="1"/>
  <c r="AQ95" i="1"/>
  <c r="AQ536" i="1"/>
  <c r="AQ537" i="1"/>
  <c r="AQ538" i="1"/>
  <c r="AQ539" i="1"/>
  <c r="AQ540" i="1"/>
  <c r="AQ541" i="1"/>
  <c r="AQ534" i="1"/>
  <c r="AQ535" i="1"/>
  <c r="AQ542" i="1"/>
  <c r="AQ543" i="1"/>
  <c r="AQ544" i="1"/>
  <c r="AQ545" i="1"/>
  <c r="AQ546" i="1"/>
  <c r="AQ547" i="1"/>
  <c r="AQ548" i="1"/>
  <c r="AQ549" i="1"/>
  <c r="AQ550" i="1"/>
  <c r="AQ551" i="1"/>
  <c r="AQ552" i="1"/>
  <c r="AQ553" i="1"/>
  <c r="AQ554" i="1"/>
  <c r="AQ555" i="1"/>
  <c r="AQ556" i="1"/>
  <c r="AQ557" i="1"/>
  <c r="AQ558" i="1"/>
  <c r="AQ559" i="1"/>
  <c r="AQ560" i="1"/>
  <c r="AQ561" i="1"/>
  <c r="AQ562" i="1"/>
  <c r="AQ563" i="1"/>
  <c r="AQ566" i="1"/>
  <c r="AQ567" i="1"/>
  <c r="AQ564" i="1"/>
  <c r="AQ565" i="1"/>
  <c r="AQ532" i="1"/>
  <c r="AQ53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4" i="1"/>
  <c r="AQ155" i="1"/>
  <c r="AQ156" i="1"/>
  <c r="AQ157" i="1"/>
  <c r="AQ158" i="1"/>
  <c r="AQ159" i="1"/>
  <c r="AQ160" i="1"/>
  <c r="AQ161" i="1"/>
  <c r="AQ152" i="1"/>
  <c r="AQ153" i="1"/>
  <c r="AQ162" i="1"/>
  <c r="AQ163" i="1"/>
  <c r="AQ164" i="1"/>
  <c r="AQ165" i="1"/>
  <c r="AQ166" i="1"/>
  <c r="AQ167" i="1"/>
  <c r="AQ168" i="1"/>
  <c r="AQ169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202" i="1"/>
  <c r="AQ203" i="1"/>
  <c r="AQ204" i="1"/>
  <c r="AQ205" i="1"/>
  <c r="AQ206" i="1"/>
  <c r="AQ207" i="1"/>
  <c r="AQ208" i="1"/>
  <c r="AQ209" i="1"/>
  <c r="AQ194" i="1"/>
  <c r="AQ195" i="1"/>
  <c r="AQ196" i="1"/>
  <c r="AQ197" i="1"/>
  <c r="AQ198" i="1"/>
  <c r="AQ199" i="1"/>
  <c r="AQ200" i="1"/>
  <c r="AQ201" i="1"/>
  <c r="AQ210" i="1"/>
  <c r="AQ211" i="1"/>
  <c r="AQ212" i="1"/>
  <c r="AQ213" i="1"/>
  <c r="AQ214" i="1"/>
  <c r="AQ215" i="1"/>
  <c r="AQ216" i="1"/>
  <c r="AQ217" i="1"/>
  <c r="AQ218" i="1"/>
  <c r="AQ219" i="1"/>
  <c r="AQ220" i="1"/>
  <c r="AQ221" i="1"/>
  <c r="AQ222" i="1"/>
  <c r="AQ223" i="1"/>
  <c r="AQ224" i="1"/>
  <c r="AQ225" i="1"/>
  <c r="AQ226" i="1"/>
  <c r="AQ227" i="1"/>
  <c r="AQ228" i="1"/>
  <c r="AQ229" i="1"/>
  <c r="AQ230" i="1"/>
  <c r="AQ231" i="1"/>
  <c r="AQ232" i="1"/>
  <c r="AQ233" i="1"/>
  <c r="AQ234" i="1"/>
  <c r="AQ235" i="1"/>
  <c r="AQ236" i="1"/>
  <c r="AQ237" i="1"/>
  <c r="AQ238" i="1"/>
  <c r="AQ239" i="1"/>
  <c r="AQ240" i="1"/>
  <c r="AQ241" i="1"/>
  <c r="AQ242" i="1"/>
  <c r="AQ243" i="1"/>
  <c r="AQ244" i="1"/>
  <c r="AQ245" i="1"/>
  <c r="AQ246" i="1"/>
  <c r="AQ247" i="1"/>
  <c r="AQ248" i="1"/>
  <c r="AQ249" i="1"/>
  <c r="AQ250" i="1"/>
  <c r="AQ251" i="1"/>
  <c r="AQ252" i="1"/>
  <c r="AQ253" i="1"/>
  <c r="AQ254" i="1"/>
  <c r="AQ255" i="1"/>
  <c r="AQ256" i="1"/>
  <c r="AQ257" i="1"/>
  <c r="AQ258" i="1"/>
  <c r="AQ259" i="1"/>
  <c r="AQ260" i="1"/>
  <c r="AQ261" i="1"/>
  <c r="AQ262" i="1"/>
  <c r="AQ263" i="1"/>
  <c r="AQ264" i="1"/>
  <c r="AQ265" i="1"/>
  <c r="AQ266" i="1"/>
  <c r="AQ267" i="1"/>
  <c r="AQ268" i="1"/>
  <c r="AQ269" i="1"/>
  <c r="AQ270" i="1"/>
  <c r="AQ271" i="1"/>
  <c r="AQ272" i="1"/>
  <c r="AQ273" i="1"/>
  <c r="AQ274" i="1"/>
  <c r="AQ275" i="1"/>
  <c r="AQ276" i="1"/>
  <c r="AQ277" i="1"/>
  <c r="AQ278" i="1"/>
  <c r="AQ279" i="1"/>
  <c r="AQ280" i="1"/>
  <c r="AQ281" i="1"/>
  <c r="AQ282" i="1"/>
  <c r="AQ283" i="1"/>
  <c r="AQ284" i="1"/>
  <c r="AQ285" i="1"/>
  <c r="AQ286" i="1"/>
  <c r="AQ287" i="1"/>
  <c r="AQ288" i="1"/>
  <c r="AQ289" i="1"/>
  <c r="AQ290" i="1"/>
  <c r="AQ291" i="1"/>
  <c r="AQ292" i="1"/>
  <c r="AQ293" i="1"/>
  <c r="AQ294" i="1"/>
  <c r="AQ295" i="1"/>
  <c r="AQ296" i="1"/>
  <c r="AQ297" i="1"/>
  <c r="AQ298" i="1"/>
  <c r="AQ299" i="1"/>
  <c r="AQ300" i="1"/>
  <c r="AQ301" i="1"/>
  <c r="AQ302" i="1"/>
  <c r="AQ303" i="1"/>
  <c r="AQ304" i="1"/>
  <c r="AQ305" i="1"/>
  <c r="AQ306" i="1"/>
  <c r="AQ307" i="1"/>
  <c r="AQ308" i="1"/>
  <c r="AQ309" i="1"/>
  <c r="AQ310" i="1"/>
  <c r="AQ311" i="1"/>
  <c r="AQ312" i="1"/>
  <c r="AQ313" i="1"/>
  <c r="AQ314" i="1"/>
  <c r="AQ315" i="1"/>
  <c r="AQ316" i="1"/>
  <c r="AQ317" i="1"/>
  <c r="AQ318" i="1"/>
  <c r="AQ319" i="1"/>
  <c r="AQ320" i="1"/>
  <c r="AQ321" i="1"/>
  <c r="AQ322" i="1"/>
  <c r="AQ323" i="1"/>
  <c r="AQ324" i="1"/>
  <c r="AQ325" i="1"/>
  <c r="AQ326" i="1"/>
  <c r="AQ327" i="1"/>
  <c r="AQ328" i="1"/>
  <c r="AQ329" i="1"/>
  <c r="AQ330" i="1"/>
  <c r="AQ331" i="1"/>
  <c r="AQ332" i="1"/>
  <c r="AQ333" i="1"/>
  <c r="AQ334" i="1"/>
  <c r="AQ335" i="1"/>
  <c r="AQ336" i="1"/>
  <c r="AQ337" i="1"/>
  <c r="AQ338" i="1"/>
  <c r="AQ339" i="1"/>
  <c r="AQ340" i="1"/>
  <c r="AQ341" i="1"/>
  <c r="AQ342" i="1"/>
  <c r="AQ343" i="1"/>
  <c r="AQ344" i="1"/>
  <c r="AQ345" i="1"/>
  <c r="AQ346" i="1"/>
  <c r="AQ347" i="1"/>
  <c r="AQ348" i="1"/>
  <c r="AQ349" i="1"/>
  <c r="AQ350" i="1"/>
  <c r="AQ351" i="1"/>
  <c r="AQ352" i="1"/>
  <c r="AQ353" i="1"/>
  <c r="AQ354" i="1"/>
  <c r="AQ355" i="1"/>
  <c r="AQ356" i="1"/>
  <c r="AQ357" i="1"/>
  <c r="AQ358" i="1"/>
  <c r="AQ359" i="1"/>
  <c r="AQ360" i="1"/>
  <c r="AQ361" i="1"/>
  <c r="AQ362" i="1"/>
  <c r="AQ363" i="1"/>
  <c r="AQ364" i="1"/>
  <c r="AQ365" i="1"/>
  <c r="AQ366" i="1"/>
  <c r="AQ367" i="1"/>
  <c r="AQ368" i="1"/>
  <c r="AQ369" i="1"/>
  <c r="AQ370" i="1"/>
  <c r="AQ371" i="1"/>
  <c r="AQ372" i="1"/>
  <c r="AQ373" i="1"/>
  <c r="AQ374" i="1"/>
  <c r="AQ375" i="1"/>
  <c r="AQ376" i="1"/>
  <c r="AQ377" i="1"/>
  <c r="AQ378" i="1"/>
  <c r="AQ379" i="1"/>
  <c r="AQ380" i="1"/>
  <c r="AQ381" i="1"/>
  <c r="AQ382" i="1"/>
  <c r="AQ383" i="1"/>
  <c r="AQ384" i="1"/>
  <c r="AQ385" i="1"/>
  <c r="AQ386" i="1"/>
  <c r="AQ387" i="1"/>
  <c r="AQ388" i="1"/>
  <c r="AQ389" i="1"/>
  <c r="AQ390" i="1"/>
  <c r="AQ391" i="1"/>
  <c r="AQ392" i="1"/>
  <c r="AQ393" i="1"/>
  <c r="AQ394" i="1"/>
  <c r="AQ395" i="1"/>
  <c r="AQ396" i="1"/>
  <c r="AQ397" i="1"/>
  <c r="AQ398" i="1"/>
  <c r="AQ399" i="1"/>
  <c r="AQ400" i="1"/>
  <c r="AQ401" i="1"/>
  <c r="AQ402" i="1"/>
  <c r="AQ403" i="1"/>
  <c r="AQ404" i="1"/>
  <c r="AQ405" i="1"/>
  <c r="AQ406" i="1"/>
  <c r="AQ407" i="1"/>
  <c r="AQ408" i="1"/>
  <c r="AQ409" i="1"/>
  <c r="AQ410" i="1"/>
  <c r="AQ411" i="1"/>
  <c r="AQ412" i="1"/>
  <c r="AQ413" i="1"/>
  <c r="AQ414" i="1"/>
  <c r="AQ415" i="1"/>
  <c r="AQ416" i="1"/>
  <c r="AQ417" i="1"/>
  <c r="AQ418" i="1"/>
  <c r="AQ419" i="1"/>
  <c r="AQ420" i="1"/>
  <c r="AQ421" i="1"/>
  <c r="AQ422" i="1"/>
  <c r="AQ423" i="1"/>
  <c r="AQ424" i="1"/>
  <c r="AQ425" i="1"/>
  <c r="AQ426" i="1"/>
  <c r="AQ427" i="1"/>
  <c r="AQ436" i="1"/>
  <c r="AQ437" i="1"/>
  <c r="AQ438" i="1"/>
  <c r="AQ439" i="1"/>
  <c r="AQ440" i="1"/>
  <c r="AQ441" i="1"/>
  <c r="AQ442" i="1"/>
  <c r="AQ443" i="1"/>
  <c r="AQ444" i="1"/>
  <c r="AQ445" i="1"/>
  <c r="AQ446" i="1"/>
  <c r="AQ447" i="1"/>
  <c r="AQ448" i="1"/>
  <c r="AQ449" i="1"/>
  <c r="AQ450" i="1"/>
  <c r="AQ451" i="1"/>
  <c r="AQ452" i="1"/>
  <c r="AQ453" i="1"/>
  <c r="AQ454" i="1"/>
  <c r="AQ455" i="1"/>
  <c r="AQ456" i="1"/>
  <c r="AQ457" i="1"/>
  <c r="AQ458" i="1"/>
  <c r="AQ459" i="1"/>
  <c r="AQ460" i="1"/>
  <c r="AQ461" i="1"/>
  <c r="AQ462" i="1"/>
  <c r="AQ463" i="1"/>
  <c r="AQ464" i="1"/>
  <c r="AQ465" i="1"/>
  <c r="AQ466" i="1"/>
  <c r="AQ467" i="1"/>
  <c r="AQ428" i="1"/>
  <c r="AQ429" i="1"/>
  <c r="AQ430" i="1"/>
  <c r="AQ431" i="1"/>
  <c r="AQ432" i="1"/>
  <c r="AQ433" i="1"/>
  <c r="AQ434" i="1"/>
  <c r="AQ435" i="1"/>
  <c r="AQ468" i="1"/>
  <c r="AQ469" i="1"/>
  <c r="AQ470" i="1"/>
  <c r="AQ471" i="1"/>
  <c r="AQ472" i="1"/>
  <c r="AQ473" i="1"/>
  <c r="AQ474" i="1"/>
  <c r="AQ475" i="1"/>
  <c r="AQ476" i="1"/>
  <c r="AQ477" i="1"/>
  <c r="AQ478" i="1"/>
  <c r="AQ479" i="1"/>
  <c r="AQ480" i="1"/>
  <c r="AQ481" i="1"/>
  <c r="AQ482" i="1"/>
  <c r="AQ483" i="1"/>
  <c r="AQ484" i="1"/>
  <c r="AQ485" i="1"/>
  <c r="AQ486" i="1"/>
  <c r="AQ487" i="1"/>
  <c r="AQ488" i="1"/>
  <c r="AQ489" i="1"/>
  <c r="AQ490" i="1"/>
  <c r="AQ491" i="1"/>
  <c r="AQ492" i="1"/>
  <c r="AQ493" i="1"/>
  <c r="AQ494" i="1"/>
  <c r="AQ495" i="1"/>
  <c r="AQ496" i="1"/>
  <c r="AQ497" i="1"/>
  <c r="AQ498" i="1"/>
  <c r="AQ499" i="1"/>
  <c r="AQ500" i="1"/>
  <c r="AQ501" i="1"/>
  <c r="AQ502" i="1"/>
  <c r="AQ503" i="1"/>
  <c r="AQ504" i="1"/>
  <c r="AQ505" i="1"/>
  <c r="AQ506" i="1"/>
  <c r="AQ507" i="1"/>
  <c r="AQ508" i="1"/>
  <c r="AQ509" i="1"/>
  <c r="AQ510" i="1"/>
  <c r="AQ511" i="1"/>
  <c r="AQ512" i="1"/>
  <c r="AQ513" i="1"/>
  <c r="AQ514" i="1"/>
  <c r="AQ515" i="1"/>
  <c r="AQ516" i="1"/>
  <c r="AQ517" i="1"/>
  <c r="AQ518" i="1"/>
  <c r="AQ519" i="1"/>
  <c r="AQ520" i="1"/>
  <c r="AQ521" i="1"/>
  <c r="AQ522" i="1"/>
  <c r="AQ523" i="1"/>
  <c r="AQ524" i="1"/>
  <c r="AQ525" i="1"/>
  <c r="AQ526" i="1"/>
  <c r="AQ527" i="1"/>
  <c r="AQ528" i="1"/>
  <c r="AQ529" i="1"/>
  <c r="AQ530" i="1"/>
  <c r="AQ531" i="1"/>
  <c r="AQ170" i="1"/>
  <c r="AQ171" i="1"/>
  <c r="AQ172" i="1"/>
  <c r="AQ173" i="1"/>
  <c r="AQ174" i="1"/>
  <c r="AQ175" i="1"/>
  <c r="AQ176" i="1"/>
  <c r="AQ177" i="1"/>
  <c r="AP3" i="1"/>
  <c r="AP6" i="1"/>
  <c r="AP7" i="1"/>
  <c r="AP10" i="1"/>
  <c r="AP11" i="1"/>
  <c r="AP8" i="1"/>
  <c r="AP9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8" i="1"/>
  <c r="AP69" i="1"/>
  <c r="AP70" i="1"/>
  <c r="AP71" i="1"/>
  <c r="AP72" i="1"/>
  <c r="AP73" i="1"/>
  <c r="AP66" i="1"/>
  <c r="AP67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4" i="1"/>
  <c r="AP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88" i="1"/>
  <c r="AP89" i="1"/>
  <c r="AP90" i="1"/>
  <c r="AP91" i="1"/>
  <c r="AP86" i="1"/>
  <c r="AP87" i="1"/>
  <c r="AP92" i="1"/>
  <c r="AP93" i="1"/>
  <c r="AP94" i="1"/>
  <c r="AP95" i="1"/>
  <c r="AP536" i="1"/>
  <c r="AP537" i="1"/>
  <c r="AP538" i="1"/>
  <c r="AP539" i="1"/>
  <c r="AP540" i="1"/>
  <c r="AP541" i="1"/>
  <c r="AP534" i="1"/>
  <c r="AP535" i="1"/>
  <c r="AP542" i="1"/>
  <c r="AP543" i="1"/>
  <c r="AP544" i="1"/>
  <c r="AP545" i="1"/>
  <c r="AP546" i="1"/>
  <c r="AP547" i="1"/>
  <c r="AP548" i="1"/>
  <c r="AP549" i="1"/>
  <c r="AP550" i="1"/>
  <c r="AP551" i="1"/>
  <c r="AP552" i="1"/>
  <c r="AP553" i="1"/>
  <c r="AP554" i="1"/>
  <c r="AP555" i="1"/>
  <c r="AP556" i="1"/>
  <c r="AP557" i="1"/>
  <c r="AP558" i="1"/>
  <c r="AP559" i="1"/>
  <c r="AP560" i="1"/>
  <c r="AP561" i="1"/>
  <c r="AP562" i="1"/>
  <c r="AP563" i="1"/>
  <c r="AP566" i="1"/>
  <c r="AP567" i="1"/>
  <c r="AP564" i="1"/>
  <c r="AP565" i="1"/>
  <c r="AP532" i="1"/>
  <c r="AP53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154" i="1"/>
  <c r="AP155" i="1"/>
  <c r="AP156" i="1"/>
  <c r="AP157" i="1"/>
  <c r="AP158" i="1"/>
  <c r="AP159" i="1"/>
  <c r="AP160" i="1"/>
  <c r="AP161" i="1"/>
  <c r="AP152" i="1"/>
  <c r="AP153" i="1"/>
  <c r="AP162" i="1"/>
  <c r="AP163" i="1"/>
  <c r="AP164" i="1"/>
  <c r="AP165" i="1"/>
  <c r="AP166" i="1"/>
  <c r="AP167" i="1"/>
  <c r="AP168" i="1"/>
  <c r="AP169" i="1"/>
  <c r="AP178" i="1"/>
  <c r="AP179" i="1"/>
  <c r="AP180" i="1"/>
  <c r="AP181" i="1"/>
  <c r="AP182" i="1"/>
  <c r="AP183" i="1"/>
  <c r="AP184" i="1"/>
  <c r="AP185" i="1"/>
  <c r="AP186" i="1"/>
  <c r="AP187" i="1"/>
  <c r="AP188" i="1"/>
  <c r="AP189" i="1"/>
  <c r="AP190" i="1"/>
  <c r="AP191" i="1"/>
  <c r="AP192" i="1"/>
  <c r="AP193" i="1"/>
  <c r="AP202" i="1"/>
  <c r="AP203" i="1"/>
  <c r="AP204" i="1"/>
  <c r="AP205" i="1"/>
  <c r="AP206" i="1"/>
  <c r="AP207" i="1"/>
  <c r="AP208" i="1"/>
  <c r="AP209" i="1"/>
  <c r="AP194" i="1"/>
  <c r="AP195" i="1"/>
  <c r="AP196" i="1"/>
  <c r="AP197" i="1"/>
  <c r="AP198" i="1"/>
  <c r="AP199" i="1"/>
  <c r="AP200" i="1"/>
  <c r="AP201" i="1"/>
  <c r="AP210" i="1"/>
  <c r="AP211" i="1"/>
  <c r="AP212" i="1"/>
  <c r="AP213" i="1"/>
  <c r="AP214" i="1"/>
  <c r="AP215" i="1"/>
  <c r="AP216" i="1"/>
  <c r="AP217" i="1"/>
  <c r="AP218" i="1"/>
  <c r="AP219" i="1"/>
  <c r="AP220" i="1"/>
  <c r="AP221" i="1"/>
  <c r="AP222" i="1"/>
  <c r="AP223" i="1"/>
  <c r="AP224" i="1"/>
  <c r="AP225" i="1"/>
  <c r="AP226" i="1"/>
  <c r="AP227" i="1"/>
  <c r="AP228" i="1"/>
  <c r="AP229" i="1"/>
  <c r="AP230" i="1"/>
  <c r="AP231" i="1"/>
  <c r="AP232" i="1"/>
  <c r="AP233" i="1"/>
  <c r="AP234" i="1"/>
  <c r="AP235" i="1"/>
  <c r="AP236" i="1"/>
  <c r="AP237" i="1"/>
  <c r="AP238" i="1"/>
  <c r="AP239" i="1"/>
  <c r="AP240" i="1"/>
  <c r="AP241" i="1"/>
  <c r="AP242" i="1"/>
  <c r="AP243" i="1"/>
  <c r="AP244" i="1"/>
  <c r="AP245" i="1"/>
  <c r="AP246" i="1"/>
  <c r="AP247" i="1"/>
  <c r="AP248" i="1"/>
  <c r="AP249" i="1"/>
  <c r="AP250" i="1"/>
  <c r="AP251" i="1"/>
  <c r="AP252" i="1"/>
  <c r="AP253" i="1"/>
  <c r="AP254" i="1"/>
  <c r="AP255" i="1"/>
  <c r="AP256" i="1"/>
  <c r="AP257" i="1"/>
  <c r="AP258" i="1"/>
  <c r="AP259" i="1"/>
  <c r="AP260" i="1"/>
  <c r="AP261" i="1"/>
  <c r="AP262" i="1"/>
  <c r="AP263" i="1"/>
  <c r="AP264" i="1"/>
  <c r="AP265" i="1"/>
  <c r="AP266" i="1"/>
  <c r="AP267" i="1"/>
  <c r="AP268" i="1"/>
  <c r="AP269" i="1"/>
  <c r="AP270" i="1"/>
  <c r="AP271" i="1"/>
  <c r="AP272" i="1"/>
  <c r="AP273" i="1"/>
  <c r="AP274" i="1"/>
  <c r="AP275" i="1"/>
  <c r="AP276" i="1"/>
  <c r="AP277" i="1"/>
  <c r="AP278" i="1"/>
  <c r="AP279" i="1"/>
  <c r="AP280" i="1"/>
  <c r="AP281" i="1"/>
  <c r="AP282" i="1"/>
  <c r="AP283" i="1"/>
  <c r="AP284" i="1"/>
  <c r="AP285" i="1"/>
  <c r="AP286" i="1"/>
  <c r="AP287" i="1"/>
  <c r="AP288" i="1"/>
  <c r="AP289" i="1"/>
  <c r="AP290" i="1"/>
  <c r="AP291" i="1"/>
  <c r="AP292" i="1"/>
  <c r="AP293" i="1"/>
  <c r="AP294" i="1"/>
  <c r="AP295" i="1"/>
  <c r="AP296" i="1"/>
  <c r="AP297" i="1"/>
  <c r="AP298" i="1"/>
  <c r="AP299" i="1"/>
  <c r="AP300" i="1"/>
  <c r="AP301" i="1"/>
  <c r="AP302" i="1"/>
  <c r="AP303" i="1"/>
  <c r="AP304" i="1"/>
  <c r="AP305" i="1"/>
  <c r="AP306" i="1"/>
  <c r="AP307" i="1"/>
  <c r="AP308" i="1"/>
  <c r="AP309" i="1"/>
  <c r="AP310" i="1"/>
  <c r="AP311" i="1"/>
  <c r="AP312" i="1"/>
  <c r="AP313" i="1"/>
  <c r="AP314" i="1"/>
  <c r="AP315" i="1"/>
  <c r="AP316" i="1"/>
  <c r="AP317" i="1"/>
  <c r="AP318" i="1"/>
  <c r="AP319" i="1"/>
  <c r="AP320" i="1"/>
  <c r="AP321" i="1"/>
  <c r="AP322" i="1"/>
  <c r="AP323" i="1"/>
  <c r="AP324" i="1"/>
  <c r="AP325" i="1"/>
  <c r="AP326" i="1"/>
  <c r="AP327" i="1"/>
  <c r="AP328" i="1"/>
  <c r="AP329" i="1"/>
  <c r="AP330" i="1"/>
  <c r="AP331" i="1"/>
  <c r="AP332" i="1"/>
  <c r="AP333" i="1"/>
  <c r="AP334" i="1"/>
  <c r="AP335" i="1"/>
  <c r="AP336" i="1"/>
  <c r="AP337" i="1"/>
  <c r="AP338" i="1"/>
  <c r="AP339" i="1"/>
  <c r="AP340" i="1"/>
  <c r="AP341" i="1"/>
  <c r="AP342" i="1"/>
  <c r="AP343" i="1"/>
  <c r="AP344" i="1"/>
  <c r="AP345" i="1"/>
  <c r="AP346" i="1"/>
  <c r="AP347" i="1"/>
  <c r="AP348" i="1"/>
  <c r="AP349" i="1"/>
  <c r="AP350" i="1"/>
  <c r="AP351" i="1"/>
  <c r="AP352" i="1"/>
  <c r="AP353" i="1"/>
  <c r="AP354" i="1"/>
  <c r="AP355" i="1"/>
  <c r="AP356" i="1"/>
  <c r="AP357" i="1"/>
  <c r="AP358" i="1"/>
  <c r="AP359" i="1"/>
  <c r="AP360" i="1"/>
  <c r="AP361" i="1"/>
  <c r="AP362" i="1"/>
  <c r="AP363" i="1"/>
  <c r="AP364" i="1"/>
  <c r="AP365" i="1"/>
  <c r="AP366" i="1"/>
  <c r="AP367" i="1"/>
  <c r="AP368" i="1"/>
  <c r="AP369" i="1"/>
  <c r="AP370" i="1"/>
  <c r="AP371" i="1"/>
  <c r="AP372" i="1"/>
  <c r="AP373" i="1"/>
  <c r="AP374" i="1"/>
  <c r="AP375" i="1"/>
  <c r="AP376" i="1"/>
  <c r="AP377" i="1"/>
  <c r="AP378" i="1"/>
  <c r="AP379" i="1"/>
  <c r="AP380" i="1"/>
  <c r="AP381" i="1"/>
  <c r="AP382" i="1"/>
  <c r="AP383" i="1"/>
  <c r="AP384" i="1"/>
  <c r="AP385" i="1"/>
  <c r="AP386" i="1"/>
  <c r="AP387" i="1"/>
  <c r="AP388" i="1"/>
  <c r="AP389" i="1"/>
  <c r="AP390" i="1"/>
  <c r="AP391" i="1"/>
  <c r="AP392" i="1"/>
  <c r="AP393" i="1"/>
  <c r="AP394" i="1"/>
  <c r="AP395" i="1"/>
  <c r="AP396" i="1"/>
  <c r="AP397" i="1"/>
  <c r="AP398" i="1"/>
  <c r="AP399" i="1"/>
  <c r="AP400" i="1"/>
  <c r="AP401" i="1"/>
  <c r="AP402" i="1"/>
  <c r="AP403" i="1"/>
  <c r="AP404" i="1"/>
  <c r="AP405" i="1"/>
  <c r="AP406" i="1"/>
  <c r="AP407" i="1"/>
  <c r="AP408" i="1"/>
  <c r="AP409" i="1"/>
  <c r="AP410" i="1"/>
  <c r="AP411" i="1"/>
  <c r="AP412" i="1"/>
  <c r="AP413" i="1"/>
  <c r="AP414" i="1"/>
  <c r="AP415" i="1"/>
  <c r="AP416" i="1"/>
  <c r="AP417" i="1"/>
  <c r="AP418" i="1"/>
  <c r="AP419" i="1"/>
  <c r="AP420" i="1"/>
  <c r="AP421" i="1"/>
  <c r="AP422" i="1"/>
  <c r="AP423" i="1"/>
  <c r="AP424" i="1"/>
  <c r="AP425" i="1"/>
  <c r="AP426" i="1"/>
  <c r="AP427" i="1"/>
  <c r="AP436" i="1"/>
  <c r="AP437" i="1"/>
  <c r="AP438" i="1"/>
  <c r="AP439" i="1"/>
  <c r="AP440" i="1"/>
  <c r="AP441" i="1"/>
  <c r="AP442" i="1"/>
  <c r="AP443" i="1"/>
  <c r="AP444" i="1"/>
  <c r="AP445" i="1"/>
  <c r="AP446" i="1"/>
  <c r="AP447" i="1"/>
  <c r="AP448" i="1"/>
  <c r="AP449" i="1"/>
  <c r="AP450" i="1"/>
  <c r="AP451" i="1"/>
  <c r="AP452" i="1"/>
  <c r="AP453" i="1"/>
  <c r="AP454" i="1"/>
  <c r="AP455" i="1"/>
  <c r="AP456" i="1"/>
  <c r="AP457" i="1"/>
  <c r="AP458" i="1"/>
  <c r="AP459" i="1"/>
  <c r="AP460" i="1"/>
  <c r="AP461" i="1"/>
  <c r="AP462" i="1"/>
  <c r="AP463" i="1"/>
  <c r="AP464" i="1"/>
  <c r="AP465" i="1"/>
  <c r="AP466" i="1"/>
  <c r="AP467" i="1"/>
  <c r="AP428" i="1"/>
  <c r="AP429" i="1"/>
  <c r="AP430" i="1"/>
  <c r="AP431" i="1"/>
  <c r="AP432" i="1"/>
  <c r="AP433" i="1"/>
  <c r="AP434" i="1"/>
  <c r="AP435" i="1"/>
  <c r="AP468" i="1"/>
  <c r="AP469" i="1"/>
  <c r="AP470" i="1"/>
  <c r="AP471" i="1"/>
  <c r="AP472" i="1"/>
  <c r="AP473" i="1"/>
  <c r="AP474" i="1"/>
  <c r="AP475" i="1"/>
  <c r="AP476" i="1"/>
  <c r="AP477" i="1"/>
  <c r="AP478" i="1"/>
  <c r="AP479" i="1"/>
  <c r="AP480" i="1"/>
  <c r="AP481" i="1"/>
  <c r="AP482" i="1"/>
  <c r="AP483" i="1"/>
  <c r="AP484" i="1"/>
  <c r="AP485" i="1"/>
  <c r="AP486" i="1"/>
  <c r="AP487" i="1"/>
  <c r="AP488" i="1"/>
  <c r="AP489" i="1"/>
  <c r="AP490" i="1"/>
  <c r="AP491" i="1"/>
  <c r="AP492" i="1"/>
  <c r="AP493" i="1"/>
  <c r="AP494" i="1"/>
  <c r="AP495" i="1"/>
  <c r="AP496" i="1"/>
  <c r="AP497" i="1"/>
  <c r="AP498" i="1"/>
  <c r="AP499" i="1"/>
  <c r="AP500" i="1"/>
  <c r="AP501" i="1"/>
  <c r="AP502" i="1"/>
  <c r="AP503" i="1"/>
  <c r="AP504" i="1"/>
  <c r="AP505" i="1"/>
  <c r="AP506" i="1"/>
  <c r="AP507" i="1"/>
  <c r="AP508" i="1"/>
  <c r="AP509" i="1"/>
  <c r="AP510" i="1"/>
  <c r="AP511" i="1"/>
  <c r="AP512" i="1"/>
  <c r="AP513" i="1"/>
  <c r="AP514" i="1"/>
  <c r="AP515" i="1"/>
  <c r="AP516" i="1"/>
  <c r="AP517" i="1"/>
  <c r="AP518" i="1"/>
  <c r="AP519" i="1"/>
  <c r="AP520" i="1"/>
  <c r="AP521" i="1"/>
  <c r="AP522" i="1"/>
  <c r="AP523" i="1"/>
  <c r="AP524" i="1"/>
  <c r="AP525" i="1"/>
  <c r="AP526" i="1"/>
  <c r="AP527" i="1"/>
  <c r="AP528" i="1"/>
  <c r="AP529" i="1"/>
  <c r="AP530" i="1"/>
  <c r="AP531" i="1"/>
  <c r="AP170" i="1"/>
  <c r="AP171" i="1"/>
  <c r="AP172" i="1"/>
  <c r="AP173" i="1"/>
  <c r="AP174" i="1"/>
  <c r="AP175" i="1"/>
  <c r="AP176" i="1"/>
  <c r="AP177" i="1"/>
  <c r="W3" i="1"/>
  <c r="W6" i="1"/>
  <c r="W7" i="1"/>
  <c r="W10" i="1"/>
  <c r="W11" i="1"/>
  <c r="W8" i="1"/>
  <c r="W9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8" i="1"/>
  <c r="W69" i="1"/>
  <c r="W70" i="1"/>
  <c r="W71" i="1"/>
  <c r="W72" i="1"/>
  <c r="W73" i="1"/>
  <c r="W66" i="1"/>
  <c r="W67" i="1"/>
  <c r="W74" i="1"/>
  <c r="W75" i="1"/>
  <c r="W76" i="1"/>
  <c r="W77" i="1"/>
  <c r="W78" i="1"/>
  <c r="W79" i="1"/>
  <c r="W80" i="1"/>
  <c r="W81" i="1"/>
  <c r="W82" i="1"/>
  <c r="W83" i="1"/>
  <c r="W84" i="1"/>
  <c r="W85" i="1"/>
  <c r="W4" i="1"/>
  <c r="W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88" i="1"/>
  <c r="W89" i="1"/>
  <c r="W90" i="1"/>
  <c r="W91" i="1"/>
  <c r="W86" i="1"/>
  <c r="W87" i="1"/>
  <c r="W92" i="1"/>
  <c r="W93" i="1"/>
  <c r="W94" i="1"/>
  <c r="W95" i="1"/>
  <c r="W536" i="1"/>
  <c r="W537" i="1"/>
  <c r="W538" i="1"/>
  <c r="W539" i="1"/>
  <c r="W540" i="1"/>
  <c r="W541" i="1"/>
  <c r="W534" i="1"/>
  <c r="W535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6" i="1"/>
  <c r="W567" i="1"/>
  <c r="W564" i="1"/>
  <c r="W565" i="1"/>
  <c r="W532" i="1"/>
  <c r="W53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4" i="1"/>
  <c r="W155" i="1"/>
  <c r="W156" i="1"/>
  <c r="W157" i="1"/>
  <c r="W158" i="1"/>
  <c r="W159" i="1"/>
  <c r="W160" i="1"/>
  <c r="W161" i="1"/>
  <c r="W152" i="1"/>
  <c r="W153" i="1"/>
  <c r="W162" i="1"/>
  <c r="W163" i="1"/>
  <c r="W164" i="1"/>
  <c r="W165" i="1"/>
  <c r="W166" i="1"/>
  <c r="W167" i="1"/>
  <c r="W168" i="1"/>
  <c r="W169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202" i="1"/>
  <c r="W203" i="1"/>
  <c r="W204" i="1"/>
  <c r="W205" i="1"/>
  <c r="W206" i="1"/>
  <c r="W207" i="1"/>
  <c r="W208" i="1"/>
  <c r="W209" i="1"/>
  <c r="W194" i="1"/>
  <c r="W195" i="1"/>
  <c r="W196" i="1"/>
  <c r="W197" i="1"/>
  <c r="W198" i="1"/>
  <c r="W199" i="1"/>
  <c r="W200" i="1"/>
  <c r="W201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28" i="1"/>
  <c r="W429" i="1"/>
  <c r="W430" i="1"/>
  <c r="W431" i="1"/>
  <c r="W432" i="1"/>
  <c r="W433" i="1"/>
  <c r="W434" i="1"/>
  <c r="W435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170" i="1"/>
  <c r="W171" i="1"/>
  <c r="W172" i="1"/>
  <c r="W173" i="1"/>
  <c r="W174" i="1"/>
  <c r="W175" i="1"/>
  <c r="W176" i="1"/>
  <c r="W177" i="1"/>
  <c r="W2" i="1"/>
</calcChain>
</file>

<file path=xl/sharedStrings.xml><?xml version="1.0" encoding="utf-8"?>
<sst xmlns="http://schemas.openxmlformats.org/spreadsheetml/2006/main" count="2827" uniqueCount="452">
  <si>
    <t>set_of_books_id</t>
  </si>
  <si>
    <t>start_month</t>
  </si>
  <si>
    <t>end_month</t>
  </si>
  <si>
    <t>depr_group_id</t>
  </si>
  <si>
    <t>gl_post_mo_yr</t>
  </si>
  <si>
    <t>begin_balance</t>
  </si>
  <si>
    <t>depreciation_base</t>
  </si>
  <si>
    <t>depreciation_rate</t>
  </si>
  <si>
    <t>depreciation_expense</t>
  </si>
  <si>
    <t>end_reserve</t>
  </si>
  <si>
    <t>depr_exp_adjust</t>
  </si>
  <si>
    <t>cost_of_removal</t>
  </si>
  <si>
    <t>depr_exp_alloc_adjust</t>
  </si>
  <si>
    <t>salvage_returns</t>
  </si>
  <si>
    <t>salvage_cash</t>
  </si>
  <si>
    <t>reserve_credits</t>
  </si>
  <si>
    <t>gain_loss</t>
  </si>
  <si>
    <t>reserve_tran_out</t>
  </si>
  <si>
    <t>reserve_tran_in</t>
  </si>
  <si>
    <t>reserve_adjustments</t>
  </si>
  <si>
    <t>reserve_retirements</t>
  </si>
  <si>
    <t>description</t>
  </si>
  <si>
    <t>depr_summary_id</t>
  </si>
  <si>
    <t>current_net_salvage_amort</t>
  </si>
  <si>
    <t>retirements</t>
  </si>
  <si>
    <t>cor_expense</t>
  </si>
  <si>
    <t>cor_end_reserve</t>
  </si>
  <si>
    <t>cost_of_removal_rate</t>
  </si>
  <si>
    <t>salvage_base</t>
  </si>
  <si>
    <t>salvage_rate</t>
  </si>
  <si>
    <t>salvage_expense</t>
  </si>
  <si>
    <t>salvage_exp_adjust</t>
  </si>
  <si>
    <t>salvage_exp_alloc_adjust</t>
  </si>
  <si>
    <t>cor_exp_adjust</t>
  </si>
  <si>
    <t>cor_exp_alloc_adjust</t>
  </si>
  <si>
    <t>total_cor_expense</t>
  </si>
  <si>
    <t>total_life_expense</t>
  </si>
  <si>
    <t>CF-3010-Organization</t>
  </si>
  <si>
    <t>Common Intangible Plant</t>
  </si>
  <si>
    <t>301-Organization</t>
  </si>
  <si>
    <t>Central Florida Gas</t>
  </si>
  <si>
    <t>CF-3050-Struc&amp;Impr</t>
  </si>
  <si>
    <t>Manufactured Gas Production Plant</t>
  </si>
  <si>
    <t>304-G-Land and Land Rights</t>
  </si>
  <si>
    <t>CF-3741-Land Rights</t>
  </si>
  <si>
    <t>Nat Gas Distribution Plant</t>
  </si>
  <si>
    <t>3741-Land Rights</t>
  </si>
  <si>
    <t>CF-3740-Land &amp; Land Rights</t>
  </si>
  <si>
    <t>374-Land - Distribution</t>
  </si>
  <si>
    <t>CF-3750-Struc&amp;Impr</t>
  </si>
  <si>
    <t>375-Structures and Improvements</t>
  </si>
  <si>
    <t>CF-3761-Mains PL</t>
  </si>
  <si>
    <t>3761-Mains - Plastic</t>
  </si>
  <si>
    <t>CF-3762-Mains ST</t>
  </si>
  <si>
    <t>3762-Mains - Other</t>
  </si>
  <si>
    <t>CF-376G-Mains GRIP</t>
  </si>
  <si>
    <t>376G-Mains Plastic-GRIP</t>
  </si>
  <si>
    <t>CF-3780-M&amp;R Stat Eq-Gen</t>
  </si>
  <si>
    <t>378-M&amp;R Stat Equip-Gen</t>
  </si>
  <si>
    <t>CF-3790-M&amp;R Stat Eq-CGate</t>
  </si>
  <si>
    <t>379-M&amp;R Stat Equip-Cgate</t>
  </si>
  <si>
    <t>CF-3801-Services PL</t>
  </si>
  <si>
    <t>3801-Services - Plastic</t>
  </si>
  <si>
    <t>CF-3802-Services ST</t>
  </si>
  <si>
    <t>3802-Services - Other</t>
  </si>
  <si>
    <t>CF-380G-Services GRIP</t>
  </si>
  <si>
    <t>380G-Services Plastic-GRIP</t>
  </si>
  <si>
    <t>CF-3810-Meters</t>
  </si>
  <si>
    <t>381-Meters</t>
  </si>
  <si>
    <t>CF-3811-Meters-MTU/DCU</t>
  </si>
  <si>
    <t>CF-3820-Meter Installs</t>
  </si>
  <si>
    <t>382-Meter Installations</t>
  </si>
  <si>
    <t>CF-3821-Meter Installs-MTU/DCU</t>
  </si>
  <si>
    <t>CF-3830-House Reg</t>
  </si>
  <si>
    <t>383-House Regulators</t>
  </si>
  <si>
    <t>CF-3840-House Reg Installs</t>
  </si>
  <si>
    <t>384-House Reg Installations</t>
  </si>
  <si>
    <t>CF-3850-M&amp;R Stat Eq-Ind</t>
  </si>
  <si>
    <t>385-Industrial M&amp;R Stat Equip</t>
  </si>
  <si>
    <t>CF-3870-Other Eq</t>
  </si>
  <si>
    <t>387-Other Equipment</t>
  </si>
  <si>
    <t>CF-3890-Land &amp; Land Rights</t>
  </si>
  <si>
    <t>Nat Gas General Plant</t>
  </si>
  <si>
    <t>389-Land - General</t>
  </si>
  <si>
    <t>CF-389A-Alloc Land-FB</t>
  </si>
  <si>
    <t>CF-3900-Struc&amp;Impr</t>
  </si>
  <si>
    <t>390-Structures and Improvements</t>
  </si>
  <si>
    <t>CF-390A-Alloc Struc&amp;Impr</t>
  </si>
  <si>
    <t>CF-3910-Offc Furn &amp; Eq</t>
  </si>
  <si>
    <t>3910-Office Furniture</t>
  </si>
  <si>
    <t>CF-3912-Comp Hdwr</t>
  </si>
  <si>
    <t>3912-Comp Hdwr</t>
  </si>
  <si>
    <t>CF-3913-Furn &amp; Fix</t>
  </si>
  <si>
    <t>3913-Furn &amp; Fix</t>
  </si>
  <si>
    <t>CF-3914-Sys Sftwr</t>
  </si>
  <si>
    <t>3914-Software</t>
  </si>
  <si>
    <t>CF-391A-Alloc Offc Furn &amp; Eq</t>
  </si>
  <si>
    <t>391-Office Furniture and Equipment</t>
  </si>
  <si>
    <t>CF-391S-Alloc Sys Software</t>
  </si>
  <si>
    <t>CF-3921-Cars</t>
  </si>
  <si>
    <t>3921-Transportation - Cars</t>
  </si>
  <si>
    <t>CF-3922-Lt Truck/Van</t>
  </si>
  <si>
    <t>3922-Trans-Light Trucks, Vans</t>
  </si>
  <si>
    <t>CF-3924-Trailers</t>
  </si>
  <si>
    <t>3924-Transportation - Trailers</t>
  </si>
  <si>
    <t>CF-3920-Transp Equip</t>
  </si>
  <si>
    <t>392-Transportation Equipment</t>
  </si>
  <si>
    <t>CF-3940-Tools/Shop Eq</t>
  </si>
  <si>
    <t>394-Tools, Shop &amp; Garage Equip</t>
  </si>
  <si>
    <t>CF-3960-Pwr Op Equip</t>
  </si>
  <si>
    <t>396-Power Operated Equipment</t>
  </si>
  <si>
    <t>CF-3970-Comm Eq</t>
  </si>
  <si>
    <t>397-Communication Equipment</t>
  </si>
  <si>
    <t>CF-3971-DCU/AMR</t>
  </si>
  <si>
    <t>CF-3980-Misc Equip</t>
  </si>
  <si>
    <t>398-Miscellaneous Equipment</t>
  </si>
  <si>
    <t>CF-398A-Alloc Misc Equip</t>
  </si>
  <si>
    <t>CF-3020-Franchise &amp; Consents</t>
  </si>
  <si>
    <t>Nat Gas Intangible Plant</t>
  </si>
  <si>
    <t>302-Franchises and Consents</t>
  </si>
  <si>
    <t>FC-3910-Offc Furn &amp; Eq</t>
  </si>
  <si>
    <t>Common General Plant</t>
  </si>
  <si>
    <t>Florida Public Utilities Parent</t>
  </si>
  <si>
    <t>FC-3912-Comp Hdwr</t>
  </si>
  <si>
    <t>FC-3913-Furn &amp; Fix</t>
  </si>
  <si>
    <t>FC-3914-Sys Sftwr</t>
  </si>
  <si>
    <t>FC-3921-Cars</t>
  </si>
  <si>
    <t>FC-3922-Lt Truck/Van</t>
  </si>
  <si>
    <t>FC-3970-Comm Eq</t>
  </si>
  <si>
    <t>FC-3980-Misc Equip</t>
  </si>
  <si>
    <t>FC-3990-Other Tang Prop</t>
  </si>
  <si>
    <t>399-Other Tangible Property</t>
  </si>
  <si>
    <t>FC-1210-Plant Non-Utility Prop-Oth</t>
  </si>
  <si>
    <t>121-Plant Non-Utility Prop</t>
  </si>
  <si>
    <t>FC-3030-Misc Intangable Plant</t>
  </si>
  <si>
    <t>303-Miscellaneous Intangible Plant</t>
  </si>
  <si>
    <t>FC-1210-Plant Non-Utility Prop-land</t>
  </si>
  <si>
    <t>Common Land&amp;Land Rights</t>
  </si>
  <si>
    <t>FC-3890-Land &amp; Land Rights</t>
  </si>
  <si>
    <t>FC-3900-Struc&amp;Impr</t>
  </si>
  <si>
    <t>Common Struct&amp;Improve</t>
  </si>
  <si>
    <t>393-Stores Equipment</t>
  </si>
  <si>
    <t>395-Laboratory Equipment</t>
  </si>
  <si>
    <t>FT-3761-Mains PL</t>
  </si>
  <si>
    <t>FPU Ft Meade</t>
  </si>
  <si>
    <t>FT-3762-Mains ST</t>
  </si>
  <si>
    <t>FT-376G-Mains GRIP</t>
  </si>
  <si>
    <t>FT-3760 - Mains</t>
  </si>
  <si>
    <t>376-Mains</t>
  </si>
  <si>
    <t>FT-3780-M&amp;R Stat Eq-Gen</t>
  </si>
  <si>
    <t>FT-3790-M&amp;R Stat Eq-CGate</t>
  </si>
  <si>
    <t>FT-3801-Services PL</t>
  </si>
  <si>
    <t>FT-3802-Services ST</t>
  </si>
  <si>
    <t>FT-380G-Services GRIP</t>
  </si>
  <si>
    <t>FT-3810-Meters</t>
  </si>
  <si>
    <t>FT-3820-Meter Installs</t>
  </si>
  <si>
    <t>FT-3850-M&amp;R Stat Eq-Ind</t>
  </si>
  <si>
    <t>FT-3870-Other Eq</t>
  </si>
  <si>
    <t>FT-3913-Furn &amp; Fix</t>
  </si>
  <si>
    <t>FT-391S-Alloc Sys Software</t>
  </si>
  <si>
    <t>FT-3922-Lt Truck/Van</t>
  </si>
  <si>
    <t>FT-3920-Transp Equip</t>
  </si>
  <si>
    <t>FT-3030-Misc Intang Plant</t>
  </si>
  <si>
    <t>FI-3741-Land &amp; Land Rights</t>
  </si>
  <si>
    <t>FPU Indiantown</t>
  </si>
  <si>
    <t>FI-3761-Mains PL</t>
  </si>
  <si>
    <t>FI-3762-Mains ST</t>
  </si>
  <si>
    <t>FI-3780-M&amp;R Stat Eq-Gen</t>
  </si>
  <si>
    <t>FI-3790-M&amp;R Stat Eq-CGate</t>
  </si>
  <si>
    <t>FI-3801-Services PL</t>
  </si>
  <si>
    <t>FI-3810-Meters</t>
  </si>
  <si>
    <t>FI-3820-Meter Installs</t>
  </si>
  <si>
    <t>FI-3830-House Reg</t>
  </si>
  <si>
    <t>FI-3840-House Reg Installs</t>
  </si>
  <si>
    <t>FI-3850-M&amp;R Stat Eq-Ind</t>
  </si>
  <si>
    <t>FI-3890-Land &amp; Land Rights</t>
  </si>
  <si>
    <t>FI-389A-Alloc Land - FB</t>
  </si>
  <si>
    <t>FI-390A-Alloc Struc&amp;Impr</t>
  </si>
  <si>
    <t>FI-3912-Comp Hdwr</t>
  </si>
  <si>
    <t>FI-3913-Furn &amp; Fix</t>
  </si>
  <si>
    <t>FI-3914-Sys Sftwr</t>
  </si>
  <si>
    <t>FI-391A-Alloc Offc Furn &amp; Eq</t>
  </si>
  <si>
    <t>FI-391S-Alloc Sys Software</t>
  </si>
  <si>
    <t>FI-3921-Cars</t>
  </si>
  <si>
    <t>FI-3922-Lt Truck/Van</t>
  </si>
  <si>
    <t>FI-3923-HD Truck/Bobtail</t>
  </si>
  <si>
    <t>3923-Transportation - Heavy Trucks</t>
  </si>
  <si>
    <t>FI-3924-Trailers</t>
  </si>
  <si>
    <t>FI-3920-Transp Equip</t>
  </si>
  <si>
    <t>FI-3930-Stores Equip</t>
  </si>
  <si>
    <t>FI-3940-Tools/Shop Eq</t>
  </si>
  <si>
    <t>FI-3960-Pwr Op Equip</t>
  </si>
  <si>
    <t>FI-3980-Misc Equip</t>
  </si>
  <si>
    <t>FN-3040-Land &amp; Land Rights</t>
  </si>
  <si>
    <t>FPU Natural Gas</t>
  </si>
  <si>
    <t>FN-3040-Land &amp; Land Rights-FNCF</t>
  </si>
  <si>
    <t>FN-3040-Land &amp; Land Rights-FNFB</t>
  </si>
  <si>
    <t>FN-3040-Land &amp; Land Rights-FNSF</t>
  </si>
  <si>
    <t>FN-3050-Struc&amp;Impr</t>
  </si>
  <si>
    <t>FN-3050-Struc&amp;Impr-FNCF</t>
  </si>
  <si>
    <t>FN-3050-Struc&amp;Impr-FNFB</t>
  </si>
  <si>
    <t>FN-3050-Struc&amp;Impr-FNSF</t>
  </si>
  <si>
    <t>FN-3741-Land Rights</t>
  </si>
  <si>
    <t>FN-3741-Land Rights-FNCF</t>
  </si>
  <si>
    <t>FN-3741-Land Rights-FNFB</t>
  </si>
  <si>
    <t>FN-3741-Land Rights-FNSF</t>
  </si>
  <si>
    <t>FN-3740-Land &amp; Land Rights</t>
  </si>
  <si>
    <t>FN-3740-Land &amp; Land Rights-FNCF</t>
  </si>
  <si>
    <t>FN-3740-Land &amp; Land Rights-FNFB</t>
  </si>
  <si>
    <t>FN-3740-Land &amp; Land Rights-FNSF</t>
  </si>
  <si>
    <t>FN-3750-Struc&amp;Impr</t>
  </si>
  <si>
    <t>FN-3750-Struc&amp;Impr-FNCF</t>
  </si>
  <si>
    <t>FN-3750-Struc&amp;Impr-FNFB</t>
  </si>
  <si>
    <t>FN-3750-Struc&amp;Impr-FNSF</t>
  </si>
  <si>
    <t>FN-3761-Mains PL</t>
  </si>
  <si>
    <t>FN-3761-Mains PL-FNCF</t>
  </si>
  <si>
    <t>FN-3761-Mains PL-FNFB</t>
  </si>
  <si>
    <t>FN-3761-Mains PL-FNSF</t>
  </si>
  <si>
    <t>FN-3762-Mains ST</t>
  </si>
  <si>
    <t>FN-3762-Mains ST-FNCF</t>
  </si>
  <si>
    <t>FN-3762-Mains ST-FNFB</t>
  </si>
  <si>
    <t>FN-3762-Mains ST-FNSF</t>
  </si>
  <si>
    <t>FN-376G-Mains GRIP</t>
  </si>
  <si>
    <t>FN-376G-Mains GRIP-FNCF</t>
  </si>
  <si>
    <t>FN-376G-Mains GRIP-FNFB</t>
  </si>
  <si>
    <t>FN-376G-Mains GRIP-FNSF</t>
  </si>
  <si>
    <t>FN-3780-M&amp;R Stat Eq-Gen</t>
  </si>
  <si>
    <t>FN-3780-M&amp;R Stat Eq-Gen-FNCF</t>
  </si>
  <si>
    <t>FN-3780-M&amp;R Stat Eq-Gen-FNFB</t>
  </si>
  <si>
    <t>FN-3780-M&amp;R Stat Eq-Gen-FNSF</t>
  </si>
  <si>
    <t>FN-3790-M&amp;R Stat Eq-CGate</t>
  </si>
  <si>
    <t>FN-3790-M&amp;R Stat Eq-CGate-FNCF</t>
  </si>
  <si>
    <t>FN-3790-M&amp;R Stat Eq-CGate-FNFB</t>
  </si>
  <si>
    <t>FN-3790-M&amp;R Stat Eq-CGate-FNSF</t>
  </si>
  <si>
    <t>FN-3801-Services PL</t>
  </si>
  <si>
    <t>FN-3801-Services PL-FNCF</t>
  </si>
  <si>
    <t>FN-3801-Services PL-FNFB</t>
  </si>
  <si>
    <t>FN-3801-Services PL-FNSF</t>
  </si>
  <si>
    <t>FN-3802-Services ST</t>
  </si>
  <si>
    <t>FN-3802-Services ST-FNCF</t>
  </si>
  <si>
    <t>FN-3802-Services ST-FNFB</t>
  </si>
  <si>
    <t>FN-3802-Services ST-FNSF</t>
  </si>
  <si>
    <t>FN-380G-Services GRIP</t>
  </si>
  <si>
    <t>FN-380G-Services GRIP-FNCF</t>
  </si>
  <si>
    <t>FN-380G-Services GRIP-FNFB</t>
  </si>
  <si>
    <t>FN-380G-Services GRIP-FNSF</t>
  </si>
  <si>
    <t>FN-3810-Meters</t>
  </si>
  <si>
    <t>FN-3810-Meters-FNCF</t>
  </si>
  <si>
    <t>FN-3810-Meters-FNFB</t>
  </si>
  <si>
    <t>FN-3810-Meters-FNSF</t>
  </si>
  <si>
    <t>FN-3820-Meter Installs</t>
  </si>
  <si>
    <t>FN-3820-Meter Installs-FNCF</t>
  </si>
  <si>
    <t>FN-3820-Meter Installs-FNFB</t>
  </si>
  <si>
    <t>FN-3820-Meter Installs-FNSF</t>
  </si>
  <si>
    <t>FN-3830-House Reg</t>
  </si>
  <si>
    <t>FN-3830-House Reg-FNCF</t>
  </si>
  <si>
    <t>FN-3830-House Reg-FNFB</t>
  </si>
  <si>
    <t>FN-3830-House Reg-FNSF</t>
  </si>
  <si>
    <t>FN-3840-House Reg Installs</t>
  </si>
  <si>
    <t>FN-3840-House Reg Installs-FNCF</t>
  </si>
  <si>
    <t>FN-3840-House Reg Installs-FNFB</t>
  </si>
  <si>
    <t>FN-3840-House Reg Installs-FNSF</t>
  </si>
  <si>
    <t>FN-3850-M&amp;R Stat Eq-Ind</t>
  </si>
  <si>
    <t>FN-3850-M&amp;R Stat Eq-Ind-FNCF</t>
  </si>
  <si>
    <t>FN-3850-M&amp;R Stat Eq-Ind-FNFB</t>
  </si>
  <si>
    <t>FN-3850-M&amp;R Stat Eq-Ind-FNSF</t>
  </si>
  <si>
    <t>FN-385V-M&amp;R Stat Eq-Ind Convrs</t>
  </si>
  <si>
    <t>FN-385V-M&amp;R Stat Eq-Ind Convrs-FNCF</t>
  </si>
  <si>
    <t>FN-385V-M&amp;R Stat Eq-Ind Convrs-FNFB</t>
  </si>
  <si>
    <t>FN-385V-M&amp;R Stat Eq-Ind Convrs-FNSF</t>
  </si>
  <si>
    <t>FN-3870-Other Eq</t>
  </si>
  <si>
    <t>FN-3870-Other Eq-FNCF</t>
  </si>
  <si>
    <t>FN-3870-Other Eq-FNFB</t>
  </si>
  <si>
    <t>FN-3870-Other Eq-FNSF</t>
  </si>
  <si>
    <t>FN-3890-Land &amp; Land Rights</t>
  </si>
  <si>
    <t>FN-3890-Land &amp; Land Rights-FNCF</t>
  </si>
  <si>
    <t>FN-3890-Land &amp; Land Rights-FNFB</t>
  </si>
  <si>
    <t>FN-3890-Land &amp; Land Rights-FNSF</t>
  </si>
  <si>
    <t>FN-389A-Alloc Land-FB</t>
  </si>
  <si>
    <t>FN-389A-Alloc Land-FB-FNCF</t>
  </si>
  <si>
    <t>FN-389A-Alloc Land-FB-FNFB</t>
  </si>
  <si>
    <t>FN-389A-Alloc Land-FB-FNSF</t>
  </si>
  <si>
    <t>FN-3900-Struc&amp;Impr</t>
  </si>
  <si>
    <t>FN-3900-Struc&amp;Impr-FNCF</t>
  </si>
  <si>
    <t>FN-3900-Struc&amp;Impr-FNFB</t>
  </si>
  <si>
    <t>FN-3900-Struc&amp;Impr-FNSF</t>
  </si>
  <si>
    <t>FN-3901-Leasehold Improvements</t>
  </si>
  <si>
    <t>FN-390A-Alloc Struc&amp;Impr</t>
  </si>
  <si>
    <t>FN-390A-Alloc Struc&amp;Impr-FNCF</t>
  </si>
  <si>
    <t>FN-390A-Alloc Struc&amp;Impr-FNFB</t>
  </si>
  <si>
    <t>FN-390A-Alloc Struc&amp;Impr-FNSF</t>
  </si>
  <si>
    <t>FN-3910-Offc Furn &amp; Eq</t>
  </si>
  <si>
    <t>FN-3910-Offc Furn &amp; Eq-FNCF</t>
  </si>
  <si>
    <t>FN-3910-Offc Furn &amp; Eq-FNFB</t>
  </si>
  <si>
    <t>FN-3910-Offc Furn &amp; Eq-FNSF</t>
  </si>
  <si>
    <t>FN-3911-Comp &amp; Periph</t>
  </si>
  <si>
    <t>3911-Computers &amp; Peripherals</t>
  </si>
  <si>
    <t>FN-3911-Comp &amp; Periph-FNCF</t>
  </si>
  <si>
    <t>FN-3911-Comp &amp; Periph-FNFB</t>
  </si>
  <si>
    <t>FN-3911-Comp &amp; Periph-FNSF</t>
  </si>
  <si>
    <t>FN-3912-Comp Hdwr</t>
  </si>
  <si>
    <t>FN-3912-Comp Hdwr-FNCF</t>
  </si>
  <si>
    <t>FN-3912-Comp Hdwr-FNFB</t>
  </si>
  <si>
    <t>FN-3912-Comp Hdwr-FNSF</t>
  </si>
  <si>
    <t>FN-3913-Furn &amp; Fix</t>
  </si>
  <si>
    <t>FN-3913-Furn &amp; Fix-FNCF</t>
  </si>
  <si>
    <t>FN-3913-Furn &amp; Fix-FNFB</t>
  </si>
  <si>
    <t>FN-3913-Furn &amp; Fix-FNSF</t>
  </si>
  <si>
    <t>FN-3914-Sys Sftwr</t>
  </si>
  <si>
    <t>FN-3914-Sys Sftwr-FNCF</t>
  </si>
  <si>
    <t>FN-3914-Sys Sftwr-FNFB</t>
  </si>
  <si>
    <t>FN-3914-Sys Sftwr-FNSF</t>
  </si>
  <si>
    <t>FN-391A-Alloc Offc Furn &amp; Eq</t>
  </si>
  <si>
    <t>FN-391A-Alloc Offc Furn &amp; Eq-FNCF</t>
  </si>
  <si>
    <t>FN-391A-Alloc Offc Furn &amp; Eq-FNFB</t>
  </si>
  <si>
    <t>FN-391A-Alloc Offc Furn &amp; Eq-FNSF</t>
  </si>
  <si>
    <t>FN-391S-Alloc Sys Software</t>
  </si>
  <si>
    <t>FN-391S-Alloc Sys Software-FNCF</t>
  </si>
  <si>
    <t>FN-391S-Alloc Sys Software-FNFB</t>
  </si>
  <si>
    <t>FN-391S-Alloc Sys Software-FNSF</t>
  </si>
  <si>
    <t>FN-3921-Cars</t>
  </si>
  <si>
    <t>FN-3921-Cars-FNCF</t>
  </si>
  <si>
    <t>FN-3921-Cars-FNFB</t>
  </si>
  <si>
    <t>FN-3921-Cars-FNSF</t>
  </si>
  <si>
    <t>FN-3922-Lt Truck/Van</t>
  </si>
  <si>
    <t>FN-3922-Lt Truck/Van-FNCF</t>
  </si>
  <si>
    <t>FN-3922-Lt Truck/Van-FNFB</t>
  </si>
  <si>
    <t>FN-3922-Lt Truck/Van-FNSF</t>
  </si>
  <si>
    <t>FN-3923-HD Truck/Bobtail</t>
  </si>
  <si>
    <t>FN-3923-HD Truck/Bobtail-FNCF</t>
  </si>
  <si>
    <t>FN-3923-HD Truck/Bobtail-FNFB</t>
  </si>
  <si>
    <t>FN-3923-HD Truck/Bobtail-FNSF</t>
  </si>
  <si>
    <t>FN-3924-Trailers</t>
  </si>
  <si>
    <t>FN-3924-Trailers-FNCF</t>
  </si>
  <si>
    <t>FN-3924-Trailers-FNFB</t>
  </si>
  <si>
    <t>FN-3924-Trailers-FNSF</t>
  </si>
  <si>
    <t>FN-3920-Transp Equip</t>
  </si>
  <si>
    <t>FN-3920-Transp Equip-FNCF</t>
  </si>
  <si>
    <t>FN-3920-Transp Equip-FNFB</t>
  </si>
  <si>
    <t>FN-3920-Transp Equip-FNSF</t>
  </si>
  <si>
    <t>FN-3930-Stores Equip</t>
  </si>
  <si>
    <t>FN-3930-Stores Equip-FNCF</t>
  </si>
  <si>
    <t>FN-3930-Stores Equip-FNFB</t>
  </si>
  <si>
    <t>FN-3930-Stores Equip-FNSF</t>
  </si>
  <si>
    <t>FN-3940-Tools/Shop Eq</t>
  </si>
  <si>
    <t>FN-3940-Tools/Shop Eq-FNCF</t>
  </si>
  <si>
    <t>FN-3940-Tools/Shop Eq-FNFB</t>
  </si>
  <si>
    <t>FN-3940-Tools/Shop Eq-FNSF</t>
  </si>
  <si>
    <t>FN-3950-Lab Equip</t>
  </si>
  <si>
    <t>FN-3950-Lab Equip-FNCF</t>
  </si>
  <si>
    <t>FN-3950-Lab Equip-FNFB</t>
  </si>
  <si>
    <t>FN-3950-Lab Equip-FNSF</t>
  </si>
  <si>
    <t>FN-3960-Pwr Op Equip</t>
  </si>
  <si>
    <t>FN-3960-Pwr Op Equip-FNCF</t>
  </si>
  <si>
    <t>FN-3960-Pwr Op Equip-FNFB</t>
  </si>
  <si>
    <t>FN-3960-Pwr Op Equip-FNSF</t>
  </si>
  <si>
    <t>FN-3970-Comm Eq</t>
  </si>
  <si>
    <t>FN-3970-Comm Eq-FNCF</t>
  </si>
  <si>
    <t>FN-3970-Comm Eq-FNFB</t>
  </si>
  <si>
    <t>FN-3970-Comm Eq-FNSF</t>
  </si>
  <si>
    <t>FN-3971-DCU/AMR</t>
  </si>
  <si>
    <t>FN-3971-DCU/AMR-FNCF</t>
  </si>
  <si>
    <t>FN-3971-DCU/AMR-FNFB</t>
  </si>
  <si>
    <t>FN-3971-DCU/AMR-FNSF</t>
  </si>
  <si>
    <t>FN-3980-Misc Equip</t>
  </si>
  <si>
    <t>FN-3980-Misc Equip-FNCF</t>
  </si>
  <si>
    <t>FN-3980-Misc Equip-FNFB</t>
  </si>
  <si>
    <t>FN-3980-Misc Equip-FNSF</t>
  </si>
  <si>
    <t>FN-398A-Alloc Misc Equip</t>
  </si>
  <si>
    <t>FN-398A-Alloc Misc Equip-FNCF</t>
  </si>
  <si>
    <t>FN-398A-Alloc Misc Equip-FNFB</t>
  </si>
  <si>
    <t>FN-398A-Alloc Misc Equip-FNSF</t>
  </si>
  <si>
    <t>FN-3030-Misc Intang Plant</t>
  </si>
  <si>
    <t>FN-3030-Misc Intang Plant-FNCF</t>
  </si>
  <si>
    <t>FN-3030-Misc Intang Plant-FNFB</t>
  </si>
  <si>
    <t>FN-3030-Misc Intang Plant-FNSF</t>
  </si>
  <si>
    <t>FERC</t>
  </si>
  <si>
    <t>Depr Exp 8110-4030</t>
  </si>
  <si>
    <t>Depr Exp 7785-4032</t>
  </si>
  <si>
    <t>Combined End Reserve</t>
  </si>
  <si>
    <t>Sum of Combined End Reserve</t>
  </si>
  <si>
    <t>Column Labels</t>
  </si>
  <si>
    <t>Grand Total</t>
  </si>
  <si>
    <t>Oct</t>
  </si>
  <si>
    <t>Nov</t>
  </si>
  <si>
    <t>1-Oct</t>
  </si>
  <si>
    <t>1-Nov</t>
  </si>
  <si>
    <t>Row Labels</t>
  </si>
  <si>
    <t>3010</t>
  </si>
  <si>
    <t>3020</t>
  </si>
  <si>
    <t>3050</t>
  </si>
  <si>
    <t>3740</t>
  </si>
  <si>
    <t>3741</t>
  </si>
  <si>
    <t>3750</t>
  </si>
  <si>
    <t>3761</t>
  </si>
  <si>
    <t>3762</t>
  </si>
  <si>
    <t>376G</t>
  </si>
  <si>
    <t>3780</t>
  </si>
  <si>
    <t>3790</t>
  </si>
  <si>
    <t>3801</t>
  </si>
  <si>
    <t>3802</t>
  </si>
  <si>
    <t>380G</t>
  </si>
  <si>
    <t>3810</t>
  </si>
  <si>
    <t>3811</t>
  </si>
  <si>
    <t>3820</t>
  </si>
  <si>
    <t>3821</t>
  </si>
  <si>
    <t>3830</t>
  </si>
  <si>
    <t>3840</t>
  </si>
  <si>
    <t>3850</t>
  </si>
  <si>
    <t>3870</t>
  </si>
  <si>
    <t>3890</t>
  </si>
  <si>
    <t>389A</t>
  </si>
  <si>
    <t>3900</t>
  </si>
  <si>
    <t>390A</t>
  </si>
  <si>
    <t>3910</t>
  </si>
  <si>
    <t>3912</t>
  </si>
  <si>
    <t>3913</t>
  </si>
  <si>
    <t>3914</t>
  </si>
  <si>
    <t>391A</t>
  </si>
  <si>
    <t>391S</t>
  </si>
  <si>
    <t>3920</t>
  </si>
  <si>
    <t>3921</t>
  </si>
  <si>
    <t>3922</t>
  </si>
  <si>
    <t>3924</t>
  </si>
  <si>
    <t>3940</t>
  </si>
  <si>
    <t>3960</t>
  </si>
  <si>
    <t>3970</t>
  </si>
  <si>
    <t>3971</t>
  </si>
  <si>
    <t>3980</t>
  </si>
  <si>
    <t>398A</t>
  </si>
  <si>
    <t>1210</t>
  </si>
  <si>
    <t>3030</t>
  </si>
  <si>
    <t>3990</t>
  </si>
  <si>
    <t>3911</t>
  </si>
  <si>
    <t>3923</t>
  </si>
  <si>
    <t>3930</t>
  </si>
  <si>
    <t>3950</t>
  </si>
  <si>
    <t>3760</t>
  </si>
  <si>
    <t>3040</t>
  </si>
  <si>
    <t>385V</t>
  </si>
  <si>
    <t>3901</t>
  </si>
  <si>
    <t>Sum of Depr Exp 8110-4030</t>
  </si>
  <si>
    <t>Sum of Depr Exp 7785-4032</t>
  </si>
  <si>
    <t>Total Sum of Depr Exp 8110-4030</t>
  </si>
  <si>
    <t>Total Sum of Depr Exp 7785-4032</t>
  </si>
  <si>
    <t>8110-4030</t>
  </si>
  <si>
    <t>6320-Veh Depr</t>
  </si>
  <si>
    <t>All expense of FC is allocated</t>
  </si>
  <si>
    <t>Normal Depr Expense</t>
  </si>
  <si>
    <t>Depr Exp for COR</t>
  </si>
  <si>
    <t>October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</si>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</sst>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22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43" fontId="0" fillId="2" borderId="0" xfId="1" applyFont="1" applyFill="1"/>
    <xf numFmtId="43" fontId="0" fillId="3" borderId="0" xfId="1" applyFont="1" applyFill="1"/>
    <xf numFmtId="43" fontId="0" fillId="5" borderId="0" xfId="1" applyFont="1" applyFill="1"/>
    <xf numFmtId="43" fontId="0" fillId="2" borderId="0" xfId="0" applyNumberFormat="1" applyFill="1"/>
    <xf numFmtId="43" fontId="0" fillId="3" borderId="0" xfId="0" applyNumberFormat="1" applyFill="1"/>
    <xf numFmtId="4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1" applyFont="1"/>
    <xf numFmtId="14" fontId="0" fillId="0" borderId="0" xfId="1" applyNumberFormat="1" applyFont="1"/>
    <xf numFmtId="43" fontId="2" fillId="0" borderId="0" xfId="1" applyFont="1"/>
    <xf numFmtId="0" fontId="2" fillId="0" borderId="0" xfId="0" applyFont="1"/>
    <xf numFmtId="14" fontId="2" fillId="0" borderId="0" xfId="0" applyNumberFormat="1" applyFont="1"/>
    <xf numFmtId="43" fontId="0" fillId="6" borderId="0" xfId="1" applyFont="1" applyFill="1"/>
    <xf numFmtId="43" fontId="2" fillId="0" borderId="1" xfId="1" applyFont="1" applyBorder="1"/>
    <xf numFmtId="43" fontId="0" fillId="7" borderId="0" xfId="1" applyFont="1" applyFill="1"/>
    <xf numFmtId="0" fontId="0" fillId="7" borderId="0" xfId="0" applyFill="1" applyAlignment="1">
      <alignment horizontal="left"/>
    </xf>
    <xf numFmtId="43" fontId="2" fillId="6" borderId="1" xfId="1" applyFont="1" applyFill="1" applyBorder="1"/>
    <xf numFmtId="43" fontId="0" fillId="0" borderId="0" xfId="0" applyNumberFormat="1" applyFill="1"/>
    <xf numFmtId="0" fontId="0" fillId="0" borderId="0" xfId="0" applyFill="1"/>
    <xf numFmtId="43" fontId="2" fillId="0" borderId="0" xfId="1" applyFont="1" applyBorder="1"/>
    <xf numFmtId="43" fontId="2" fillId="6" borderId="0" xfId="1" applyFont="1" applyFill="1" applyBorder="1"/>
    <xf numFmtId="43" fontId="0" fillId="0" borderId="0" xfId="1" applyFont="1" applyFill="1"/>
    <xf numFmtId="43" fontId="0" fillId="8" borderId="0" xfId="1" applyFont="1" applyFill="1"/>
    <xf numFmtId="14" fontId="2" fillId="0" borderId="0" xfId="0" applyNumberFormat="1" applyFont="1" applyFill="1"/>
    <xf numFmtId="14" fontId="2" fillId="0" borderId="0" xfId="1" applyNumberFormat="1" applyFont="1" applyFill="1"/>
    <xf numFmtId="14" fontId="0" fillId="0" borderId="0" xfId="1" applyNumberFormat="1" applyFont="1" applyFill="1"/>
    <xf numFmtId="43" fontId="2" fillId="0" borderId="1" xfId="1" applyFont="1" applyFill="1" applyBorder="1"/>
    <xf numFmtId="0" fontId="2" fillId="0" borderId="0" xfId="0" applyFont="1" applyFill="1"/>
    <xf numFmtId="43" fontId="2" fillId="0" borderId="0" xfId="1" applyFont="1" applyFill="1"/>
    <xf numFmtId="43" fontId="0" fillId="9" borderId="0" xfId="1" applyFont="1" applyFill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2"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pivotCacheDefinition" Target="pivotCache/pivotCacheDefinition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imanage.xml" 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ruitt, Lauren" refreshedDate="44544.521500925926" createdVersion="6" refreshedVersion="6" minRefreshableVersion="3" recordCount="566">
  <cacheSource type="worksheet">
    <worksheetSource ref="A1:AR567" sheet="FPU Report 1039 AD Oct and Nov"/>
  </cacheSource>
  <cacheFields count="45">
    <cacheField name="set_of_books_id" numFmtId="0">
      <sharedItems containsSemiMixedTypes="0" containsString="0" containsNumber="1" containsInteger="1" minValue="1" maxValue="1"/>
    </cacheField>
    <cacheField name="start_month" numFmtId="22">
      <sharedItems containsSemiMixedTypes="0" containsNonDate="0" containsDate="1" containsString="0" minDate="2021-10-01T00:00:00" maxDate="2021-10-02T00:00:00"/>
    </cacheField>
    <cacheField name="end_month" numFmtId="22">
      <sharedItems containsSemiMixedTypes="0" containsNonDate="0" containsDate="1" containsString="0" minDate="2021-11-01T00:00:00" maxDate="2021-11-02T00:00:00"/>
    </cacheField>
    <cacheField name="depr_group_id" numFmtId="0">
      <sharedItems containsSemiMixedTypes="0" containsString="0" containsNumber="1" containsInteger="1" minValue="92" maxValue="919391"/>
    </cacheField>
    <cacheField name="gl_post_mo_yr" numFmtId="22">
      <sharedItems containsSemiMixedTypes="0" containsNonDate="0" containsDate="1" containsString="0" minDate="2021-10-01T00:00:00" maxDate="2021-11-02T00:00:00" count="2">
        <d v="2021-10-01T00:00:00"/>
        <d v="2021-11-01T00:00:00"/>
      </sharedItems>
      <fieldGroup par="44" base="4">
        <rangePr groupBy="days" startDate="2021-10-01T00:00:00" endDate="2021-11-02T00:00:00"/>
        <groupItems count="368">
          <s v="&lt;10/1/2021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1/2/2021"/>
        </groupItems>
      </fieldGroup>
    </cacheField>
    <cacheField name="begin_balance" numFmtId="0">
      <sharedItems containsSemiMixedTypes="0" containsString="0" containsNumber="1" minValue="0" maxValue="92853042.430000007"/>
    </cacheField>
    <cacheField name="depreciation_base" numFmtId="0">
      <sharedItems containsSemiMixedTypes="0" containsString="0" containsNumber="1" minValue="0" maxValue="92853042.430000007"/>
    </cacheField>
    <cacheField name="depreciation_rate" numFmtId="0">
      <sharedItems containsSemiMixedTypes="0" containsString="0" containsNumber="1" minValue="0" maxValue="0.2"/>
    </cacheField>
    <cacheField name="depreciation_expense" numFmtId="0">
      <sharedItems containsSemiMixedTypes="0" containsString="0" containsNumber="1" minValue="0" maxValue="140053.34"/>
    </cacheField>
    <cacheField name="end_reserve" numFmtId="0">
      <sharedItems containsSemiMixedTypes="0" containsString="0" containsNumber="1" minValue="-500951.29" maxValue="19139445.059999999"/>
    </cacheField>
    <cacheField name="depr_exp_adjust" numFmtId="0">
      <sharedItems containsSemiMixedTypes="0" containsString="0" containsNumber="1" containsInteger="1" minValue="0" maxValue="0"/>
    </cacheField>
    <cacheField name="cost_of_removal" numFmtId="0">
      <sharedItems containsSemiMixedTypes="0" containsString="0" containsNumber="1" minValue="-70748.850000000006" maxValue="3809"/>
    </cacheField>
    <cacheField name="depr_exp_alloc_adjust" numFmtId="0">
      <sharedItems containsSemiMixedTypes="0" containsString="0" containsNumber="1" minValue="-3291.9" maxValue="0"/>
    </cacheField>
    <cacheField name="salvage_returns" numFmtId="0">
      <sharedItems containsSemiMixedTypes="0" containsString="0" containsNumber="1" containsInteger="1" minValue="0" maxValue="0"/>
    </cacheField>
    <cacheField name="salvage_cash" numFmtId="0">
      <sharedItems containsSemiMixedTypes="0" containsString="0" containsNumber="1" containsInteger="1" minValue="0" maxValue="0"/>
    </cacheField>
    <cacheField name="reserve_credits" numFmtId="0">
      <sharedItems containsSemiMixedTypes="0" containsString="0" containsNumber="1" containsInteger="1" minValue="0" maxValue="0"/>
    </cacheField>
    <cacheField name="gain_loss" numFmtId="0">
      <sharedItems containsSemiMixedTypes="0" containsString="0" containsNumber="1" containsInteger="1" minValue="0" maxValue="0"/>
    </cacheField>
    <cacheField name="reserve_tran_out" numFmtId="0">
      <sharedItems containsSemiMixedTypes="0" containsString="0" containsNumber="1" containsInteger="1" minValue="0" maxValue="0"/>
    </cacheField>
    <cacheField name="reserve_tran_in" numFmtId="0">
      <sharedItems containsSemiMixedTypes="0" containsString="0" containsNumber="1" containsInteger="1" minValue="0" maxValue="0"/>
    </cacheField>
    <cacheField name="reserve_adjustments" numFmtId="0">
      <sharedItems containsSemiMixedTypes="0" containsString="0" containsNumber="1" minValue="-9973.25" maxValue="14628.42"/>
    </cacheField>
    <cacheField name="reserve_retirements" numFmtId="0">
      <sharedItems containsSemiMixedTypes="0" containsString="0" containsNumber="1" containsInteger="1" minValue="0" maxValue="0"/>
    </cacheField>
    <cacheField name="description" numFmtId="0">
      <sharedItems/>
    </cacheField>
    <cacheField name="FERC" numFmtId="0">
      <sharedItems count="80">
        <s v="3010"/>
        <s v="3020"/>
        <s v="3050"/>
        <s v="3740"/>
        <s v="3741"/>
        <s v="3750"/>
        <s v="3761"/>
        <s v="3762"/>
        <s v="376G"/>
        <s v="3780"/>
        <s v="3790"/>
        <s v="3801"/>
        <s v="3802"/>
        <s v="380G"/>
        <s v="3810"/>
        <s v="3811"/>
        <s v="3820"/>
        <s v="3821"/>
        <s v="3830"/>
        <s v="3840"/>
        <s v="3850"/>
        <s v="3870"/>
        <s v="3890"/>
        <s v="389A"/>
        <s v="3900"/>
        <s v="390A"/>
        <s v="3910"/>
        <s v="3912"/>
        <s v="3913"/>
        <s v="3914"/>
        <s v="391A"/>
        <s v="391S"/>
        <s v="3920"/>
        <s v="3921"/>
        <s v="3922"/>
        <s v="3924"/>
        <s v="3940"/>
        <s v="3960"/>
        <s v="3970"/>
        <s v="3971"/>
        <s v="3980"/>
        <s v="398A"/>
        <s v="1210"/>
        <s v="3030"/>
        <s v="3990"/>
        <s v="3923"/>
        <s v="3930"/>
        <s v="3040"/>
        <s v="385V"/>
        <s v="3901"/>
        <s v="3911"/>
        <s v="3950"/>
        <s v="3760"/>
        <s v="359E" u="1"/>
        <s v="355C" u="1"/>
        <s v="355W" u="1"/>
        <s v="371B" u="1"/>
        <s v="373B" u="1"/>
        <s v="368H" u="1"/>
        <s v="371A" u="1"/>
        <s v="369H" u="1"/>
        <s v="3601" u="1"/>
        <s v="373A" u="1"/>
        <s v="361E" u="1"/>
        <s v="362E" u="1"/>
        <s v="3600" u="1"/>
        <s v="364E" u="1"/>
        <s v="3800" u="1"/>
        <s v="365E" u="1"/>
        <s v="366E" u="1"/>
        <s v="367E" u="1"/>
        <s v="3502" u="1"/>
        <s v="3501" u="1"/>
        <s v="368B" u="1"/>
        <s v="370E" u="1"/>
        <s v="352E" u="1"/>
        <s v="369B" u="1"/>
        <s v="353E" u="1"/>
        <s v="354E" u="1"/>
        <s v="356E" u="1"/>
      </sharedItems>
    </cacheField>
    <cacheField name="depr_summary_id" numFmtId="0">
      <sharedItems containsSemiMixedTypes="0" containsString="0" containsNumber="1" containsInteger="1" minValue="2" maxValue="18"/>
    </cacheField>
    <cacheField name="description2" numFmtId="0">
      <sharedItems/>
    </cacheField>
    <cacheField name="description3" numFmtId="0">
      <sharedItems/>
    </cacheField>
    <cacheField name="current_net_salvage_amort" numFmtId="0">
      <sharedItems containsSemiMixedTypes="0" containsString="0" containsNumber="1" containsInteger="1" minValue="0" maxValue="0"/>
    </cacheField>
    <cacheField name="retirements" numFmtId="0">
      <sharedItems containsSemiMixedTypes="0" containsString="0" containsNumber="1" minValue="-38900.520000000004" maxValue="0"/>
    </cacheField>
    <cacheField name="description4" numFmtId="0">
      <sharedItems count="6">
        <s v="Central Florida Gas"/>
        <s v="Florida Public Utilities Parent"/>
        <s v="FPU Indiantown"/>
        <s v="FPU Natural Gas"/>
        <s v="FPU Ft Meade"/>
        <s v="FPU Electric" u="1"/>
      </sharedItems>
    </cacheField>
    <cacheField name="cor_expense" numFmtId="0">
      <sharedItems containsSemiMixedTypes="0" containsString="0" containsNumber="1" minValue="0" maxValue="22439.49"/>
    </cacheField>
    <cacheField name="cor_end_reserve" numFmtId="0">
      <sharedItems containsSemiMixedTypes="0" containsString="0" containsNumber="1" minValue="-1171141.17" maxValue="2742406.92"/>
    </cacheField>
    <cacheField name="cost_of_removal_rate" numFmtId="0">
      <sharedItems containsSemiMixedTypes="0" containsString="0" containsNumber="1" minValue="0" maxValue="5.1110000000000003E-2"/>
    </cacheField>
    <cacheField name="salvage_base" numFmtId="0">
      <sharedItems containsSemiMixedTypes="0" containsString="0" containsNumber="1" minValue="0" maxValue="92853042.430000007"/>
    </cacheField>
    <cacheField name="salvage_rate" numFmtId="0">
      <sharedItems containsSemiMixedTypes="0" containsString="0" containsNumber="1" containsInteger="1" minValue="0" maxValue="0"/>
    </cacheField>
    <cacheField name="salvage_expense" numFmtId="0">
      <sharedItems containsSemiMixedTypes="0" containsString="0" containsNumber="1" containsInteger="1" minValue="0" maxValue="0"/>
    </cacheField>
    <cacheField name="salvage_exp_adjust" numFmtId="0">
      <sharedItems containsSemiMixedTypes="0" containsString="0" containsNumber="1" containsInteger="1" minValue="0" maxValue="0"/>
    </cacheField>
    <cacheField name="salvage_exp_alloc_adjust" numFmtId="0">
      <sharedItems containsSemiMixedTypes="0" containsString="0" containsNumber="1" containsInteger="1" minValue="0" maxValue="0"/>
    </cacheField>
    <cacheField name="cor_exp_adjust" numFmtId="0">
      <sharedItems containsSemiMixedTypes="0" containsString="0" containsNumber="1" containsInteger="1" minValue="0" maxValue="0"/>
    </cacheField>
    <cacheField name="cor_exp_alloc_adjust" numFmtId="0">
      <sharedItems containsSemiMixedTypes="0" containsString="0" containsNumber="1" containsInteger="1" minValue="0" maxValue="0"/>
    </cacheField>
    <cacheField name="total_cor_expense" numFmtId="0">
      <sharedItems containsSemiMixedTypes="0" containsString="0" containsNumber="1" minValue="0" maxValue="22439.49"/>
    </cacheField>
    <cacheField name="total_life_expense" numFmtId="0">
      <sharedItems containsSemiMixedTypes="0" containsString="0" containsNumber="1" minValue="0" maxValue="140053.34"/>
    </cacheField>
    <cacheField name="Depr Exp 8110-4030" numFmtId="43">
      <sharedItems containsSemiMixedTypes="0" containsString="0" containsNumber="1" minValue="-2326.1400000000003" maxValue="140053.34"/>
    </cacheField>
    <cacheField name="Depr Exp 7785-4032" numFmtId="43">
      <sharedItems containsSemiMixedTypes="0" containsString="0" containsNumber="1" minValue="0" maxValue="22439.49"/>
    </cacheField>
    <cacheField name="Combined End Reserve" numFmtId="43">
      <sharedItems containsSemiMixedTypes="0" containsString="0" containsNumber="1" minValue="-500951.29" maxValue="21767708.32"/>
    </cacheField>
    <cacheField name="Months" numFmtId="0" databaseField="0">
      <fieldGroup base="4">
        <rangePr groupBy="months" startDate="2021-10-01T00:00:00" endDate="2021-11-02T00:00:00"/>
        <groupItems count="14">
          <s v="&lt;10/1/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1/2/20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6">
  <r>
    <n v="1"/>
    <d v="2021-10-01T00:00:00"/>
    <d v="2021-11-01T00:00:00"/>
    <n v="515"/>
    <x v="0"/>
    <n v="23328.06"/>
    <n v="23328.06"/>
    <n v="0.03"/>
    <n v="58.32"/>
    <n v="23328.06"/>
    <n v="0"/>
    <n v="0"/>
    <n v="-58.32"/>
    <n v="0"/>
    <n v="0"/>
    <n v="0"/>
    <n v="0"/>
    <n v="0"/>
    <n v="0"/>
    <n v="0"/>
    <n v="0"/>
    <s v="CF-3010-Organization"/>
    <x v="0"/>
    <n v="4"/>
    <s v="Common Intangible Plant"/>
    <s v="301-Organization"/>
    <n v="0"/>
    <n v="0"/>
    <x v="0"/>
    <n v="0"/>
    <n v="0"/>
    <n v="0"/>
    <n v="23328.06"/>
    <n v="0"/>
    <n v="0"/>
    <n v="0"/>
    <n v="0"/>
    <n v="0"/>
    <n v="0"/>
    <n v="0"/>
    <n v="0"/>
    <n v="0"/>
    <n v="0"/>
    <n v="23328.06"/>
  </r>
  <r>
    <n v="1"/>
    <d v="2021-10-01T00:00:00"/>
    <d v="2021-11-01T00:00:00"/>
    <n v="515"/>
    <x v="1"/>
    <n v="23328.06"/>
    <n v="23328.06"/>
    <n v="0.03"/>
    <n v="58.32"/>
    <n v="23328.06"/>
    <n v="0"/>
    <n v="0"/>
    <n v="-58.32"/>
    <n v="0"/>
    <n v="0"/>
    <n v="0"/>
    <n v="0"/>
    <n v="0"/>
    <n v="0"/>
    <n v="0"/>
    <n v="0"/>
    <s v="CF-3010-Organization"/>
    <x v="0"/>
    <n v="4"/>
    <s v="Common Intangible Plant"/>
    <s v="301-Organization"/>
    <n v="0"/>
    <n v="0"/>
    <x v="0"/>
    <n v="0"/>
    <n v="0"/>
    <n v="0"/>
    <n v="23328.06"/>
    <n v="0"/>
    <n v="0"/>
    <n v="0"/>
    <n v="0"/>
    <n v="0"/>
    <n v="0"/>
    <n v="0"/>
    <n v="0"/>
    <n v="0"/>
    <n v="0"/>
    <n v="23328.06"/>
  </r>
  <r>
    <n v="1"/>
    <d v="2021-10-01T00:00:00"/>
    <d v="2021-11-01T00:00:00"/>
    <n v="95"/>
    <x v="0"/>
    <n v="14132.29"/>
    <n v="14132.29"/>
    <n v="0.03"/>
    <n v="35.33"/>
    <n v="14132.29"/>
    <n v="0"/>
    <n v="0"/>
    <n v="-35.33"/>
    <n v="0"/>
    <n v="0"/>
    <n v="0"/>
    <n v="0"/>
    <n v="0"/>
    <n v="0"/>
    <n v="0"/>
    <n v="0"/>
    <s v="CF-3020-Franchise &amp; Consents"/>
    <x v="1"/>
    <n v="18"/>
    <s v="Nat Gas Intangible Plant"/>
    <s v="302-Franchises and Consents"/>
    <n v="0"/>
    <n v="0"/>
    <x v="0"/>
    <n v="0"/>
    <n v="0"/>
    <n v="0"/>
    <n v="14132.29"/>
    <n v="0"/>
    <n v="0"/>
    <n v="0"/>
    <n v="0"/>
    <n v="0"/>
    <n v="0"/>
    <n v="0"/>
    <n v="0"/>
    <n v="0"/>
    <n v="0"/>
    <n v="14132.29"/>
  </r>
  <r>
    <n v="1"/>
    <d v="2021-10-01T00:00:00"/>
    <d v="2021-11-01T00:00:00"/>
    <n v="95"/>
    <x v="1"/>
    <n v="14132.29"/>
    <n v="14132.29"/>
    <n v="0.03"/>
    <n v="35.33"/>
    <n v="14132.29"/>
    <n v="0"/>
    <n v="0"/>
    <n v="-35.33"/>
    <n v="0"/>
    <n v="0"/>
    <n v="0"/>
    <n v="0"/>
    <n v="0"/>
    <n v="0"/>
    <n v="0"/>
    <n v="0"/>
    <s v="CF-3020-Franchise &amp; Consents"/>
    <x v="1"/>
    <n v="18"/>
    <s v="Nat Gas Intangible Plant"/>
    <s v="302-Franchises and Consents"/>
    <n v="0"/>
    <n v="0"/>
    <x v="0"/>
    <n v="0"/>
    <n v="0"/>
    <n v="0"/>
    <n v="14132.29"/>
    <n v="0"/>
    <n v="0"/>
    <n v="0"/>
    <n v="0"/>
    <n v="0"/>
    <n v="0"/>
    <n v="0"/>
    <n v="0"/>
    <n v="0"/>
    <n v="0"/>
    <n v="14132.29"/>
  </r>
  <r>
    <n v="1"/>
    <d v="2021-10-01T00:00:00"/>
    <d v="2021-11-01T00:00:00"/>
    <n v="422"/>
    <x v="0"/>
    <n v="25081.87"/>
    <n v="25081.87"/>
    <n v="0"/>
    <n v="0"/>
    <n v="0"/>
    <n v="0"/>
    <n v="0"/>
    <n v="0"/>
    <n v="0"/>
    <n v="0"/>
    <n v="0"/>
    <n v="0"/>
    <n v="0"/>
    <n v="0"/>
    <n v="0"/>
    <n v="0"/>
    <s v="CF-3050-Struc&amp;Impr"/>
    <x v="2"/>
    <n v="14"/>
    <s v="Manufactured Gas Production Plant"/>
    <s v="304-G-Land and Land Rights"/>
    <n v="0"/>
    <n v="0"/>
    <x v="0"/>
    <n v="0"/>
    <n v="0"/>
    <n v="0"/>
    <n v="25081.87"/>
    <n v="0"/>
    <n v="0"/>
    <n v="0"/>
    <n v="0"/>
    <n v="0"/>
    <n v="0"/>
    <n v="0"/>
    <n v="0"/>
    <n v="0"/>
    <n v="0"/>
    <n v="0"/>
  </r>
  <r>
    <n v="1"/>
    <d v="2021-10-01T00:00:00"/>
    <d v="2021-11-01T00:00:00"/>
    <n v="422"/>
    <x v="1"/>
    <n v="25081.87"/>
    <n v="25081.87"/>
    <n v="0"/>
    <n v="0"/>
    <n v="0"/>
    <n v="0"/>
    <n v="0"/>
    <n v="0"/>
    <n v="0"/>
    <n v="0"/>
    <n v="0"/>
    <n v="0"/>
    <n v="0"/>
    <n v="0"/>
    <n v="0"/>
    <n v="0"/>
    <s v="CF-3050-Struc&amp;Impr"/>
    <x v="2"/>
    <n v="14"/>
    <s v="Manufactured Gas Production Plant"/>
    <s v="304-G-Land and Land Rights"/>
    <n v="0"/>
    <n v="0"/>
    <x v="0"/>
    <n v="0"/>
    <n v="0"/>
    <n v="0"/>
    <n v="25081.87"/>
    <n v="0"/>
    <n v="0"/>
    <n v="0"/>
    <n v="0"/>
    <n v="0"/>
    <n v="0"/>
    <n v="0"/>
    <n v="0"/>
    <n v="0"/>
    <n v="0"/>
    <n v="0"/>
  </r>
  <r>
    <n v="1"/>
    <d v="2021-10-01T00:00:00"/>
    <d v="2021-11-01T00:00:00"/>
    <n v="423"/>
    <x v="0"/>
    <n v="212190.55"/>
    <n v="212190.55"/>
    <n v="0"/>
    <n v="0"/>
    <n v="0"/>
    <n v="0"/>
    <n v="0"/>
    <n v="0"/>
    <n v="0"/>
    <n v="0"/>
    <n v="0"/>
    <n v="0"/>
    <n v="0"/>
    <n v="0"/>
    <n v="0"/>
    <n v="0"/>
    <s v="CF-3740-Land &amp; Land Rights"/>
    <x v="3"/>
    <n v="15"/>
    <s v="Nat Gas Distribution Plant"/>
    <s v="374-Land - Distribution"/>
    <n v="0"/>
    <n v="0"/>
    <x v="0"/>
    <n v="0"/>
    <n v="0"/>
    <n v="0"/>
    <n v="212190.55"/>
    <n v="0"/>
    <n v="0"/>
    <n v="0"/>
    <n v="0"/>
    <n v="0"/>
    <n v="0"/>
    <n v="0"/>
    <n v="0"/>
    <n v="0"/>
    <n v="0"/>
    <n v="0"/>
  </r>
  <r>
    <n v="1"/>
    <d v="2021-10-01T00:00:00"/>
    <d v="2021-11-01T00:00:00"/>
    <n v="423"/>
    <x v="1"/>
    <n v="212190.55"/>
    <n v="212190.55"/>
    <n v="0"/>
    <n v="0"/>
    <n v="0"/>
    <n v="0"/>
    <n v="0"/>
    <n v="0"/>
    <n v="0"/>
    <n v="0"/>
    <n v="0"/>
    <n v="0"/>
    <n v="0"/>
    <n v="0"/>
    <n v="0"/>
    <n v="0"/>
    <s v="CF-3740-Land &amp; Land Rights"/>
    <x v="3"/>
    <n v="15"/>
    <s v="Nat Gas Distribution Plant"/>
    <s v="374-Land - Distribution"/>
    <n v="0"/>
    <n v="0"/>
    <x v="0"/>
    <n v="0"/>
    <n v="0"/>
    <n v="0"/>
    <n v="212190.55"/>
    <n v="0"/>
    <n v="0"/>
    <n v="0"/>
    <n v="0"/>
    <n v="0"/>
    <n v="0"/>
    <n v="0"/>
    <n v="0"/>
    <n v="0"/>
    <n v="0"/>
    <n v="0"/>
  </r>
  <r>
    <n v="1"/>
    <d v="2021-10-01T00:00:00"/>
    <d v="2021-11-01T00:00:00"/>
    <n v="424"/>
    <x v="0"/>
    <n v="0"/>
    <n v="0"/>
    <n v="5.5E-2"/>
    <n v="0"/>
    <n v="0"/>
    <n v="0"/>
    <n v="0"/>
    <n v="0"/>
    <n v="0"/>
    <n v="0"/>
    <n v="0"/>
    <n v="0"/>
    <n v="0"/>
    <n v="0"/>
    <n v="0"/>
    <n v="0"/>
    <s v="CF-3741-Land Rights"/>
    <x v="4"/>
    <n v="15"/>
    <s v="Nat Gas Distribution Plant"/>
    <s v="3741-Land Rights"/>
    <n v="0"/>
    <n v="0"/>
    <x v="0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424"/>
    <x v="1"/>
    <n v="0"/>
    <n v="0"/>
    <n v="5.5E-2"/>
    <n v="0"/>
    <n v="0"/>
    <n v="0"/>
    <n v="0"/>
    <n v="0"/>
    <n v="0"/>
    <n v="0"/>
    <n v="0"/>
    <n v="0"/>
    <n v="0"/>
    <n v="0"/>
    <n v="0"/>
    <n v="0"/>
    <s v="CF-3741-Land Rights"/>
    <x v="4"/>
    <n v="15"/>
    <s v="Nat Gas Distribution Plant"/>
    <s v="3741-Land Rights"/>
    <n v="0"/>
    <n v="0"/>
    <x v="0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425"/>
    <x v="0"/>
    <n v="812136.78"/>
    <n v="812136.78"/>
    <n v="2.5000000000000001E-2"/>
    <n v="1691.95"/>
    <n v="262797.09999999998"/>
    <n v="0"/>
    <n v="0"/>
    <n v="0"/>
    <n v="0"/>
    <n v="0"/>
    <n v="0"/>
    <n v="0"/>
    <n v="0"/>
    <n v="0"/>
    <n v="0"/>
    <n v="0"/>
    <s v="CF-3750-Struc&amp;Impr"/>
    <x v="5"/>
    <n v="15"/>
    <s v="Nat Gas Distribution Plant"/>
    <s v="375-Structures and Improvements"/>
    <n v="0"/>
    <n v="0"/>
    <x v="0"/>
    <n v="0"/>
    <n v="15724.92"/>
    <n v="0"/>
    <n v="812136.78"/>
    <n v="0"/>
    <n v="0"/>
    <n v="0"/>
    <n v="0"/>
    <n v="0"/>
    <n v="0"/>
    <n v="0"/>
    <n v="1691.95"/>
    <n v="1691.95"/>
    <n v="0"/>
    <n v="278522.01999999996"/>
  </r>
  <r>
    <n v="1"/>
    <d v="2021-10-01T00:00:00"/>
    <d v="2021-11-01T00:00:00"/>
    <n v="425"/>
    <x v="1"/>
    <n v="812136.78"/>
    <n v="812136.78"/>
    <n v="2.5000000000000001E-2"/>
    <n v="1691.95"/>
    <n v="264489.05"/>
    <n v="0"/>
    <n v="0"/>
    <n v="0"/>
    <n v="0"/>
    <n v="0"/>
    <n v="0"/>
    <n v="0"/>
    <n v="0"/>
    <n v="0"/>
    <n v="0"/>
    <n v="0"/>
    <s v="CF-3750-Struc&amp;Impr"/>
    <x v="5"/>
    <n v="15"/>
    <s v="Nat Gas Distribution Plant"/>
    <s v="375-Structures and Improvements"/>
    <n v="0"/>
    <n v="0"/>
    <x v="0"/>
    <n v="0"/>
    <n v="15724.92"/>
    <n v="0"/>
    <n v="812136.78"/>
    <n v="0"/>
    <n v="0"/>
    <n v="0"/>
    <n v="0"/>
    <n v="0"/>
    <n v="0"/>
    <n v="0"/>
    <n v="1691.95"/>
    <n v="1691.95"/>
    <n v="0"/>
    <n v="280213.96999999997"/>
  </r>
  <r>
    <n v="1"/>
    <d v="2021-10-01T00:00:00"/>
    <d v="2021-11-01T00:00:00"/>
    <n v="426"/>
    <x v="0"/>
    <n v="35272240.32"/>
    <n v="35272240.32"/>
    <n v="1.8100000000000002E-2"/>
    <n v="53202.3"/>
    <n v="8641836.3499999996"/>
    <n v="0"/>
    <n v="0"/>
    <n v="0"/>
    <n v="0"/>
    <n v="0"/>
    <n v="0"/>
    <n v="0"/>
    <n v="0"/>
    <n v="0"/>
    <n v="0"/>
    <n v="0"/>
    <s v="CF-3761-Mains PL"/>
    <x v="6"/>
    <n v="15"/>
    <s v="Nat Gas Distribution Plant"/>
    <s v="3761-Mains - Plastic"/>
    <n v="0"/>
    <n v="0"/>
    <x v="0"/>
    <n v="8524.1200000000008"/>
    <n v="2742406.92"/>
    <n v="2.8999999999999998E-3"/>
    <n v="35272240.32"/>
    <n v="0"/>
    <n v="0"/>
    <n v="0"/>
    <n v="0"/>
    <n v="0"/>
    <n v="0"/>
    <n v="8524.1200000000008"/>
    <n v="53202.3"/>
    <n v="53202.3"/>
    <n v="8524.1200000000008"/>
    <n v="11384243.27"/>
  </r>
  <r>
    <n v="1"/>
    <d v="2021-10-01T00:00:00"/>
    <d v="2021-11-01T00:00:00"/>
    <n v="426"/>
    <x v="1"/>
    <n v="35735232.049999997"/>
    <n v="35735232.049999997"/>
    <n v="1.8100000000000002E-2"/>
    <n v="53900.639999999999"/>
    <n v="8695736.9900000002"/>
    <n v="0"/>
    <n v="-23946.36"/>
    <n v="0"/>
    <n v="0"/>
    <n v="0"/>
    <n v="0"/>
    <n v="0"/>
    <n v="0"/>
    <n v="0"/>
    <n v="0"/>
    <n v="0"/>
    <s v="CF-3761-Mains PL"/>
    <x v="6"/>
    <n v="15"/>
    <s v="Nat Gas Distribution Plant"/>
    <s v="3761-Mains - Plastic"/>
    <n v="0"/>
    <n v="0"/>
    <x v="0"/>
    <n v="8636.01"/>
    <n v="2727096.57"/>
    <n v="2.8999999999999998E-3"/>
    <n v="35735232.049999997"/>
    <n v="0"/>
    <n v="0"/>
    <n v="0"/>
    <n v="0"/>
    <n v="0"/>
    <n v="0"/>
    <n v="8636.01"/>
    <n v="53900.639999999999"/>
    <n v="53900.639999999999"/>
    <n v="8636.01"/>
    <n v="11422833.560000001"/>
  </r>
  <r>
    <n v="1"/>
    <d v="2021-10-01T00:00:00"/>
    <d v="2021-11-01T00:00:00"/>
    <n v="427"/>
    <x v="0"/>
    <n v="21852379.170000002"/>
    <n v="21852379.170000002"/>
    <n v="1.719E-2"/>
    <n v="31303.53"/>
    <n v="6442158.1699999999"/>
    <n v="0"/>
    <n v="-134.97999999999999"/>
    <n v="0"/>
    <n v="0"/>
    <n v="0"/>
    <n v="0"/>
    <n v="0"/>
    <n v="0"/>
    <n v="0"/>
    <n v="0"/>
    <n v="0"/>
    <s v="CF-3762-Mains ST"/>
    <x v="7"/>
    <n v="15"/>
    <s v="Nat Gas Distribution Plant"/>
    <s v="3762-Mains - Other"/>
    <n v="0"/>
    <n v="0"/>
    <x v="0"/>
    <n v="8759.16"/>
    <n v="134964.34"/>
    <n v="4.81E-3"/>
    <n v="21852379.170000002"/>
    <n v="0"/>
    <n v="0"/>
    <n v="0"/>
    <n v="0"/>
    <n v="0"/>
    <n v="0"/>
    <n v="8759.16"/>
    <n v="31303.53"/>
    <n v="31303.53"/>
    <n v="8759.16"/>
    <n v="6577122.5099999998"/>
  </r>
  <r>
    <n v="1"/>
    <d v="2021-10-01T00:00:00"/>
    <d v="2021-11-01T00:00:00"/>
    <n v="427"/>
    <x v="1"/>
    <n v="21868958.09"/>
    <n v="21868958.09"/>
    <n v="1.719E-2"/>
    <n v="31327.279999999999"/>
    <n v="6473485.4500000002"/>
    <n v="0"/>
    <n v="-70748.850000000006"/>
    <n v="0"/>
    <n v="0"/>
    <n v="0"/>
    <n v="0"/>
    <n v="0"/>
    <n v="0"/>
    <n v="0"/>
    <n v="0"/>
    <n v="0"/>
    <s v="CF-3762-Mains ST"/>
    <x v="7"/>
    <n v="15"/>
    <s v="Nat Gas Distribution Plant"/>
    <s v="3762-Mains - Other"/>
    <n v="0"/>
    <n v="0"/>
    <x v="0"/>
    <n v="8765.81"/>
    <n v="72981.3"/>
    <n v="4.81E-3"/>
    <n v="21868958.09"/>
    <n v="0"/>
    <n v="0"/>
    <n v="0"/>
    <n v="0"/>
    <n v="0"/>
    <n v="0"/>
    <n v="8765.81"/>
    <n v="31327.279999999999"/>
    <n v="31327.279999999999"/>
    <n v="8765.81"/>
    <n v="6546466.75"/>
  </r>
  <r>
    <n v="1"/>
    <d v="2021-10-01T00:00:00"/>
    <d v="2021-11-01T00:00:00"/>
    <n v="428"/>
    <x v="0"/>
    <n v="38057979.75"/>
    <n v="38057979.75"/>
    <n v="1.8100000000000002E-2"/>
    <n v="57404.12"/>
    <n v="3607086.17"/>
    <n v="0"/>
    <n v="0"/>
    <n v="0"/>
    <n v="0"/>
    <n v="0"/>
    <n v="0"/>
    <n v="0"/>
    <n v="0"/>
    <n v="0"/>
    <n v="0"/>
    <n v="0"/>
    <s v="CF-376G-Mains GRIP"/>
    <x v="8"/>
    <n v="15"/>
    <s v="Nat Gas Distribution Plant"/>
    <s v="376G-Mains Plastic-GRIP"/>
    <n v="0"/>
    <n v="0"/>
    <x v="0"/>
    <n v="9197.35"/>
    <n v="249138.73"/>
    <n v="2.8999999999999998E-3"/>
    <n v="38057979.75"/>
    <n v="0"/>
    <n v="0"/>
    <n v="0"/>
    <n v="0"/>
    <n v="0"/>
    <n v="0"/>
    <n v="9197.35"/>
    <n v="57404.12"/>
    <n v="57404.12"/>
    <n v="9197.35"/>
    <n v="3856224.9"/>
  </r>
  <r>
    <n v="1"/>
    <d v="2021-10-01T00:00:00"/>
    <d v="2021-11-01T00:00:00"/>
    <n v="428"/>
    <x v="1"/>
    <n v="38097696.450000003"/>
    <n v="38097696.450000003"/>
    <n v="1.8100000000000002E-2"/>
    <n v="57464.03"/>
    <n v="3664550.2"/>
    <n v="0"/>
    <n v="0"/>
    <n v="0"/>
    <n v="0"/>
    <n v="0"/>
    <n v="0"/>
    <n v="0"/>
    <n v="0"/>
    <n v="0"/>
    <n v="0"/>
    <n v="0"/>
    <s v="CF-376G-Mains GRIP"/>
    <x v="8"/>
    <n v="15"/>
    <s v="Nat Gas Distribution Plant"/>
    <s v="376G-Mains Plastic-GRIP"/>
    <n v="0"/>
    <n v="0"/>
    <x v="0"/>
    <n v="9206.94"/>
    <n v="258345.67"/>
    <n v="2.8999999999999998E-3"/>
    <n v="38097696.450000003"/>
    <n v="0"/>
    <n v="0"/>
    <n v="0"/>
    <n v="0"/>
    <n v="0"/>
    <n v="0"/>
    <n v="9206.94"/>
    <n v="57464.03"/>
    <n v="57464.03"/>
    <n v="9206.94"/>
    <n v="3922895.87"/>
  </r>
  <r>
    <n v="1"/>
    <d v="2021-10-01T00:00:00"/>
    <d v="2021-11-01T00:00:00"/>
    <n v="429"/>
    <x v="0"/>
    <n v="2874480.33"/>
    <n v="2874480.33"/>
    <n v="3.3329999999999999E-2"/>
    <n v="7983.87"/>
    <n v="988319.22"/>
    <n v="0"/>
    <n v="0"/>
    <n v="0"/>
    <n v="0"/>
    <n v="0"/>
    <n v="0"/>
    <n v="0"/>
    <n v="0"/>
    <n v="0"/>
    <n v="0"/>
    <n v="0"/>
    <s v="CF-3780-M&amp;R Stat Eq-Gen"/>
    <x v="9"/>
    <n v="15"/>
    <s v="Nat Gas Distribution Plant"/>
    <s v="378-M&amp;R Stat Equip-Gen"/>
    <n v="0"/>
    <n v="0"/>
    <x v="0"/>
    <n v="400.03"/>
    <n v="974.61"/>
    <n v="1.67E-3"/>
    <n v="2874480.33"/>
    <n v="0"/>
    <n v="0"/>
    <n v="0"/>
    <n v="0"/>
    <n v="0"/>
    <n v="0"/>
    <n v="400.03000000000003"/>
    <n v="7983.87"/>
    <n v="7983.87"/>
    <n v="400.03"/>
    <n v="989293.83"/>
  </r>
  <r>
    <n v="1"/>
    <d v="2021-10-01T00:00:00"/>
    <d v="2021-11-01T00:00:00"/>
    <n v="429"/>
    <x v="1"/>
    <n v="2874480.33"/>
    <n v="2874480.33"/>
    <n v="3.3329999999999999E-2"/>
    <n v="7983.87"/>
    <n v="996303.09"/>
    <n v="0"/>
    <n v="0"/>
    <n v="0"/>
    <n v="0"/>
    <n v="0"/>
    <n v="0"/>
    <n v="0"/>
    <n v="0"/>
    <n v="0"/>
    <n v="0"/>
    <n v="0"/>
    <s v="CF-3780-M&amp;R Stat Eq-Gen"/>
    <x v="9"/>
    <n v="15"/>
    <s v="Nat Gas Distribution Plant"/>
    <s v="378-M&amp;R Stat Equip-Gen"/>
    <n v="0"/>
    <n v="0"/>
    <x v="0"/>
    <n v="400.03"/>
    <n v="1374.64"/>
    <n v="1.67E-3"/>
    <n v="2874480.33"/>
    <n v="0"/>
    <n v="0"/>
    <n v="0"/>
    <n v="0"/>
    <n v="0"/>
    <n v="0"/>
    <n v="400.03000000000003"/>
    <n v="7983.87"/>
    <n v="7983.87"/>
    <n v="400.03"/>
    <n v="997677.73"/>
  </r>
  <r>
    <n v="1"/>
    <d v="2021-10-01T00:00:00"/>
    <d v="2021-11-01T00:00:00"/>
    <n v="430"/>
    <x v="0"/>
    <n v="7666264.8700000001"/>
    <n v="7666264.8700000001"/>
    <n v="2.9520000000000001E-2"/>
    <n v="18859.009999999998"/>
    <n v="2995389.11"/>
    <n v="0"/>
    <n v="0"/>
    <n v="0"/>
    <n v="0"/>
    <n v="0"/>
    <n v="0"/>
    <n v="0"/>
    <n v="0"/>
    <n v="0"/>
    <n v="0"/>
    <n v="0"/>
    <s v="CF-3790-M&amp;R Stat Eq-CGate"/>
    <x v="10"/>
    <n v="15"/>
    <s v="Nat Gas Distribution Plant"/>
    <s v="379-M&amp;R Stat Equip-Cgate"/>
    <n v="0"/>
    <n v="0"/>
    <x v="0"/>
    <n v="945.51"/>
    <n v="139196.94"/>
    <n v="1.48E-3"/>
    <n v="7666264.8700000001"/>
    <n v="0"/>
    <n v="0"/>
    <n v="0"/>
    <n v="0"/>
    <n v="0"/>
    <n v="0"/>
    <n v="945.51"/>
    <n v="18859.010000000002"/>
    <n v="18859.009999999998"/>
    <n v="945.51"/>
    <n v="3134586.05"/>
  </r>
  <r>
    <n v="1"/>
    <d v="2021-10-01T00:00:00"/>
    <d v="2021-11-01T00:00:00"/>
    <n v="430"/>
    <x v="1"/>
    <n v="7666264.8700000001"/>
    <n v="7666264.8700000001"/>
    <n v="2.9520000000000001E-2"/>
    <n v="18859.009999999998"/>
    <n v="3014248.12"/>
    <n v="0"/>
    <n v="0"/>
    <n v="0"/>
    <n v="0"/>
    <n v="0"/>
    <n v="0"/>
    <n v="0"/>
    <n v="0"/>
    <n v="0"/>
    <n v="0"/>
    <n v="0"/>
    <s v="CF-3790-M&amp;R Stat Eq-CGate"/>
    <x v="10"/>
    <n v="15"/>
    <s v="Nat Gas Distribution Plant"/>
    <s v="379-M&amp;R Stat Equip-Cgate"/>
    <n v="0"/>
    <n v="0"/>
    <x v="0"/>
    <n v="945.51"/>
    <n v="140142.45000000001"/>
    <n v="1.48E-3"/>
    <n v="7666264.8700000001"/>
    <n v="0"/>
    <n v="0"/>
    <n v="0"/>
    <n v="0"/>
    <n v="0"/>
    <n v="0"/>
    <n v="945.51"/>
    <n v="18859.010000000002"/>
    <n v="18859.009999999998"/>
    <n v="945.51"/>
    <n v="3154390.5700000003"/>
  </r>
  <r>
    <n v="1"/>
    <d v="2021-10-01T00:00:00"/>
    <d v="2021-11-01T00:00:00"/>
    <n v="431"/>
    <x v="0"/>
    <n v="16627571.390000001"/>
    <n v="16627571.390000001"/>
    <n v="1.8030000000000001E-2"/>
    <n v="24982.93"/>
    <n v="2738152.36"/>
    <n v="0"/>
    <n v="0"/>
    <n v="0"/>
    <n v="0"/>
    <n v="0"/>
    <n v="0"/>
    <n v="0"/>
    <n v="0"/>
    <n v="0"/>
    <n v="0"/>
    <n v="0"/>
    <s v="CF-3801-Services PL"/>
    <x v="11"/>
    <n v="15"/>
    <s v="Nat Gas Distribution Plant"/>
    <s v="3801-Services - Plastic"/>
    <n v="0"/>
    <n v="0"/>
    <x v="0"/>
    <n v="5500.95"/>
    <n v="987151.27"/>
    <n v="3.9699999999999996E-3"/>
    <n v="16627571.390000001"/>
    <n v="0"/>
    <n v="0"/>
    <n v="0"/>
    <n v="0"/>
    <n v="0"/>
    <n v="0"/>
    <n v="5500.95"/>
    <n v="24982.93"/>
    <n v="24982.93"/>
    <n v="5500.95"/>
    <n v="3725303.63"/>
  </r>
  <r>
    <n v="1"/>
    <d v="2021-10-01T00:00:00"/>
    <d v="2021-11-01T00:00:00"/>
    <n v="431"/>
    <x v="1"/>
    <n v="16814633.440000001"/>
    <n v="16814633.440000001"/>
    <n v="1.8030000000000001E-2"/>
    <n v="25263.99"/>
    <n v="2763416.35"/>
    <n v="0"/>
    <n v="-4786.2700000000004"/>
    <n v="0"/>
    <n v="0"/>
    <n v="0"/>
    <n v="0"/>
    <n v="0"/>
    <n v="0"/>
    <n v="0"/>
    <n v="0"/>
    <n v="0"/>
    <s v="CF-3801-Services PL"/>
    <x v="11"/>
    <n v="15"/>
    <s v="Nat Gas Distribution Plant"/>
    <s v="3801-Services - Plastic"/>
    <n v="0"/>
    <n v="0"/>
    <x v="0"/>
    <n v="5562.84"/>
    <n v="987927.84"/>
    <n v="3.9699999999999996E-3"/>
    <n v="16814633.440000001"/>
    <n v="0"/>
    <n v="0"/>
    <n v="0"/>
    <n v="0"/>
    <n v="0"/>
    <n v="0"/>
    <n v="5562.84"/>
    <n v="25263.99"/>
    <n v="25263.99"/>
    <n v="5562.84"/>
    <n v="3751344.19"/>
  </r>
  <r>
    <n v="1"/>
    <d v="2021-10-01T00:00:00"/>
    <d v="2021-11-01T00:00:00"/>
    <n v="432"/>
    <x v="0"/>
    <n v="22732.04"/>
    <n v="22732.04"/>
    <n v="4.0890000000000003E-2"/>
    <n v="77.459999999999994"/>
    <n v="-420057.55"/>
    <n v="0"/>
    <n v="0"/>
    <n v="0"/>
    <n v="0"/>
    <n v="0"/>
    <n v="0"/>
    <n v="0"/>
    <n v="0"/>
    <n v="0"/>
    <n v="0"/>
    <n v="0"/>
    <s v="CF-3802-Services ST"/>
    <x v="12"/>
    <n v="15"/>
    <s v="Nat Gas Distribution Plant"/>
    <s v="3802-Services - Other"/>
    <n v="0"/>
    <n v="0"/>
    <x v="0"/>
    <n v="96.82"/>
    <n v="51510.33"/>
    <n v="5.1110000000000003E-2"/>
    <n v="22732.04"/>
    <n v="0"/>
    <n v="0"/>
    <n v="0"/>
    <n v="0"/>
    <n v="0"/>
    <n v="0"/>
    <n v="96.820000000000007"/>
    <n v="77.460000000000008"/>
    <n v="77.459999999999994"/>
    <n v="96.82"/>
    <n v="-368547.22"/>
  </r>
  <r>
    <n v="1"/>
    <d v="2021-10-01T00:00:00"/>
    <d v="2021-11-01T00:00:00"/>
    <n v="432"/>
    <x v="1"/>
    <n v="36462.03"/>
    <n v="36462.03"/>
    <n v="4.0890000000000003E-2"/>
    <n v="124.24"/>
    <n v="-419933.31"/>
    <n v="0"/>
    <n v="0"/>
    <n v="0"/>
    <n v="0"/>
    <n v="0"/>
    <n v="0"/>
    <n v="0"/>
    <n v="0"/>
    <n v="0"/>
    <n v="0"/>
    <n v="0"/>
    <s v="CF-3802-Services ST"/>
    <x v="12"/>
    <n v="15"/>
    <s v="Nat Gas Distribution Plant"/>
    <s v="3802-Services - Other"/>
    <n v="0"/>
    <n v="0"/>
    <x v="0"/>
    <n v="155.30000000000001"/>
    <n v="51665.63"/>
    <n v="5.1110000000000003E-2"/>
    <n v="36462.03"/>
    <n v="0"/>
    <n v="0"/>
    <n v="0"/>
    <n v="0"/>
    <n v="0"/>
    <n v="0"/>
    <n v="155.30000000000001"/>
    <n v="124.24000000000001"/>
    <n v="124.24"/>
    <n v="155.30000000000001"/>
    <n v="-368267.68"/>
  </r>
  <r>
    <n v="1"/>
    <d v="2021-10-01T00:00:00"/>
    <d v="2021-11-01T00:00:00"/>
    <n v="433"/>
    <x v="0"/>
    <n v="3767811.53"/>
    <n v="3767811.53"/>
    <n v="1.8030000000000001E-2"/>
    <n v="5661.14"/>
    <n v="319817.09999999998"/>
    <n v="0"/>
    <n v="0"/>
    <n v="0"/>
    <n v="0"/>
    <n v="0"/>
    <n v="0"/>
    <n v="0"/>
    <n v="0"/>
    <n v="0"/>
    <n v="0"/>
    <n v="0"/>
    <s v="CF-380G-Services GRIP"/>
    <x v="13"/>
    <n v="15"/>
    <s v="Nat Gas Distribution Plant"/>
    <s v="380G-Services Plastic-GRIP"/>
    <n v="0"/>
    <n v="0"/>
    <x v="0"/>
    <n v="1246.52"/>
    <n v="38872.33"/>
    <n v="3.9699999999999996E-3"/>
    <n v="3767811.53"/>
    <n v="0"/>
    <n v="0"/>
    <n v="0"/>
    <n v="0"/>
    <n v="0"/>
    <n v="0"/>
    <n v="1246.52"/>
    <n v="5661.14"/>
    <n v="5661.14"/>
    <n v="1246.52"/>
    <n v="358689.43"/>
  </r>
  <r>
    <n v="1"/>
    <d v="2021-10-01T00:00:00"/>
    <d v="2021-11-01T00:00:00"/>
    <n v="433"/>
    <x v="1"/>
    <n v="3771885.75"/>
    <n v="3771885.75"/>
    <n v="1.8030000000000001E-2"/>
    <n v="5667.26"/>
    <n v="325484.36"/>
    <n v="0"/>
    <n v="0"/>
    <n v="0"/>
    <n v="0"/>
    <n v="0"/>
    <n v="0"/>
    <n v="0"/>
    <n v="0"/>
    <n v="0"/>
    <n v="0"/>
    <n v="0"/>
    <s v="CF-380G-Services GRIP"/>
    <x v="13"/>
    <n v="15"/>
    <s v="Nat Gas Distribution Plant"/>
    <s v="380G-Services Plastic-GRIP"/>
    <n v="0"/>
    <n v="0"/>
    <x v="0"/>
    <n v="1247.8699999999999"/>
    <n v="40120.199999999997"/>
    <n v="3.9699999999999996E-3"/>
    <n v="3771885.75"/>
    <n v="0"/>
    <n v="0"/>
    <n v="0"/>
    <n v="0"/>
    <n v="0"/>
    <n v="0"/>
    <n v="1247.8700000000001"/>
    <n v="5667.26"/>
    <n v="5667.26"/>
    <n v="1247.8699999999999"/>
    <n v="365604.56"/>
  </r>
  <r>
    <n v="1"/>
    <d v="2021-10-01T00:00:00"/>
    <d v="2021-11-01T00:00:00"/>
    <n v="434"/>
    <x v="0"/>
    <n v="6461009.5499999998"/>
    <n v="6461009.5499999998"/>
    <n v="3.5999999999999997E-2"/>
    <n v="19383.03"/>
    <n v="1708161.58"/>
    <n v="0"/>
    <n v="0"/>
    <n v="0"/>
    <n v="0"/>
    <n v="0"/>
    <n v="0"/>
    <n v="0"/>
    <n v="0"/>
    <n v="0"/>
    <n v="0"/>
    <n v="0"/>
    <s v="CF-3810-Meters"/>
    <x v="14"/>
    <n v="15"/>
    <s v="Nat Gas Distribution Plant"/>
    <s v="381-Meters"/>
    <n v="0"/>
    <n v="0"/>
    <x v="0"/>
    <n v="0"/>
    <n v="0"/>
    <n v="0"/>
    <n v="6461009.5499999998"/>
    <n v="0"/>
    <n v="0"/>
    <n v="0"/>
    <n v="0"/>
    <n v="0"/>
    <n v="0"/>
    <n v="0"/>
    <n v="19383.03"/>
    <n v="19383.03"/>
    <n v="0"/>
    <n v="1708161.58"/>
  </r>
  <r>
    <n v="1"/>
    <d v="2021-10-01T00:00:00"/>
    <d v="2021-11-01T00:00:00"/>
    <n v="434"/>
    <x v="1"/>
    <n v="6470572.1600000001"/>
    <n v="6470572.1600000001"/>
    <n v="3.5999999999999997E-2"/>
    <n v="19411.72"/>
    <n v="1727573.3"/>
    <n v="0"/>
    <n v="0"/>
    <n v="0"/>
    <n v="0"/>
    <n v="0"/>
    <n v="0"/>
    <n v="0"/>
    <n v="0"/>
    <n v="0"/>
    <n v="0"/>
    <n v="0"/>
    <s v="CF-3810-Meters"/>
    <x v="14"/>
    <n v="15"/>
    <s v="Nat Gas Distribution Plant"/>
    <s v="381-Meters"/>
    <n v="0"/>
    <n v="0"/>
    <x v="0"/>
    <n v="0"/>
    <n v="0"/>
    <n v="0"/>
    <n v="6470572.1600000001"/>
    <n v="0"/>
    <n v="0"/>
    <n v="0"/>
    <n v="0"/>
    <n v="0"/>
    <n v="0"/>
    <n v="0"/>
    <n v="19411.72"/>
    <n v="19411.72"/>
    <n v="0"/>
    <n v="1727573.3"/>
  </r>
  <r>
    <n v="1"/>
    <d v="2021-10-01T00:00:00"/>
    <d v="2021-11-01T00:00:00"/>
    <n v="435"/>
    <x v="0"/>
    <n v="2216410.7599999998"/>
    <n v="2216410.7599999998"/>
    <n v="4.2999999999999997E-2"/>
    <n v="7942.14"/>
    <n v="1331613.32"/>
    <n v="0"/>
    <n v="0"/>
    <n v="0"/>
    <n v="0"/>
    <n v="0"/>
    <n v="0"/>
    <n v="0"/>
    <n v="0"/>
    <n v="0"/>
    <n v="0"/>
    <n v="0"/>
    <s v="CF-3811-Meters-MTU/DCU"/>
    <x v="15"/>
    <n v="15"/>
    <s v="Nat Gas Distribution Plant"/>
    <s v="381-Meters"/>
    <n v="0"/>
    <n v="0"/>
    <x v="0"/>
    <n v="0"/>
    <n v="0"/>
    <n v="0"/>
    <n v="2216410.7599999998"/>
    <n v="0"/>
    <n v="0"/>
    <n v="0"/>
    <n v="0"/>
    <n v="0"/>
    <n v="0"/>
    <n v="0"/>
    <n v="7942.14"/>
    <n v="7942.14"/>
    <n v="0"/>
    <n v="1331613.32"/>
  </r>
  <r>
    <n v="1"/>
    <d v="2021-10-01T00:00:00"/>
    <d v="2021-11-01T00:00:00"/>
    <n v="435"/>
    <x v="1"/>
    <n v="2216410.7599999998"/>
    <n v="2216410.7599999998"/>
    <n v="4.2999999999999997E-2"/>
    <n v="7942.14"/>
    <n v="1339555.46"/>
    <n v="0"/>
    <n v="0"/>
    <n v="0"/>
    <n v="0"/>
    <n v="0"/>
    <n v="0"/>
    <n v="0"/>
    <n v="0"/>
    <n v="0"/>
    <n v="0"/>
    <n v="0"/>
    <s v="CF-3811-Meters-MTU/DCU"/>
    <x v="15"/>
    <n v="15"/>
    <s v="Nat Gas Distribution Plant"/>
    <s v="381-Meters"/>
    <n v="0"/>
    <n v="0"/>
    <x v="0"/>
    <n v="0"/>
    <n v="0"/>
    <n v="0"/>
    <n v="2216410.7599999998"/>
    <n v="0"/>
    <n v="0"/>
    <n v="0"/>
    <n v="0"/>
    <n v="0"/>
    <n v="0"/>
    <n v="0"/>
    <n v="7942.14"/>
    <n v="7942.14"/>
    <n v="0"/>
    <n v="1339555.46"/>
  </r>
  <r>
    <n v="1"/>
    <d v="2021-10-01T00:00:00"/>
    <d v="2021-11-01T00:00:00"/>
    <n v="436"/>
    <x v="0"/>
    <n v="5345516.51"/>
    <n v="5345516.51"/>
    <n v="2.9090000000000001E-2"/>
    <n v="12958.42"/>
    <n v="1568105.83"/>
    <n v="0"/>
    <n v="-674.7"/>
    <n v="0"/>
    <n v="0"/>
    <n v="0"/>
    <n v="0"/>
    <n v="0"/>
    <n v="0"/>
    <n v="0"/>
    <n v="0"/>
    <n v="0"/>
    <s v="CF-3820-Meter Installs"/>
    <x v="16"/>
    <n v="15"/>
    <s v="Nat Gas Distribution Plant"/>
    <s v="382-Meter Installations"/>
    <n v="0"/>
    <n v="0"/>
    <x v="0"/>
    <n v="1296.29"/>
    <n v="25787.42"/>
    <n v="2.9099999999999998E-3"/>
    <n v="5345516.51"/>
    <n v="0"/>
    <n v="0"/>
    <n v="0"/>
    <n v="0"/>
    <n v="0"/>
    <n v="0"/>
    <n v="1296.29"/>
    <n v="12958.42"/>
    <n v="12958.42"/>
    <n v="1296.29"/>
    <n v="1593893.25"/>
  </r>
  <r>
    <n v="1"/>
    <d v="2021-10-01T00:00:00"/>
    <d v="2021-11-01T00:00:00"/>
    <n v="436"/>
    <x v="1"/>
    <n v="5367750.63"/>
    <n v="5367750.63"/>
    <n v="2.9090000000000001E-2"/>
    <n v="13012.32"/>
    <n v="1581118.15"/>
    <n v="0"/>
    <n v="-1847.85"/>
    <n v="0"/>
    <n v="0"/>
    <n v="0"/>
    <n v="0"/>
    <n v="0"/>
    <n v="0"/>
    <n v="0"/>
    <n v="0"/>
    <n v="0"/>
    <s v="CF-3820-Meter Installs"/>
    <x v="16"/>
    <n v="15"/>
    <s v="Nat Gas Distribution Plant"/>
    <s v="382-Meter Installations"/>
    <n v="0"/>
    <n v="0"/>
    <x v="0"/>
    <n v="1301.68"/>
    <n v="25241.25"/>
    <n v="2.9099999999999998E-3"/>
    <n v="5367750.63"/>
    <n v="0"/>
    <n v="0"/>
    <n v="0"/>
    <n v="0"/>
    <n v="0"/>
    <n v="0"/>
    <n v="1301.68"/>
    <n v="13012.32"/>
    <n v="13012.32"/>
    <n v="1301.68"/>
    <n v="1606359.4"/>
  </r>
  <r>
    <n v="1"/>
    <d v="2021-10-01T00:00:00"/>
    <d v="2021-11-01T00:00:00"/>
    <n v="437"/>
    <x v="0"/>
    <n v="593040.09"/>
    <n v="593040.09"/>
    <n v="2.3640000000000001E-2"/>
    <n v="1168.29"/>
    <n v="254465.21"/>
    <n v="0"/>
    <n v="0"/>
    <n v="0"/>
    <n v="0"/>
    <n v="0"/>
    <n v="0"/>
    <n v="0"/>
    <n v="0"/>
    <n v="0"/>
    <n v="0"/>
    <n v="0"/>
    <s v="CF-3821-Meter Installs-MTU/DCU"/>
    <x v="17"/>
    <n v="15"/>
    <s v="Nat Gas Distribution Plant"/>
    <s v="382-Meter Installations"/>
    <n v="0"/>
    <n v="0"/>
    <x v="0"/>
    <n v="116.63"/>
    <n v="10991.34"/>
    <n v="2.3600000000000001E-3"/>
    <n v="593040.09"/>
    <n v="0"/>
    <n v="0"/>
    <n v="0"/>
    <n v="0"/>
    <n v="0"/>
    <n v="0"/>
    <n v="116.63"/>
    <n v="1168.29"/>
    <n v="1168.29"/>
    <n v="116.63"/>
    <n v="265456.55"/>
  </r>
  <r>
    <n v="1"/>
    <d v="2021-10-01T00:00:00"/>
    <d v="2021-11-01T00:00:00"/>
    <n v="437"/>
    <x v="1"/>
    <n v="593040.09"/>
    <n v="593040.09"/>
    <n v="2.3640000000000001E-2"/>
    <n v="1168.29"/>
    <n v="255633.5"/>
    <n v="0"/>
    <n v="0"/>
    <n v="0"/>
    <n v="0"/>
    <n v="0"/>
    <n v="0"/>
    <n v="0"/>
    <n v="0"/>
    <n v="0"/>
    <n v="0"/>
    <n v="0"/>
    <s v="CF-3821-Meter Installs-MTU/DCU"/>
    <x v="17"/>
    <n v="15"/>
    <s v="Nat Gas Distribution Plant"/>
    <s v="382-Meter Installations"/>
    <n v="0"/>
    <n v="0"/>
    <x v="0"/>
    <n v="116.63"/>
    <n v="11107.97"/>
    <n v="2.3600000000000001E-3"/>
    <n v="593040.09"/>
    <n v="0"/>
    <n v="0"/>
    <n v="0"/>
    <n v="0"/>
    <n v="0"/>
    <n v="0"/>
    <n v="116.63"/>
    <n v="1168.29"/>
    <n v="1168.29"/>
    <n v="116.63"/>
    <n v="266741.46999999997"/>
  </r>
  <r>
    <n v="1"/>
    <d v="2021-10-01T00:00:00"/>
    <d v="2021-11-01T00:00:00"/>
    <n v="438"/>
    <x v="0"/>
    <n v="1956848.86"/>
    <n v="1956848.86"/>
    <n v="3.3000000000000002E-2"/>
    <n v="5381.33"/>
    <n v="968560.02"/>
    <n v="0"/>
    <n v="0"/>
    <n v="0"/>
    <n v="0"/>
    <n v="0"/>
    <n v="0"/>
    <n v="0"/>
    <n v="0"/>
    <n v="0"/>
    <n v="0"/>
    <n v="0"/>
    <s v="CF-3830-House Reg"/>
    <x v="18"/>
    <n v="15"/>
    <s v="Nat Gas Distribution Plant"/>
    <s v="383-House Regulators"/>
    <n v="0"/>
    <n v="0"/>
    <x v="0"/>
    <n v="0"/>
    <n v="0"/>
    <n v="0"/>
    <n v="1956848.86"/>
    <n v="0"/>
    <n v="0"/>
    <n v="0"/>
    <n v="0"/>
    <n v="0"/>
    <n v="0"/>
    <n v="0"/>
    <n v="5381.33"/>
    <n v="5381.33"/>
    <n v="0"/>
    <n v="968560.02"/>
  </r>
  <r>
    <n v="1"/>
    <d v="2021-10-01T00:00:00"/>
    <d v="2021-11-01T00:00:00"/>
    <n v="438"/>
    <x v="1"/>
    <n v="1966411.47"/>
    <n v="1966411.47"/>
    <n v="3.3000000000000002E-2"/>
    <n v="5407.63"/>
    <n v="973967.65"/>
    <n v="0"/>
    <n v="0"/>
    <n v="0"/>
    <n v="0"/>
    <n v="0"/>
    <n v="0"/>
    <n v="0"/>
    <n v="0"/>
    <n v="0"/>
    <n v="0"/>
    <n v="0"/>
    <s v="CF-3830-House Reg"/>
    <x v="18"/>
    <n v="15"/>
    <s v="Nat Gas Distribution Plant"/>
    <s v="383-House Regulators"/>
    <n v="0"/>
    <n v="0"/>
    <x v="0"/>
    <n v="0"/>
    <n v="0"/>
    <n v="0"/>
    <n v="1966411.47"/>
    <n v="0"/>
    <n v="0"/>
    <n v="0"/>
    <n v="0"/>
    <n v="0"/>
    <n v="0"/>
    <n v="0"/>
    <n v="5407.63"/>
    <n v="5407.63"/>
    <n v="0"/>
    <n v="973967.65"/>
  </r>
  <r>
    <n v="1"/>
    <d v="2021-10-01T00:00:00"/>
    <d v="2021-11-01T00:00:00"/>
    <n v="439"/>
    <x v="0"/>
    <n v="0"/>
    <n v="0"/>
    <n v="2.7E-2"/>
    <n v="0"/>
    <n v="4.8499999999999996"/>
    <n v="0"/>
    <n v="0"/>
    <n v="0"/>
    <n v="0"/>
    <n v="0"/>
    <n v="0"/>
    <n v="0"/>
    <n v="0"/>
    <n v="0"/>
    <n v="0"/>
    <n v="0"/>
    <s v="CF-3840-House Reg Installs"/>
    <x v="19"/>
    <n v="15"/>
    <s v="Nat Gas Distribution Plant"/>
    <s v="384-House Reg Installations"/>
    <n v="0"/>
    <n v="0"/>
    <x v="0"/>
    <n v="0"/>
    <n v="0"/>
    <n v="0"/>
    <n v="0"/>
    <n v="0"/>
    <n v="0"/>
    <n v="0"/>
    <n v="0"/>
    <n v="0"/>
    <n v="0"/>
    <n v="0"/>
    <n v="0"/>
    <n v="0"/>
    <n v="0"/>
    <n v="4.8499999999999996"/>
  </r>
  <r>
    <n v="1"/>
    <d v="2021-10-01T00:00:00"/>
    <d v="2021-11-01T00:00:00"/>
    <n v="439"/>
    <x v="1"/>
    <n v="9562.61"/>
    <n v="9562.61"/>
    <n v="2.7E-2"/>
    <n v="21.52"/>
    <n v="26.37"/>
    <n v="0"/>
    <n v="0"/>
    <n v="0"/>
    <n v="0"/>
    <n v="0"/>
    <n v="0"/>
    <n v="0"/>
    <n v="0"/>
    <n v="0"/>
    <n v="0"/>
    <n v="0"/>
    <s v="CF-3840-House Reg Installs"/>
    <x v="19"/>
    <n v="15"/>
    <s v="Nat Gas Distribution Plant"/>
    <s v="384-House Reg Installations"/>
    <n v="0"/>
    <n v="0"/>
    <x v="0"/>
    <n v="0"/>
    <n v="0"/>
    <n v="0"/>
    <n v="9562.61"/>
    <n v="0"/>
    <n v="0"/>
    <n v="0"/>
    <n v="0"/>
    <n v="0"/>
    <n v="0"/>
    <n v="0"/>
    <n v="21.52"/>
    <n v="21.52"/>
    <n v="0"/>
    <n v="26.37"/>
  </r>
  <r>
    <n v="1"/>
    <d v="2021-10-01T00:00:00"/>
    <d v="2021-11-01T00:00:00"/>
    <n v="440"/>
    <x v="0"/>
    <n v="1735689.87"/>
    <n v="1735689.87"/>
    <n v="2.3E-2"/>
    <n v="3326.74"/>
    <n v="1114809.68"/>
    <n v="0"/>
    <n v="0"/>
    <n v="0"/>
    <n v="0"/>
    <n v="0"/>
    <n v="0"/>
    <n v="0"/>
    <n v="0"/>
    <n v="0"/>
    <n v="0"/>
    <n v="0"/>
    <s v="CF-3850-M&amp;R Stat Eq-Ind"/>
    <x v="20"/>
    <n v="15"/>
    <s v="Nat Gas Distribution Plant"/>
    <s v="385-Industrial M&amp;R Stat Equip"/>
    <n v="0"/>
    <n v="0"/>
    <x v="0"/>
    <n v="0"/>
    <n v="-37671.480000000003"/>
    <n v="0"/>
    <n v="1735689.87"/>
    <n v="0"/>
    <n v="0"/>
    <n v="0"/>
    <n v="0"/>
    <n v="0"/>
    <n v="0"/>
    <n v="0"/>
    <n v="3326.7400000000002"/>
    <n v="3326.74"/>
    <n v="0"/>
    <n v="1077138.2"/>
  </r>
  <r>
    <n v="1"/>
    <d v="2021-10-01T00:00:00"/>
    <d v="2021-11-01T00:00:00"/>
    <n v="440"/>
    <x v="1"/>
    <n v="1735689.87"/>
    <n v="1735689.87"/>
    <n v="2.3E-2"/>
    <n v="3326.74"/>
    <n v="1118136.42"/>
    <n v="0"/>
    <n v="0"/>
    <n v="0"/>
    <n v="0"/>
    <n v="0"/>
    <n v="0"/>
    <n v="0"/>
    <n v="0"/>
    <n v="0"/>
    <n v="0"/>
    <n v="0"/>
    <s v="CF-3850-M&amp;R Stat Eq-Ind"/>
    <x v="20"/>
    <n v="15"/>
    <s v="Nat Gas Distribution Plant"/>
    <s v="385-Industrial M&amp;R Stat Equip"/>
    <n v="0"/>
    <n v="0"/>
    <x v="0"/>
    <n v="0"/>
    <n v="-37671.480000000003"/>
    <n v="0"/>
    <n v="1735689.87"/>
    <n v="0"/>
    <n v="0"/>
    <n v="0"/>
    <n v="0"/>
    <n v="0"/>
    <n v="0"/>
    <n v="0"/>
    <n v="3326.7400000000002"/>
    <n v="3326.74"/>
    <n v="0"/>
    <n v="1080464.94"/>
  </r>
  <r>
    <n v="1"/>
    <d v="2021-10-01T00:00:00"/>
    <d v="2021-11-01T00:00:00"/>
    <n v="441"/>
    <x v="0"/>
    <n v="1122676.69"/>
    <n v="1122676.69"/>
    <n v="0.04"/>
    <n v="3742.26"/>
    <n v="667668.61"/>
    <n v="0"/>
    <n v="0"/>
    <n v="0"/>
    <n v="0"/>
    <n v="0"/>
    <n v="0"/>
    <n v="0"/>
    <n v="0"/>
    <n v="0"/>
    <n v="0"/>
    <n v="0"/>
    <s v="CF-3870-Other Eq"/>
    <x v="21"/>
    <n v="15"/>
    <s v="Nat Gas Distribution Plant"/>
    <s v="387-Other Equipment"/>
    <n v="0"/>
    <n v="0"/>
    <x v="0"/>
    <n v="0"/>
    <n v="3936.04"/>
    <n v="0"/>
    <n v="1122676.69"/>
    <n v="0"/>
    <n v="0"/>
    <n v="0"/>
    <n v="0"/>
    <n v="0"/>
    <n v="0"/>
    <n v="0"/>
    <n v="3742.26"/>
    <n v="3742.26"/>
    <n v="0"/>
    <n v="671604.65"/>
  </r>
  <r>
    <n v="1"/>
    <d v="2021-10-01T00:00:00"/>
    <d v="2021-11-01T00:00:00"/>
    <n v="441"/>
    <x v="1"/>
    <n v="1122676.69"/>
    <n v="1122676.69"/>
    <n v="0.04"/>
    <n v="3742.26"/>
    <n v="671410.87"/>
    <n v="0"/>
    <n v="0"/>
    <n v="0"/>
    <n v="0"/>
    <n v="0"/>
    <n v="0"/>
    <n v="0"/>
    <n v="0"/>
    <n v="0"/>
    <n v="0"/>
    <n v="0"/>
    <s v="CF-3870-Other Eq"/>
    <x v="21"/>
    <n v="15"/>
    <s v="Nat Gas Distribution Plant"/>
    <s v="387-Other Equipment"/>
    <n v="0"/>
    <n v="0"/>
    <x v="0"/>
    <n v="0"/>
    <n v="3936.04"/>
    <n v="0"/>
    <n v="1122676.69"/>
    <n v="0"/>
    <n v="0"/>
    <n v="0"/>
    <n v="0"/>
    <n v="0"/>
    <n v="0"/>
    <n v="0"/>
    <n v="3742.26"/>
    <n v="3742.26"/>
    <n v="0"/>
    <n v="675346.91"/>
  </r>
  <r>
    <n v="1"/>
    <d v="2021-10-01T00:00:00"/>
    <d v="2021-11-01T00:00:00"/>
    <n v="442"/>
    <x v="0"/>
    <n v="8060"/>
    <n v="8060"/>
    <n v="0"/>
    <n v="0"/>
    <n v="1318.13"/>
    <n v="0"/>
    <n v="0"/>
    <n v="0"/>
    <n v="0"/>
    <n v="0"/>
    <n v="0"/>
    <n v="0"/>
    <n v="0"/>
    <n v="0"/>
    <n v="0"/>
    <n v="0"/>
    <s v="CF-3890-Land &amp; Land Rights"/>
    <x v="22"/>
    <n v="16"/>
    <s v="Nat Gas General Plant"/>
    <s v="389-Land - General"/>
    <n v="0"/>
    <n v="0"/>
    <x v="0"/>
    <n v="0"/>
    <n v="0"/>
    <n v="0"/>
    <n v="8060"/>
    <n v="0"/>
    <n v="0"/>
    <n v="0"/>
    <n v="0"/>
    <n v="0"/>
    <n v="0"/>
    <n v="0"/>
    <n v="0"/>
    <n v="0"/>
    <n v="0"/>
    <n v="1318.13"/>
  </r>
  <r>
    <n v="1"/>
    <d v="2021-10-01T00:00:00"/>
    <d v="2021-11-01T00:00:00"/>
    <n v="442"/>
    <x v="1"/>
    <n v="8060"/>
    <n v="8060"/>
    <n v="0"/>
    <n v="0"/>
    <n v="1318.13"/>
    <n v="0"/>
    <n v="0"/>
    <n v="0"/>
    <n v="0"/>
    <n v="0"/>
    <n v="0"/>
    <n v="0"/>
    <n v="0"/>
    <n v="0"/>
    <n v="0"/>
    <n v="0"/>
    <s v="CF-3890-Land &amp; Land Rights"/>
    <x v="22"/>
    <n v="16"/>
    <s v="Nat Gas General Plant"/>
    <s v="389-Land - General"/>
    <n v="0"/>
    <n v="0"/>
    <x v="0"/>
    <n v="0"/>
    <n v="0"/>
    <n v="0"/>
    <n v="8060"/>
    <n v="0"/>
    <n v="0"/>
    <n v="0"/>
    <n v="0"/>
    <n v="0"/>
    <n v="0"/>
    <n v="0"/>
    <n v="0"/>
    <n v="0"/>
    <n v="0"/>
    <n v="1318.13"/>
  </r>
  <r>
    <n v="1"/>
    <d v="2021-10-01T00:00:00"/>
    <d v="2021-11-01T00:00:00"/>
    <n v="443"/>
    <x v="0"/>
    <n v="16463.04"/>
    <n v="16463.04"/>
    <n v="0"/>
    <n v="0"/>
    <n v="0"/>
    <n v="0"/>
    <n v="0"/>
    <n v="0"/>
    <n v="0"/>
    <n v="0"/>
    <n v="0"/>
    <n v="0"/>
    <n v="0"/>
    <n v="0"/>
    <n v="0"/>
    <n v="0"/>
    <s v="CF-389A-Alloc Land-FB"/>
    <x v="23"/>
    <n v="16"/>
    <s v="Nat Gas General Plant"/>
    <s v="389-Land - General"/>
    <n v="0"/>
    <n v="0"/>
    <x v="0"/>
    <n v="0"/>
    <n v="0"/>
    <n v="0"/>
    <n v="16463.04"/>
    <n v="0"/>
    <n v="0"/>
    <n v="0"/>
    <n v="0"/>
    <n v="0"/>
    <n v="0"/>
    <n v="0"/>
    <n v="0"/>
    <n v="0"/>
    <n v="0"/>
    <n v="0"/>
  </r>
  <r>
    <n v="1"/>
    <d v="2021-10-01T00:00:00"/>
    <d v="2021-11-01T00:00:00"/>
    <n v="443"/>
    <x v="1"/>
    <n v="16463.04"/>
    <n v="16463.04"/>
    <n v="0"/>
    <n v="0"/>
    <n v="0"/>
    <n v="0"/>
    <n v="0"/>
    <n v="0"/>
    <n v="0"/>
    <n v="0"/>
    <n v="0"/>
    <n v="0"/>
    <n v="0"/>
    <n v="0"/>
    <n v="0"/>
    <n v="0"/>
    <s v="CF-389A-Alloc Land-FB"/>
    <x v="23"/>
    <n v="16"/>
    <s v="Nat Gas General Plant"/>
    <s v="389-Land - General"/>
    <n v="0"/>
    <n v="0"/>
    <x v="0"/>
    <n v="0"/>
    <n v="0"/>
    <n v="0"/>
    <n v="16463.04"/>
    <n v="0"/>
    <n v="0"/>
    <n v="0"/>
    <n v="0"/>
    <n v="0"/>
    <n v="0"/>
    <n v="0"/>
    <n v="0"/>
    <n v="0"/>
    <n v="0"/>
    <n v="0"/>
  </r>
  <r>
    <n v="1"/>
    <d v="2021-10-01T00:00:00"/>
    <d v="2021-11-01T00:00:00"/>
    <n v="444"/>
    <x v="0"/>
    <n v="103080.34"/>
    <n v="103080.34"/>
    <n v="2.3E-2"/>
    <n v="197.57"/>
    <n v="-178832.87"/>
    <n v="0"/>
    <n v="0"/>
    <n v="0"/>
    <n v="0"/>
    <n v="0"/>
    <n v="0"/>
    <n v="0"/>
    <n v="0"/>
    <n v="0"/>
    <n v="0"/>
    <n v="0"/>
    <s v="CF-3900-Struc&amp;Impr"/>
    <x v="24"/>
    <n v="16"/>
    <s v="Nat Gas General Plant"/>
    <s v="390-Structures and Improvements"/>
    <n v="0"/>
    <n v="0"/>
    <x v="0"/>
    <n v="0"/>
    <n v="0"/>
    <n v="0"/>
    <n v="103080.34"/>
    <n v="0"/>
    <n v="0"/>
    <n v="0"/>
    <n v="0"/>
    <n v="0"/>
    <n v="0"/>
    <n v="0"/>
    <n v="197.57"/>
    <n v="197.57"/>
    <n v="0"/>
    <n v="-178832.87"/>
  </r>
  <r>
    <n v="1"/>
    <d v="2021-10-01T00:00:00"/>
    <d v="2021-11-01T00:00:00"/>
    <n v="444"/>
    <x v="1"/>
    <n v="103080.34"/>
    <n v="103080.34"/>
    <n v="2.3E-2"/>
    <n v="197.57"/>
    <n v="-178635.3"/>
    <n v="0"/>
    <n v="0"/>
    <n v="0"/>
    <n v="0"/>
    <n v="0"/>
    <n v="0"/>
    <n v="0"/>
    <n v="0"/>
    <n v="0"/>
    <n v="0"/>
    <n v="0"/>
    <s v="CF-3900-Struc&amp;Impr"/>
    <x v="24"/>
    <n v="16"/>
    <s v="Nat Gas General Plant"/>
    <s v="390-Structures and Improvements"/>
    <n v="0"/>
    <n v="0"/>
    <x v="0"/>
    <n v="0"/>
    <n v="0"/>
    <n v="0"/>
    <n v="103080.34"/>
    <n v="0"/>
    <n v="0"/>
    <n v="0"/>
    <n v="0"/>
    <n v="0"/>
    <n v="0"/>
    <n v="0"/>
    <n v="197.57"/>
    <n v="197.57"/>
    <n v="0"/>
    <n v="-178635.3"/>
  </r>
  <r>
    <n v="1"/>
    <d v="2021-10-01T00:00:00"/>
    <d v="2021-11-01T00:00:00"/>
    <n v="445"/>
    <x v="0"/>
    <n v="52132.36"/>
    <n v="52132.36"/>
    <n v="2.3E-2"/>
    <n v="99.92"/>
    <n v="8599.56"/>
    <n v="0"/>
    <n v="0"/>
    <n v="0"/>
    <n v="0"/>
    <n v="0"/>
    <n v="0"/>
    <n v="0"/>
    <n v="0"/>
    <n v="0"/>
    <n v="0"/>
    <n v="0"/>
    <s v="CF-390A-Alloc Struc&amp;Impr"/>
    <x v="25"/>
    <n v="16"/>
    <s v="Nat Gas General Plant"/>
    <s v="390-Structures and Improvements"/>
    <n v="0"/>
    <n v="0"/>
    <x v="0"/>
    <n v="0"/>
    <n v="0"/>
    <n v="0"/>
    <n v="52132.36"/>
    <n v="0"/>
    <n v="0"/>
    <n v="0"/>
    <n v="0"/>
    <n v="0"/>
    <n v="0"/>
    <n v="0"/>
    <n v="99.92"/>
    <n v="99.92"/>
    <n v="0"/>
    <n v="8599.56"/>
  </r>
  <r>
    <n v="1"/>
    <d v="2021-10-01T00:00:00"/>
    <d v="2021-11-01T00:00:00"/>
    <n v="445"/>
    <x v="1"/>
    <n v="52132.36"/>
    <n v="52132.36"/>
    <n v="2.3E-2"/>
    <n v="99.92"/>
    <n v="8699.48"/>
    <n v="0"/>
    <n v="0"/>
    <n v="0"/>
    <n v="0"/>
    <n v="0"/>
    <n v="0"/>
    <n v="0"/>
    <n v="0"/>
    <n v="0"/>
    <n v="0"/>
    <n v="0"/>
    <s v="CF-390A-Alloc Struc&amp;Impr"/>
    <x v="25"/>
    <n v="16"/>
    <s v="Nat Gas General Plant"/>
    <s v="390-Structures and Improvements"/>
    <n v="0"/>
    <n v="0"/>
    <x v="0"/>
    <n v="0"/>
    <n v="0"/>
    <n v="0"/>
    <n v="52132.36"/>
    <n v="0"/>
    <n v="0"/>
    <n v="0"/>
    <n v="0"/>
    <n v="0"/>
    <n v="0"/>
    <n v="0"/>
    <n v="99.92"/>
    <n v="99.92"/>
    <n v="0"/>
    <n v="8699.48"/>
  </r>
  <r>
    <n v="1"/>
    <d v="2021-10-01T00:00:00"/>
    <d v="2021-11-01T00:00:00"/>
    <n v="446"/>
    <x v="0"/>
    <n v="66286.11"/>
    <n v="66286.11"/>
    <n v="7.1428569999999997E-2"/>
    <n v="394.56"/>
    <n v="574724.05000000005"/>
    <n v="0"/>
    <n v="0"/>
    <n v="-394.56"/>
    <n v="0"/>
    <n v="0"/>
    <n v="0"/>
    <n v="0"/>
    <n v="0"/>
    <n v="0"/>
    <n v="2503.17"/>
    <n v="0"/>
    <s v="CF-3910-Offc Furn &amp; Eq"/>
    <x v="26"/>
    <n v="16"/>
    <s v="Nat Gas General Plant"/>
    <s v="3910-Office Furniture"/>
    <n v="0"/>
    <n v="0"/>
    <x v="0"/>
    <n v="0"/>
    <n v="0"/>
    <n v="0"/>
    <n v="66286.11"/>
    <n v="0"/>
    <n v="0"/>
    <n v="0"/>
    <n v="0"/>
    <n v="0"/>
    <n v="0"/>
    <n v="0"/>
    <n v="0"/>
    <n v="2503.17"/>
    <n v="0"/>
    <n v="574724.05000000005"/>
  </r>
  <r>
    <n v="1"/>
    <d v="2021-10-01T00:00:00"/>
    <d v="2021-11-01T00:00:00"/>
    <n v="446"/>
    <x v="1"/>
    <n v="66286.11"/>
    <n v="66286.11"/>
    <n v="7.1428569999999997E-2"/>
    <n v="394.56"/>
    <n v="577227.22"/>
    <n v="0"/>
    <n v="0"/>
    <n v="-394.56"/>
    <n v="0"/>
    <n v="0"/>
    <n v="0"/>
    <n v="0"/>
    <n v="0"/>
    <n v="0"/>
    <n v="2503.17"/>
    <n v="0"/>
    <s v="CF-3910-Offc Furn &amp; Eq"/>
    <x v="26"/>
    <n v="16"/>
    <s v="Nat Gas General Plant"/>
    <s v="3910-Office Furniture"/>
    <n v="0"/>
    <n v="0"/>
    <x v="0"/>
    <n v="0"/>
    <n v="0"/>
    <n v="0"/>
    <n v="66286.11"/>
    <n v="0"/>
    <n v="0"/>
    <n v="0"/>
    <n v="0"/>
    <n v="0"/>
    <n v="0"/>
    <n v="0"/>
    <n v="0"/>
    <n v="2503.17"/>
    <n v="0"/>
    <n v="577227.22"/>
  </r>
  <r>
    <n v="1"/>
    <d v="2021-10-01T00:00:00"/>
    <d v="2021-11-01T00:00:00"/>
    <n v="447"/>
    <x v="0"/>
    <n v="60038.52"/>
    <n v="60038.52"/>
    <n v="0.1"/>
    <n v="500.32"/>
    <n v="-80123.42"/>
    <n v="0"/>
    <n v="0"/>
    <n v="0"/>
    <n v="0"/>
    <n v="0"/>
    <n v="0"/>
    <n v="0"/>
    <n v="0"/>
    <n v="0"/>
    <n v="3366.33"/>
    <n v="0"/>
    <s v="CF-3912-Comp Hdwr"/>
    <x v="27"/>
    <n v="16"/>
    <s v="Nat Gas General Plant"/>
    <s v="3912-Comp Hdwr"/>
    <n v="0"/>
    <n v="0"/>
    <x v="0"/>
    <n v="0"/>
    <n v="0"/>
    <n v="0"/>
    <n v="60038.52"/>
    <n v="0"/>
    <n v="0"/>
    <n v="0"/>
    <n v="0"/>
    <n v="0"/>
    <n v="0"/>
    <n v="0"/>
    <n v="500.32"/>
    <n v="3866.65"/>
    <n v="0"/>
    <n v="-80123.42"/>
  </r>
  <r>
    <n v="1"/>
    <d v="2021-10-01T00:00:00"/>
    <d v="2021-11-01T00:00:00"/>
    <n v="447"/>
    <x v="1"/>
    <n v="60038.52"/>
    <n v="60038.52"/>
    <n v="0.1"/>
    <n v="500.32"/>
    <n v="-76256.77"/>
    <n v="0"/>
    <n v="0"/>
    <n v="0"/>
    <n v="0"/>
    <n v="0"/>
    <n v="0"/>
    <n v="0"/>
    <n v="0"/>
    <n v="0"/>
    <n v="3366.33"/>
    <n v="0"/>
    <s v="CF-3912-Comp Hdwr"/>
    <x v="27"/>
    <n v="16"/>
    <s v="Nat Gas General Plant"/>
    <s v="3912-Comp Hdwr"/>
    <n v="0"/>
    <n v="0"/>
    <x v="0"/>
    <n v="0"/>
    <n v="0"/>
    <n v="0"/>
    <n v="60038.52"/>
    <n v="0"/>
    <n v="0"/>
    <n v="0"/>
    <n v="0"/>
    <n v="0"/>
    <n v="0"/>
    <n v="0"/>
    <n v="500.32"/>
    <n v="3866.65"/>
    <n v="0"/>
    <n v="-76256.77"/>
  </r>
  <r>
    <n v="1"/>
    <d v="2021-10-01T00:00:00"/>
    <d v="2021-11-01T00:00:00"/>
    <n v="448"/>
    <x v="0"/>
    <n v="111291.03"/>
    <n v="111291.03"/>
    <n v="0.05"/>
    <n v="463.71"/>
    <n v="-83002.83"/>
    <n v="0"/>
    <n v="0"/>
    <n v="0"/>
    <n v="0"/>
    <n v="0"/>
    <n v="0"/>
    <n v="0"/>
    <n v="0"/>
    <n v="0"/>
    <n v="-834.66"/>
    <n v="0"/>
    <s v="CF-3913-Furn &amp; Fix"/>
    <x v="28"/>
    <n v="16"/>
    <s v="Nat Gas General Plant"/>
    <s v="3913-Furn &amp; Fix"/>
    <n v="0"/>
    <n v="0"/>
    <x v="0"/>
    <n v="0"/>
    <n v="0"/>
    <n v="0"/>
    <n v="111291.03"/>
    <n v="0"/>
    <n v="0"/>
    <n v="0"/>
    <n v="0"/>
    <n v="0"/>
    <n v="0"/>
    <n v="0"/>
    <n v="463.71000000000004"/>
    <n v="-370.95"/>
    <n v="0"/>
    <n v="-83002.83"/>
  </r>
  <r>
    <n v="1"/>
    <d v="2021-10-01T00:00:00"/>
    <d v="2021-11-01T00:00:00"/>
    <n v="448"/>
    <x v="1"/>
    <n v="111291.03"/>
    <n v="111291.03"/>
    <n v="0.05"/>
    <n v="463.71"/>
    <n v="-83373.78"/>
    <n v="0"/>
    <n v="0"/>
    <n v="0"/>
    <n v="0"/>
    <n v="0"/>
    <n v="0"/>
    <n v="0"/>
    <n v="0"/>
    <n v="0"/>
    <n v="-834.66"/>
    <n v="0"/>
    <s v="CF-3913-Furn &amp; Fix"/>
    <x v="28"/>
    <n v="16"/>
    <s v="Nat Gas General Plant"/>
    <s v="3913-Furn &amp; Fix"/>
    <n v="0"/>
    <n v="0"/>
    <x v="0"/>
    <n v="0"/>
    <n v="0"/>
    <n v="0"/>
    <n v="111291.03"/>
    <n v="0"/>
    <n v="0"/>
    <n v="0"/>
    <n v="0"/>
    <n v="0"/>
    <n v="0"/>
    <n v="0"/>
    <n v="463.71000000000004"/>
    <n v="-370.95"/>
    <n v="0"/>
    <n v="-83373.78"/>
  </r>
  <r>
    <n v="1"/>
    <d v="2021-10-01T00:00:00"/>
    <d v="2021-11-01T00:00:00"/>
    <n v="449"/>
    <x v="0"/>
    <n v="809287.94"/>
    <n v="809287.94"/>
    <n v="0.1"/>
    <n v="6744.07"/>
    <n v="-7868.84"/>
    <n v="0"/>
    <n v="0"/>
    <n v="0"/>
    <n v="0"/>
    <n v="0"/>
    <n v="0"/>
    <n v="0"/>
    <n v="0"/>
    <n v="0"/>
    <n v="-1814.33"/>
    <n v="0"/>
    <s v="CF-3914-Sys Sftwr"/>
    <x v="29"/>
    <n v="16"/>
    <s v="Nat Gas General Plant"/>
    <s v="3914-Software"/>
    <n v="0"/>
    <n v="0"/>
    <x v="0"/>
    <n v="0"/>
    <n v="0"/>
    <n v="0"/>
    <n v="809287.94"/>
    <n v="0"/>
    <n v="0"/>
    <n v="0"/>
    <n v="0"/>
    <n v="0"/>
    <n v="0"/>
    <n v="0"/>
    <n v="6744.07"/>
    <n v="4929.74"/>
    <n v="0"/>
    <n v="-7868.84"/>
  </r>
  <r>
    <n v="1"/>
    <d v="2021-10-01T00:00:00"/>
    <d v="2021-11-01T00:00:00"/>
    <n v="449"/>
    <x v="1"/>
    <n v="810054.37"/>
    <n v="810054.37"/>
    <n v="0.1"/>
    <n v="6750.45"/>
    <n v="-2932.72"/>
    <n v="0"/>
    <n v="0"/>
    <n v="0"/>
    <n v="0"/>
    <n v="0"/>
    <n v="0"/>
    <n v="0"/>
    <n v="0"/>
    <n v="0"/>
    <n v="-1814.33"/>
    <n v="0"/>
    <s v="CF-3914-Sys Sftwr"/>
    <x v="29"/>
    <n v="16"/>
    <s v="Nat Gas General Plant"/>
    <s v="3914-Software"/>
    <n v="0"/>
    <n v="0"/>
    <x v="0"/>
    <n v="0"/>
    <n v="0"/>
    <n v="0"/>
    <n v="810054.37"/>
    <n v="0"/>
    <n v="0"/>
    <n v="0"/>
    <n v="0"/>
    <n v="0"/>
    <n v="0"/>
    <n v="0"/>
    <n v="6750.45"/>
    <n v="4936.12"/>
    <n v="0"/>
    <n v="-2932.72"/>
  </r>
  <r>
    <n v="1"/>
    <d v="2021-10-01T00:00:00"/>
    <d v="2021-11-01T00:00:00"/>
    <n v="200419"/>
    <x v="0"/>
    <n v="0"/>
    <n v="0"/>
    <n v="7.1428569999999997E-2"/>
    <n v="0"/>
    <n v="0"/>
    <n v="0"/>
    <n v="0"/>
    <n v="0"/>
    <n v="0"/>
    <n v="0"/>
    <n v="0"/>
    <n v="0"/>
    <n v="0"/>
    <n v="0"/>
    <n v="0"/>
    <n v="0"/>
    <s v="CF-391A-Alloc Offc Furn &amp; Eq"/>
    <x v="30"/>
    <n v="16"/>
    <s v="Nat Gas General Plant"/>
    <s v="391-Office Furniture and Equipment"/>
    <n v="0"/>
    <n v="0"/>
    <x v="0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419"/>
    <x v="1"/>
    <n v="0"/>
    <n v="0"/>
    <n v="7.1428569999999997E-2"/>
    <n v="0"/>
    <n v="0"/>
    <n v="0"/>
    <n v="0"/>
    <n v="0"/>
    <n v="0"/>
    <n v="0"/>
    <n v="0"/>
    <n v="0"/>
    <n v="0"/>
    <n v="0"/>
    <n v="0"/>
    <n v="0"/>
    <s v="CF-391A-Alloc Offc Furn &amp; Eq"/>
    <x v="30"/>
    <n v="16"/>
    <s v="Nat Gas General Plant"/>
    <s v="391-Office Furniture and Equipment"/>
    <n v="0"/>
    <n v="0"/>
    <x v="0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450"/>
    <x v="0"/>
    <n v="188562.35"/>
    <n v="188562.35"/>
    <n v="0.1"/>
    <n v="1571.35"/>
    <n v="107029.64"/>
    <n v="0"/>
    <n v="0"/>
    <n v="0"/>
    <n v="0"/>
    <n v="0"/>
    <n v="0"/>
    <n v="0"/>
    <n v="0"/>
    <n v="0"/>
    <n v="1337.17"/>
    <n v="0"/>
    <s v="CF-391S-Alloc Sys Software"/>
    <x v="31"/>
    <n v="16"/>
    <s v="Nat Gas General Plant"/>
    <s v="391-Office Furniture and Equipment"/>
    <n v="0"/>
    <n v="0"/>
    <x v="0"/>
    <n v="0"/>
    <n v="0"/>
    <n v="0"/>
    <n v="188562.35"/>
    <n v="0"/>
    <n v="0"/>
    <n v="0"/>
    <n v="0"/>
    <n v="0"/>
    <n v="0"/>
    <n v="0"/>
    <n v="1571.3500000000001"/>
    <n v="2908.52"/>
    <n v="0"/>
    <n v="107029.64"/>
  </r>
  <r>
    <n v="1"/>
    <d v="2021-10-01T00:00:00"/>
    <d v="2021-11-01T00:00:00"/>
    <n v="450"/>
    <x v="1"/>
    <n v="188562.35"/>
    <n v="188562.35"/>
    <n v="0.1"/>
    <n v="1571.35"/>
    <n v="109938.16"/>
    <n v="0"/>
    <n v="0"/>
    <n v="0"/>
    <n v="0"/>
    <n v="0"/>
    <n v="0"/>
    <n v="0"/>
    <n v="0"/>
    <n v="0"/>
    <n v="1337.17"/>
    <n v="0"/>
    <s v="CF-391S-Alloc Sys Software"/>
    <x v="31"/>
    <n v="16"/>
    <s v="Nat Gas General Plant"/>
    <s v="391-Office Furniture and Equipment"/>
    <n v="0"/>
    <n v="0"/>
    <x v="0"/>
    <n v="0"/>
    <n v="0"/>
    <n v="0"/>
    <n v="188562.35"/>
    <n v="0"/>
    <n v="0"/>
    <n v="0"/>
    <n v="0"/>
    <n v="0"/>
    <n v="0"/>
    <n v="0"/>
    <n v="1571.3500000000001"/>
    <n v="2908.52"/>
    <n v="0"/>
    <n v="109938.16"/>
  </r>
  <r>
    <n v="1"/>
    <d v="2021-10-01T00:00:00"/>
    <d v="2021-11-01T00:00:00"/>
    <n v="451"/>
    <x v="0"/>
    <n v="86066.93"/>
    <n v="86066.93"/>
    <n v="8.4000000000000005E-2"/>
    <n v="602.47"/>
    <n v="-22065.41"/>
    <n v="0"/>
    <n v="0"/>
    <n v="0"/>
    <n v="0"/>
    <n v="0"/>
    <n v="0"/>
    <n v="0"/>
    <n v="0"/>
    <n v="0"/>
    <n v="0"/>
    <n v="0"/>
    <s v="CF-3920-Transp Equip"/>
    <x v="32"/>
    <n v="16"/>
    <s v="Nat Gas General Plant"/>
    <s v="392-Transportation Equipment"/>
    <n v="0"/>
    <n v="0"/>
    <x v="0"/>
    <n v="0"/>
    <n v="0"/>
    <n v="0"/>
    <n v="86066.93"/>
    <n v="0"/>
    <n v="0"/>
    <n v="0"/>
    <n v="0"/>
    <n v="0"/>
    <n v="0"/>
    <n v="0"/>
    <n v="602.47"/>
    <n v="602.47"/>
    <n v="0"/>
    <n v="-22065.41"/>
  </r>
  <r>
    <n v="1"/>
    <d v="2021-10-01T00:00:00"/>
    <d v="2021-11-01T00:00:00"/>
    <n v="451"/>
    <x v="1"/>
    <n v="86066.93"/>
    <n v="86066.93"/>
    <n v="8.4000000000000005E-2"/>
    <n v="602.47"/>
    <n v="-21462.94"/>
    <n v="0"/>
    <n v="0"/>
    <n v="0"/>
    <n v="0"/>
    <n v="0"/>
    <n v="0"/>
    <n v="0"/>
    <n v="0"/>
    <n v="0"/>
    <n v="0"/>
    <n v="0"/>
    <s v="CF-3920-Transp Equip"/>
    <x v="32"/>
    <n v="16"/>
    <s v="Nat Gas General Plant"/>
    <s v="392-Transportation Equipment"/>
    <n v="0"/>
    <n v="0"/>
    <x v="0"/>
    <n v="0"/>
    <n v="0"/>
    <n v="0"/>
    <n v="86066.93"/>
    <n v="0"/>
    <n v="0"/>
    <n v="0"/>
    <n v="0"/>
    <n v="0"/>
    <n v="0"/>
    <n v="0"/>
    <n v="602.47"/>
    <n v="602.47"/>
    <n v="0"/>
    <n v="-21462.94"/>
  </r>
  <r>
    <n v="1"/>
    <d v="2021-10-01T00:00:00"/>
    <d v="2021-11-01T00:00:00"/>
    <n v="452"/>
    <x v="0"/>
    <n v="0"/>
    <n v="0"/>
    <n v="0.17399999999999999"/>
    <n v="0"/>
    <n v="-549.86"/>
    <n v="0"/>
    <n v="0"/>
    <n v="0"/>
    <n v="0"/>
    <n v="0"/>
    <n v="0"/>
    <n v="0"/>
    <n v="0"/>
    <n v="0"/>
    <n v="0"/>
    <n v="0"/>
    <s v="CF-3921-Cars"/>
    <x v="33"/>
    <n v="16"/>
    <s v="Nat Gas General Plant"/>
    <s v="3921-Transportation - Cars"/>
    <n v="0"/>
    <n v="0"/>
    <x v="0"/>
    <n v="0"/>
    <n v="0"/>
    <n v="0"/>
    <n v="0"/>
    <n v="0"/>
    <n v="0"/>
    <n v="0"/>
    <n v="0"/>
    <n v="0"/>
    <n v="0"/>
    <n v="0"/>
    <n v="0"/>
    <n v="0"/>
    <n v="0"/>
    <n v="-549.86"/>
  </r>
  <r>
    <n v="1"/>
    <d v="2021-10-01T00:00:00"/>
    <d v="2021-11-01T00:00:00"/>
    <n v="452"/>
    <x v="1"/>
    <n v="0"/>
    <n v="0"/>
    <n v="0.17399999999999999"/>
    <n v="0"/>
    <n v="-549.86"/>
    <n v="0"/>
    <n v="0"/>
    <n v="0"/>
    <n v="0"/>
    <n v="0"/>
    <n v="0"/>
    <n v="0"/>
    <n v="0"/>
    <n v="0"/>
    <n v="0"/>
    <n v="0"/>
    <s v="CF-3921-Cars"/>
    <x v="33"/>
    <n v="16"/>
    <s v="Nat Gas General Plant"/>
    <s v="3921-Transportation - Cars"/>
    <n v="0"/>
    <n v="0"/>
    <x v="0"/>
    <n v="0"/>
    <n v="0"/>
    <n v="0"/>
    <n v="0"/>
    <n v="0"/>
    <n v="0"/>
    <n v="0"/>
    <n v="0"/>
    <n v="0"/>
    <n v="0"/>
    <n v="0"/>
    <n v="0"/>
    <n v="0"/>
    <n v="0"/>
    <n v="-549.86"/>
  </r>
  <r>
    <n v="1"/>
    <d v="2021-10-01T00:00:00"/>
    <d v="2021-11-01T00:00:00"/>
    <n v="453"/>
    <x v="0"/>
    <n v="757300.56"/>
    <n v="757300.56"/>
    <n v="8.4000000000000005E-2"/>
    <n v="5301.1"/>
    <n v="493740.43"/>
    <n v="0"/>
    <n v="0"/>
    <n v="0"/>
    <n v="0"/>
    <n v="0"/>
    <n v="0"/>
    <n v="0"/>
    <n v="0"/>
    <n v="0"/>
    <n v="0"/>
    <n v="0"/>
    <s v="CF-3922-Lt Truck/Van"/>
    <x v="34"/>
    <n v="16"/>
    <s v="Nat Gas General Plant"/>
    <s v="3922-Trans-Light Trucks, Vans"/>
    <n v="0"/>
    <n v="0"/>
    <x v="0"/>
    <n v="0"/>
    <n v="0"/>
    <n v="0"/>
    <n v="757300.56"/>
    <n v="0"/>
    <n v="0"/>
    <n v="0"/>
    <n v="0"/>
    <n v="0"/>
    <n v="0"/>
    <n v="0"/>
    <n v="5301.1"/>
    <n v="5301.1"/>
    <n v="0"/>
    <n v="493740.43"/>
  </r>
  <r>
    <n v="1"/>
    <d v="2021-10-01T00:00:00"/>
    <d v="2021-11-01T00:00:00"/>
    <n v="453"/>
    <x v="1"/>
    <n v="807300.56"/>
    <n v="807300.56"/>
    <n v="8.4000000000000005E-2"/>
    <n v="5651.1"/>
    <n v="499391.53"/>
    <n v="0"/>
    <n v="0"/>
    <n v="0"/>
    <n v="0"/>
    <n v="0"/>
    <n v="0"/>
    <n v="0"/>
    <n v="0"/>
    <n v="0"/>
    <n v="0"/>
    <n v="0"/>
    <s v="CF-3922-Lt Truck/Van"/>
    <x v="34"/>
    <n v="16"/>
    <s v="Nat Gas General Plant"/>
    <s v="3922-Trans-Light Trucks, Vans"/>
    <n v="0"/>
    <n v="0"/>
    <x v="0"/>
    <n v="0"/>
    <n v="0"/>
    <n v="0"/>
    <n v="807300.56"/>
    <n v="0"/>
    <n v="0"/>
    <n v="0"/>
    <n v="0"/>
    <n v="0"/>
    <n v="0"/>
    <n v="0"/>
    <n v="5651.1"/>
    <n v="5651.1"/>
    <n v="0"/>
    <n v="499391.53"/>
  </r>
  <r>
    <n v="1"/>
    <d v="2021-10-01T00:00:00"/>
    <d v="2021-11-01T00:00:00"/>
    <n v="454"/>
    <x v="0"/>
    <n v="9739.48"/>
    <n v="9739.48"/>
    <n v="5.8000000000000003E-2"/>
    <n v="47.07"/>
    <n v="-678.19"/>
    <n v="0"/>
    <n v="0"/>
    <n v="0"/>
    <n v="0"/>
    <n v="0"/>
    <n v="0"/>
    <n v="0"/>
    <n v="0"/>
    <n v="0"/>
    <n v="0"/>
    <n v="0"/>
    <s v="CF-3924-Trailers"/>
    <x v="35"/>
    <n v="16"/>
    <s v="Nat Gas General Plant"/>
    <s v="3924-Transportation - Trailers"/>
    <n v="0"/>
    <n v="0"/>
    <x v="0"/>
    <n v="0"/>
    <n v="0"/>
    <n v="0"/>
    <n v="9739.48"/>
    <n v="0"/>
    <n v="0"/>
    <n v="0"/>
    <n v="0"/>
    <n v="0"/>
    <n v="0"/>
    <n v="0"/>
    <n v="47.07"/>
    <n v="47.07"/>
    <n v="0"/>
    <n v="-678.19"/>
  </r>
  <r>
    <n v="1"/>
    <d v="2021-10-01T00:00:00"/>
    <d v="2021-11-01T00:00:00"/>
    <n v="454"/>
    <x v="1"/>
    <n v="9739.48"/>
    <n v="9739.48"/>
    <n v="5.8000000000000003E-2"/>
    <n v="47.07"/>
    <n v="-631.12"/>
    <n v="0"/>
    <n v="0"/>
    <n v="0"/>
    <n v="0"/>
    <n v="0"/>
    <n v="0"/>
    <n v="0"/>
    <n v="0"/>
    <n v="0"/>
    <n v="0"/>
    <n v="0"/>
    <s v="CF-3924-Trailers"/>
    <x v="35"/>
    <n v="16"/>
    <s v="Nat Gas General Plant"/>
    <s v="3924-Transportation - Trailers"/>
    <n v="0"/>
    <n v="0"/>
    <x v="0"/>
    <n v="0"/>
    <n v="0"/>
    <n v="0"/>
    <n v="9739.48"/>
    <n v="0"/>
    <n v="0"/>
    <n v="0"/>
    <n v="0"/>
    <n v="0"/>
    <n v="0"/>
    <n v="0"/>
    <n v="47.07"/>
    <n v="47.07"/>
    <n v="0"/>
    <n v="-631.12"/>
  </r>
  <r>
    <n v="1"/>
    <d v="2021-10-01T00:00:00"/>
    <d v="2021-11-01T00:00:00"/>
    <n v="455"/>
    <x v="0"/>
    <n v="339075.33"/>
    <n v="339075.33"/>
    <n v="6.6666699999999995E-2"/>
    <n v="1883.75"/>
    <n v="168009.4"/>
    <n v="0"/>
    <n v="0"/>
    <n v="0"/>
    <n v="0"/>
    <n v="0"/>
    <n v="0"/>
    <n v="0"/>
    <n v="0"/>
    <n v="0"/>
    <n v="112.59"/>
    <n v="0"/>
    <s v="CF-3940-Tools/Shop Eq"/>
    <x v="36"/>
    <n v="16"/>
    <s v="Nat Gas General Plant"/>
    <s v="394-Tools, Shop &amp; Garage Equip"/>
    <n v="0"/>
    <n v="-2439"/>
    <x v="0"/>
    <n v="0"/>
    <n v="0"/>
    <n v="0"/>
    <n v="339075.33"/>
    <n v="0"/>
    <n v="0"/>
    <n v="0"/>
    <n v="0"/>
    <n v="0"/>
    <n v="0"/>
    <n v="0"/>
    <n v="1883.75"/>
    <n v="1996.34"/>
    <n v="0"/>
    <n v="168009.4"/>
  </r>
  <r>
    <n v="1"/>
    <d v="2021-10-01T00:00:00"/>
    <d v="2021-11-01T00:00:00"/>
    <n v="455"/>
    <x v="1"/>
    <n v="346278.75"/>
    <n v="346278.75"/>
    <n v="6.6666699999999995E-2"/>
    <n v="1923.77"/>
    <n v="170045.76"/>
    <n v="0"/>
    <n v="0"/>
    <n v="0"/>
    <n v="0"/>
    <n v="0"/>
    <n v="0"/>
    <n v="0"/>
    <n v="0"/>
    <n v="0"/>
    <n v="112.59"/>
    <n v="0"/>
    <s v="CF-3940-Tools/Shop Eq"/>
    <x v="36"/>
    <n v="16"/>
    <s v="Nat Gas General Plant"/>
    <s v="394-Tools, Shop &amp; Garage Equip"/>
    <n v="0"/>
    <n v="0"/>
    <x v="0"/>
    <n v="0"/>
    <n v="0"/>
    <n v="0"/>
    <n v="346278.75"/>
    <n v="0"/>
    <n v="0"/>
    <n v="0"/>
    <n v="0"/>
    <n v="0"/>
    <n v="0"/>
    <n v="0"/>
    <n v="1923.77"/>
    <n v="2036.36"/>
    <n v="0"/>
    <n v="170045.76"/>
  </r>
  <r>
    <n v="1"/>
    <d v="2021-10-01T00:00:00"/>
    <d v="2021-11-01T00:00:00"/>
    <n v="456"/>
    <x v="0"/>
    <n v="452230.64"/>
    <n v="452230.64"/>
    <n v="5.0999999999999997E-2"/>
    <n v="1921.98"/>
    <n v="562708.73"/>
    <n v="0"/>
    <n v="0"/>
    <n v="-1921.98"/>
    <n v="0"/>
    <n v="0"/>
    <n v="0"/>
    <n v="0"/>
    <n v="0"/>
    <n v="0"/>
    <n v="0"/>
    <n v="0"/>
    <s v="CF-3960-Pwr Op Equip"/>
    <x v="37"/>
    <n v="16"/>
    <s v="Nat Gas General Plant"/>
    <s v="396-Power Operated Equipment"/>
    <n v="0"/>
    <n v="0"/>
    <x v="0"/>
    <n v="0"/>
    <n v="0"/>
    <n v="0"/>
    <n v="452230.64"/>
    <n v="0"/>
    <n v="0"/>
    <n v="0"/>
    <n v="0"/>
    <n v="0"/>
    <n v="0"/>
    <n v="0"/>
    <n v="0"/>
    <n v="0"/>
    <n v="0"/>
    <n v="562708.73"/>
  </r>
  <r>
    <n v="1"/>
    <d v="2021-10-01T00:00:00"/>
    <d v="2021-11-01T00:00:00"/>
    <n v="456"/>
    <x v="1"/>
    <n v="452230.64"/>
    <n v="452230.64"/>
    <n v="5.0999999999999997E-2"/>
    <n v="1921.98"/>
    <n v="562708.73"/>
    <n v="0"/>
    <n v="0"/>
    <n v="-1921.98"/>
    <n v="0"/>
    <n v="0"/>
    <n v="0"/>
    <n v="0"/>
    <n v="0"/>
    <n v="0"/>
    <n v="0"/>
    <n v="0"/>
    <s v="CF-3960-Pwr Op Equip"/>
    <x v="37"/>
    <n v="16"/>
    <s v="Nat Gas General Plant"/>
    <s v="396-Power Operated Equipment"/>
    <n v="0"/>
    <n v="0"/>
    <x v="0"/>
    <n v="0"/>
    <n v="0"/>
    <n v="0"/>
    <n v="452230.64"/>
    <n v="0"/>
    <n v="0"/>
    <n v="0"/>
    <n v="0"/>
    <n v="0"/>
    <n v="0"/>
    <n v="0"/>
    <n v="0"/>
    <n v="0"/>
    <n v="0"/>
    <n v="562708.73"/>
  </r>
  <r>
    <n v="1"/>
    <d v="2021-10-01T00:00:00"/>
    <d v="2021-11-01T00:00:00"/>
    <n v="457"/>
    <x v="0"/>
    <n v="902751.75"/>
    <n v="902751.75"/>
    <n v="7.6923080000000005E-2"/>
    <n v="5786.87"/>
    <n v="442492.69"/>
    <n v="0"/>
    <n v="0"/>
    <n v="0"/>
    <n v="0"/>
    <n v="0"/>
    <n v="0"/>
    <n v="0"/>
    <n v="0"/>
    <n v="0"/>
    <n v="-5388.92"/>
    <n v="0"/>
    <s v="CF-3970-Comm Eq"/>
    <x v="38"/>
    <n v="16"/>
    <s v="Nat Gas General Plant"/>
    <s v="397-Communication Equipment"/>
    <n v="0"/>
    <n v="0"/>
    <x v="0"/>
    <n v="0"/>
    <n v="0"/>
    <n v="0"/>
    <n v="902751.75"/>
    <n v="0"/>
    <n v="0"/>
    <n v="0"/>
    <n v="0"/>
    <n v="0"/>
    <n v="0"/>
    <n v="0"/>
    <n v="5786.87"/>
    <n v="397.94999999999982"/>
    <n v="0"/>
    <n v="442492.69"/>
  </r>
  <r>
    <n v="1"/>
    <d v="2021-10-01T00:00:00"/>
    <d v="2021-11-01T00:00:00"/>
    <n v="457"/>
    <x v="1"/>
    <n v="902751.75"/>
    <n v="902751.75"/>
    <n v="7.6923080000000005E-2"/>
    <n v="5786.87"/>
    <n v="442890.64"/>
    <n v="0"/>
    <n v="0"/>
    <n v="0"/>
    <n v="0"/>
    <n v="0"/>
    <n v="0"/>
    <n v="0"/>
    <n v="0"/>
    <n v="0"/>
    <n v="-5388.92"/>
    <n v="0"/>
    <s v="CF-3970-Comm Eq"/>
    <x v="38"/>
    <n v="16"/>
    <s v="Nat Gas General Plant"/>
    <s v="397-Communication Equipment"/>
    <n v="0"/>
    <n v="0"/>
    <x v="0"/>
    <n v="0"/>
    <n v="0"/>
    <n v="0"/>
    <n v="902751.75"/>
    <n v="0"/>
    <n v="0"/>
    <n v="0"/>
    <n v="0"/>
    <n v="0"/>
    <n v="0"/>
    <n v="0"/>
    <n v="5786.87"/>
    <n v="397.94999999999982"/>
    <n v="0"/>
    <n v="442890.64"/>
  </r>
  <r>
    <n v="1"/>
    <d v="2021-10-01T00:00:00"/>
    <d v="2021-11-01T00:00:00"/>
    <n v="458"/>
    <x v="0"/>
    <n v="20124.740000000002"/>
    <n v="20124.740000000002"/>
    <n v="7.6923080000000005E-2"/>
    <n v="129"/>
    <n v="6234.04"/>
    <n v="0"/>
    <n v="0"/>
    <n v="0"/>
    <n v="0"/>
    <n v="0"/>
    <n v="0"/>
    <n v="0"/>
    <n v="0"/>
    <n v="0"/>
    <n v="0"/>
    <n v="0"/>
    <s v="CF-3971-DCU/AMR"/>
    <x v="39"/>
    <n v="16"/>
    <s v="Nat Gas General Plant"/>
    <s v="397-Communication Equipment"/>
    <n v="0"/>
    <n v="0"/>
    <x v="0"/>
    <n v="0"/>
    <n v="0"/>
    <n v="0"/>
    <n v="20124.740000000002"/>
    <n v="0"/>
    <n v="0"/>
    <n v="0"/>
    <n v="0"/>
    <n v="0"/>
    <n v="0"/>
    <n v="0"/>
    <n v="129"/>
    <n v="129"/>
    <n v="0"/>
    <n v="6234.04"/>
  </r>
  <r>
    <n v="1"/>
    <d v="2021-10-01T00:00:00"/>
    <d v="2021-11-01T00:00:00"/>
    <n v="458"/>
    <x v="1"/>
    <n v="20124.740000000002"/>
    <n v="20124.740000000002"/>
    <n v="7.6923080000000005E-2"/>
    <n v="129"/>
    <n v="6363.04"/>
    <n v="0"/>
    <n v="0"/>
    <n v="0"/>
    <n v="0"/>
    <n v="0"/>
    <n v="0"/>
    <n v="0"/>
    <n v="0"/>
    <n v="0"/>
    <n v="0"/>
    <n v="0"/>
    <s v="CF-3971-DCU/AMR"/>
    <x v="39"/>
    <n v="16"/>
    <s v="Nat Gas General Plant"/>
    <s v="397-Communication Equipment"/>
    <n v="0"/>
    <n v="0"/>
    <x v="0"/>
    <n v="0"/>
    <n v="0"/>
    <n v="0"/>
    <n v="20124.740000000002"/>
    <n v="0"/>
    <n v="0"/>
    <n v="0"/>
    <n v="0"/>
    <n v="0"/>
    <n v="0"/>
    <n v="0"/>
    <n v="129"/>
    <n v="129"/>
    <n v="0"/>
    <n v="6363.04"/>
  </r>
  <r>
    <n v="1"/>
    <d v="2021-10-01T00:00:00"/>
    <d v="2021-11-01T00:00:00"/>
    <n v="459"/>
    <x v="0"/>
    <n v="42473.919999999998"/>
    <n v="42473.919999999998"/>
    <n v="5.8823529999999999E-2"/>
    <n v="208.21"/>
    <n v="20206.09"/>
    <n v="0"/>
    <n v="0"/>
    <n v="0"/>
    <n v="0"/>
    <n v="0"/>
    <n v="0"/>
    <n v="0"/>
    <n v="0"/>
    <n v="0"/>
    <n v="-446.09"/>
    <n v="0"/>
    <s v="CF-3980-Misc Equip"/>
    <x v="40"/>
    <n v="16"/>
    <s v="Nat Gas General Plant"/>
    <s v="398-Miscellaneous Equipment"/>
    <n v="0"/>
    <n v="0"/>
    <x v="0"/>
    <n v="0"/>
    <n v="0"/>
    <n v="0"/>
    <n v="42473.919999999998"/>
    <n v="0"/>
    <n v="0"/>
    <n v="0"/>
    <n v="0"/>
    <n v="0"/>
    <n v="0"/>
    <n v="0"/>
    <n v="208.21"/>
    <n v="-237.87999999999997"/>
    <n v="0"/>
    <n v="20206.09"/>
  </r>
  <r>
    <n v="1"/>
    <d v="2021-10-01T00:00:00"/>
    <d v="2021-11-01T00:00:00"/>
    <n v="459"/>
    <x v="1"/>
    <n v="42473.919999999998"/>
    <n v="42473.919999999998"/>
    <n v="5.8823529999999999E-2"/>
    <n v="208.21"/>
    <n v="19968.21"/>
    <n v="0"/>
    <n v="0"/>
    <n v="0"/>
    <n v="0"/>
    <n v="0"/>
    <n v="0"/>
    <n v="0"/>
    <n v="0"/>
    <n v="0"/>
    <n v="-446.09"/>
    <n v="0"/>
    <s v="CF-3980-Misc Equip"/>
    <x v="40"/>
    <n v="16"/>
    <s v="Nat Gas General Plant"/>
    <s v="398-Miscellaneous Equipment"/>
    <n v="0"/>
    <n v="0"/>
    <x v="0"/>
    <n v="0"/>
    <n v="0"/>
    <n v="0"/>
    <n v="42473.919999999998"/>
    <n v="0"/>
    <n v="0"/>
    <n v="0"/>
    <n v="0"/>
    <n v="0"/>
    <n v="0"/>
    <n v="0"/>
    <n v="208.21"/>
    <n v="-237.87999999999997"/>
    <n v="0"/>
    <n v="19968.21"/>
  </r>
  <r>
    <n v="1"/>
    <d v="2021-10-01T00:00:00"/>
    <d v="2021-11-01T00:00:00"/>
    <n v="460"/>
    <x v="0"/>
    <n v="19074.7"/>
    <n v="19074.7"/>
    <n v="5.8823529999999999E-2"/>
    <n v="93.5"/>
    <n v="10819.1"/>
    <n v="0"/>
    <n v="0"/>
    <n v="0"/>
    <n v="0"/>
    <n v="0"/>
    <n v="0"/>
    <n v="0"/>
    <n v="0"/>
    <n v="0"/>
    <n v="130.16999999999999"/>
    <n v="0"/>
    <s v="CF-398A-Alloc Misc Equip"/>
    <x v="41"/>
    <n v="16"/>
    <s v="Nat Gas General Plant"/>
    <s v="398-Miscellaneous Equipment"/>
    <n v="0"/>
    <n v="0"/>
    <x v="0"/>
    <n v="0"/>
    <n v="0"/>
    <n v="0"/>
    <n v="19074.7"/>
    <n v="0"/>
    <n v="0"/>
    <n v="0"/>
    <n v="0"/>
    <n v="0"/>
    <n v="0"/>
    <n v="0"/>
    <n v="93.5"/>
    <n v="223.67"/>
    <n v="0"/>
    <n v="10819.1"/>
  </r>
  <r>
    <n v="1"/>
    <d v="2021-10-01T00:00:00"/>
    <d v="2021-11-01T00:00:00"/>
    <n v="460"/>
    <x v="1"/>
    <n v="19074.7"/>
    <n v="19074.7"/>
    <n v="5.8823529999999999E-2"/>
    <n v="93.5"/>
    <n v="11042.77"/>
    <n v="0"/>
    <n v="0"/>
    <n v="0"/>
    <n v="0"/>
    <n v="0"/>
    <n v="0"/>
    <n v="0"/>
    <n v="0"/>
    <n v="0"/>
    <n v="130.16999999999999"/>
    <n v="0"/>
    <s v="CF-398A-Alloc Misc Equip"/>
    <x v="41"/>
    <n v="16"/>
    <s v="Nat Gas General Plant"/>
    <s v="398-Miscellaneous Equipment"/>
    <n v="0"/>
    <n v="0"/>
    <x v="0"/>
    <n v="0"/>
    <n v="0"/>
    <n v="0"/>
    <n v="19074.7"/>
    <n v="0"/>
    <n v="0"/>
    <n v="0"/>
    <n v="0"/>
    <n v="0"/>
    <n v="0"/>
    <n v="0"/>
    <n v="93.5"/>
    <n v="223.67"/>
    <n v="0"/>
    <n v="11042.77"/>
  </r>
  <r>
    <n v="1"/>
    <d v="2021-10-01T00:00:00"/>
    <d v="2021-11-01T00:00:00"/>
    <n v="524"/>
    <x v="0"/>
    <n v="0"/>
    <n v="0"/>
    <n v="0"/>
    <n v="0"/>
    <n v="0"/>
    <n v="0"/>
    <n v="0"/>
    <n v="0"/>
    <n v="0"/>
    <n v="0"/>
    <n v="0"/>
    <n v="0"/>
    <n v="0"/>
    <n v="0"/>
    <n v="0"/>
    <n v="0"/>
    <s v="FC-1210-Plant Non-Utility Prop-land"/>
    <x v="42"/>
    <n v="5"/>
    <s v="Common Land&amp;Land Rights"/>
    <s v="121-Plant Non-Utility Prop"/>
    <n v="0"/>
    <n v="0"/>
    <x v="1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524"/>
    <x v="1"/>
    <n v="0"/>
    <n v="0"/>
    <n v="0"/>
    <n v="0"/>
    <n v="0"/>
    <n v="0"/>
    <n v="0"/>
    <n v="0"/>
    <n v="0"/>
    <n v="0"/>
    <n v="0"/>
    <n v="0"/>
    <n v="0"/>
    <n v="0"/>
    <n v="0"/>
    <n v="0"/>
    <s v="FC-1210-Plant Non-Utility Prop-land"/>
    <x v="42"/>
    <n v="5"/>
    <s v="Common Land&amp;Land Rights"/>
    <s v="121-Plant Non-Utility Prop"/>
    <n v="0"/>
    <n v="0"/>
    <x v="1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92"/>
    <x v="0"/>
    <n v="0"/>
    <n v="0"/>
    <n v="0"/>
    <n v="0"/>
    <n v="0"/>
    <n v="0"/>
    <n v="0"/>
    <n v="0"/>
    <n v="0"/>
    <n v="0"/>
    <n v="0"/>
    <n v="0"/>
    <n v="0"/>
    <n v="0"/>
    <n v="0"/>
    <n v="0"/>
    <s v="FC-1210-Plant Non-Utility Prop-Oth"/>
    <x v="42"/>
    <n v="4"/>
    <s v="Common Intangible Plant"/>
    <s v="121-Plant Non-Utility Prop"/>
    <n v="0"/>
    <n v="0"/>
    <x v="1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92"/>
    <x v="1"/>
    <n v="0"/>
    <n v="0"/>
    <n v="0"/>
    <n v="0"/>
    <n v="0"/>
    <n v="0"/>
    <n v="0"/>
    <n v="0"/>
    <n v="0"/>
    <n v="0"/>
    <n v="0"/>
    <n v="0"/>
    <n v="0"/>
    <n v="0"/>
    <n v="0"/>
    <n v="0"/>
    <s v="FC-1210-Plant Non-Utility Prop-Oth"/>
    <x v="42"/>
    <n v="4"/>
    <s v="Common Intangible Plant"/>
    <s v="121-Plant Non-Utility Prop"/>
    <n v="0"/>
    <n v="0"/>
    <x v="1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314"/>
    <x v="0"/>
    <n v="0"/>
    <n v="0"/>
    <n v="0"/>
    <n v="0"/>
    <n v="0"/>
    <n v="0"/>
    <n v="0"/>
    <n v="0"/>
    <n v="0"/>
    <n v="0"/>
    <n v="0"/>
    <n v="0"/>
    <n v="0"/>
    <n v="0"/>
    <n v="0"/>
    <n v="0"/>
    <s v="FC-3030-Misc Intangable Plant"/>
    <x v="43"/>
    <n v="4"/>
    <s v="Common Intangible Plant"/>
    <s v="303-Miscellaneous Intangible Plant"/>
    <n v="0"/>
    <n v="0"/>
    <x v="1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314"/>
    <x v="1"/>
    <n v="0"/>
    <n v="0"/>
    <n v="0"/>
    <n v="0"/>
    <n v="0"/>
    <n v="0"/>
    <n v="0"/>
    <n v="0"/>
    <n v="0"/>
    <n v="0"/>
    <n v="0"/>
    <n v="0"/>
    <n v="0"/>
    <n v="0"/>
    <n v="0"/>
    <n v="0"/>
    <s v="FC-3030-Misc Intangable Plant"/>
    <x v="43"/>
    <n v="4"/>
    <s v="Common Intangible Plant"/>
    <s v="303-Miscellaneous Intangible Plant"/>
    <n v="0"/>
    <n v="0"/>
    <x v="1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315"/>
    <x v="0"/>
    <n v="596857.97"/>
    <n v="596857.97"/>
    <n v="0"/>
    <n v="0"/>
    <n v="0"/>
    <n v="0"/>
    <n v="0"/>
    <n v="0"/>
    <n v="0"/>
    <n v="0"/>
    <n v="0"/>
    <n v="0"/>
    <n v="0"/>
    <n v="0"/>
    <n v="0"/>
    <n v="0"/>
    <s v="FC-3890-Land &amp; Land Rights"/>
    <x v="22"/>
    <n v="5"/>
    <s v="Common Land&amp;Land Rights"/>
    <s v="389-Land - General"/>
    <n v="0"/>
    <n v="0"/>
    <x v="1"/>
    <n v="0"/>
    <n v="0"/>
    <n v="0"/>
    <n v="596857.97"/>
    <n v="0"/>
    <n v="0"/>
    <n v="0"/>
    <n v="0"/>
    <n v="0"/>
    <n v="0"/>
    <n v="0"/>
    <n v="0"/>
    <n v="0"/>
    <n v="0"/>
    <n v="0"/>
  </r>
  <r>
    <n v="1"/>
    <d v="2021-10-01T00:00:00"/>
    <d v="2021-11-01T00:00:00"/>
    <n v="315"/>
    <x v="1"/>
    <n v="596857.97"/>
    <n v="596857.97"/>
    <n v="0"/>
    <n v="0"/>
    <n v="0"/>
    <n v="0"/>
    <n v="0"/>
    <n v="0"/>
    <n v="0"/>
    <n v="0"/>
    <n v="0"/>
    <n v="0"/>
    <n v="0"/>
    <n v="0"/>
    <n v="0"/>
    <n v="0"/>
    <s v="FC-3890-Land &amp; Land Rights"/>
    <x v="22"/>
    <n v="5"/>
    <s v="Common Land&amp;Land Rights"/>
    <s v="389-Land - General"/>
    <n v="0"/>
    <n v="0"/>
    <x v="1"/>
    <n v="0"/>
    <n v="0"/>
    <n v="0"/>
    <n v="596857.97"/>
    <n v="0"/>
    <n v="0"/>
    <n v="0"/>
    <n v="0"/>
    <n v="0"/>
    <n v="0"/>
    <n v="0"/>
    <n v="0"/>
    <n v="0"/>
    <n v="0"/>
    <n v="0"/>
  </r>
  <r>
    <n v="1"/>
    <d v="2021-10-01T00:00:00"/>
    <d v="2021-11-01T00:00:00"/>
    <n v="316"/>
    <x v="0"/>
    <n v="7746101.1600000001"/>
    <n v="7746101.1600000001"/>
    <n v="2.3E-2"/>
    <n v="14846.69"/>
    <n v="389264.61"/>
    <n v="0"/>
    <n v="0"/>
    <n v="0"/>
    <n v="0"/>
    <n v="0"/>
    <n v="0"/>
    <n v="0"/>
    <n v="0"/>
    <n v="0"/>
    <n v="0"/>
    <n v="0"/>
    <s v="FC-3900-Struc&amp;Impr"/>
    <x v="24"/>
    <n v="6"/>
    <s v="Common Struct&amp;Improve"/>
    <s v="390-Structures and Improvements"/>
    <n v="0"/>
    <n v="0"/>
    <x v="1"/>
    <n v="0"/>
    <n v="0"/>
    <n v="0"/>
    <n v="7746101.1600000001"/>
    <n v="0"/>
    <n v="0"/>
    <n v="0"/>
    <n v="0"/>
    <n v="0"/>
    <n v="0"/>
    <n v="0"/>
    <n v="14846.69"/>
    <n v="14846.69"/>
    <n v="0"/>
    <n v="389264.61"/>
  </r>
  <r>
    <n v="1"/>
    <d v="2021-10-01T00:00:00"/>
    <d v="2021-11-01T00:00:00"/>
    <n v="316"/>
    <x v="1"/>
    <n v="7746101.1600000001"/>
    <n v="7746101.1600000001"/>
    <n v="2.3E-2"/>
    <n v="14846.69"/>
    <n v="404111.3"/>
    <n v="0"/>
    <n v="0"/>
    <n v="0"/>
    <n v="0"/>
    <n v="0"/>
    <n v="0"/>
    <n v="0"/>
    <n v="0"/>
    <n v="0"/>
    <n v="0"/>
    <n v="0"/>
    <s v="FC-3900-Struc&amp;Impr"/>
    <x v="24"/>
    <n v="6"/>
    <s v="Common Struct&amp;Improve"/>
    <s v="390-Structures and Improvements"/>
    <n v="0"/>
    <n v="0"/>
    <x v="1"/>
    <n v="0"/>
    <n v="0"/>
    <n v="0"/>
    <n v="7746101.1600000001"/>
    <n v="0"/>
    <n v="0"/>
    <n v="0"/>
    <n v="0"/>
    <n v="0"/>
    <n v="0"/>
    <n v="0"/>
    <n v="14846.69"/>
    <n v="14846.69"/>
    <n v="0"/>
    <n v="404111.3"/>
  </r>
  <r>
    <n v="1"/>
    <d v="2021-10-01T00:00:00"/>
    <d v="2021-11-01T00:00:00"/>
    <n v="317"/>
    <x v="0"/>
    <n v="742002.67"/>
    <n v="742002.67"/>
    <n v="7.1428569999999997E-2"/>
    <n v="4416.68"/>
    <n v="585194.52"/>
    <n v="0"/>
    <n v="0"/>
    <n v="0"/>
    <n v="0"/>
    <n v="0"/>
    <n v="0"/>
    <n v="0"/>
    <n v="0"/>
    <n v="0"/>
    <n v="14628.42"/>
    <n v="0"/>
    <s v="FC-3910-Offc Furn &amp; Eq"/>
    <x v="26"/>
    <n v="2"/>
    <s v="Common General Plant"/>
    <s v="391-Office Furniture and Equipment"/>
    <n v="0"/>
    <n v="0"/>
    <x v="1"/>
    <n v="0"/>
    <n v="0"/>
    <n v="0"/>
    <n v="742002.67"/>
    <n v="0"/>
    <n v="0"/>
    <n v="0"/>
    <n v="0"/>
    <n v="0"/>
    <n v="0"/>
    <n v="0"/>
    <n v="4416.68"/>
    <n v="19045.099999999999"/>
    <n v="0"/>
    <n v="585194.52"/>
  </r>
  <r>
    <n v="1"/>
    <d v="2021-10-01T00:00:00"/>
    <d v="2021-11-01T00:00:00"/>
    <n v="317"/>
    <x v="1"/>
    <n v="742002.67"/>
    <n v="742002.67"/>
    <n v="7.1428569999999997E-2"/>
    <n v="4416.68"/>
    <n v="604239.62"/>
    <n v="0"/>
    <n v="0"/>
    <n v="0"/>
    <n v="0"/>
    <n v="0"/>
    <n v="0"/>
    <n v="0"/>
    <n v="0"/>
    <n v="0"/>
    <n v="14628.42"/>
    <n v="0"/>
    <s v="FC-3910-Offc Furn &amp; Eq"/>
    <x v="26"/>
    <n v="2"/>
    <s v="Common General Plant"/>
    <s v="391-Office Furniture and Equipment"/>
    <n v="0"/>
    <n v="0"/>
    <x v="1"/>
    <n v="0"/>
    <n v="0"/>
    <n v="0"/>
    <n v="742002.67"/>
    <n v="0"/>
    <n v="0"/>
    <n v="0"/>
    <n v="0"/>
    <n v="0"/>
    <n v="0"/>
    <n v="0"/>
    <n v="4416.68"/>
    <n v="19045.099999999999"/>
    <n v="0"/>
    <n v="604239.62"/>
  </r>
  <r>
    <n v="1"/>
    <d v="2021-10-01T00:00:00"/>
    <d v="2021-11-01T00:00:00"/>
    <n v="318"/>
    <x v="0"/>
    <n v="64153.94"/>
    <n v="64153.94"/>
    <n v="0.1"/>
    <n v="534.62"/>
    <n v="-499130.91"/>
    <n v="0"/>
    <n v="0"/>
    <n v="0"/>
    <n v="0"/>
    <n v="0"/>
    <n v="0"/>
    <n v="0"/>
    <n v="0"/>
    <n v="0"/>
    <n v="-2355"/>
    <n v="0"/>
    <s v="FC-3912-Comp Hdwr"/>
    <x v="27"/>
    <n v="2"/>
    <s v="Common General Plant"/>
    <s v="391-Office Furniture and Equipment"/>
    <n v="0"/>
    <n v="0"/>
    <x v="1"/>
    <n v="0"/>
    <n v="0"/>
    <n v="0"/>
    <n v="64153.94"/>
    <n v="0"/>
    <n v="0"/>
    <n v="0"/>
    <n v="0"/>
    <n v="0"/>
    <n v="0"/>
    <n v="0"/>
    <n v="534.62"/>
    <n v="-1820.38"/>
    <n v="0"/>
    <n v="-499130.91"/>
  </r>
  <r>
    <n v="1"/>
    <d v="2021-10-01T00:00:00"/>
    <d v="2021-11-01T00:00:00"/>
    <n v="318"/>
    <x v="1"/>
    <n v="64153.94"/>
    <n v="64153.94"/>
    <n v="0.1"/>
    <n v="534.62"/>
    <n v="-500951.29"/>
    <n v="0"/>
    <n v="0"/>
    <n v="0"/>
    <n v="0"/>
    <n v="0"/>
    <n v="0"/>
    <n v="0"/>
    <n v="0"/>
    <n v="0"/>
    <n v="-2355"/>
    <n v="0"/>
    <s v="FC-3912-Comp Hdwr"/>
    <x v="27"/>
    <n v="2"/>
    <s v="Common General Plant"/>
    <s v="391-Office Furniture and Equipment"/>
    <n v="0"/>
    <n v="0"/>
    <x v="1"/>
    <n v="0"/>
    <n v="0"/>
    <n v="0"/>
    <n v="64153.94"/>
    <n v="0"/>
    <n v="0"/>
    <n v="0"/>
    <n v="0"/>
    <n v="0"/>
    <n v="0"/>
    <n v="0"/>
    <n v="534.62"/>
    <n v="-1820.38"/>
    <n v="0"/>
    <n v="-500951.29"/>
  </r>
  <r>
    <n v="1"/>
    <d v="2021-10-01T00:00:00"/>
    <d v="2021-11-01T00:00:00"/>
    <n v="319"/>
    <x v="0"/>
    <n v="432439.96"/>
    <n v="432439.96"/>
    <n v="0.05"/>
    <n v="1801.83"/>
    <n v="-130646.11"/>
    <n v="0"/>
    <n v="0"/>
    <n v="0"/>
    <n v="0"/>
    <n v="0"/>
    <n v="0"/>
    <n v="0"/>
    <n v="0"/>
    <n v="0"/>
    <n v="513.58000000000004"/>
    <n v="0"/>
    <s v="FC-3913-Furn &amp; Fix"/>
    <x v="28"/>
    <n v="2"/>
    <s v="Common General Plant"/>
    <s v="391-Office Furniture and Equipment"/>
    <n v="0"/>
    <n v="0"/>
    <x v="1"/>
    <n v="0"/>
    <n v="0"/>
    <n v="0"/>
    <n v="432439.96"/>
    <n v="0"/>
    <n v="0"/>
    <n v="0"/>
    <n v="0"/>
    <n v="0"/>
    <n v="0"/>
    <n v="0"/>
    <n v="1801.83"/>
    <n v="2315.41"/>
    <n v="0"/>
    <n v="-130646.11"/>
  </r>
  <r>
    <n v="1"/>
    <d v="2021-10-01T00:00:00"/>
    <d v="2021-11-01T00:00:00"/>
    <n v="319"/>
    <x v="1"/>
    <n v="432439.96"/>
    <n v="432439.96"/>
    <n v="0.05"/>
    <n v="1801.83"/>
    <n v="-128330.7"/>
    <n v="0"/>
    <n v="0"/>
    <n v="0"/>
    <n v="0"/>
    <n v="0"/>
    <n v="0"/>
    <n v="0"/>
    <n v="0"/>
    <n v="0"/>
    <n v="513.58000000000004"/>
    <n v="0"/>
    <s v="FC-3913-Furn &amp; Fix"/>
    <x v="28"/>
    <n v="2"/>
    <s v="Common General Plant"/>
    <s v="391-Office Furniture and Equipment"/>
    <n v="0"/>
    <n v="0"/>
    <x v="1"/>
    <n v="0"/>
    <n v="0"/>
    <n v="0"/>
    <n v="432439.96"/>
    <n v="0"/>
    <n v="0"/>
    <n v="0"/>
    <n v="0"/>
    <n v="0"/>
    <n v="0"/>
    <n v="0"/>
    <n v="1801.83"/>
    <n v="2315.41"/>
    <n v="0"/>
    <n v="-128330.7"/>
  </r>
  <r>
    <n v="1"/>
    <d v="2021-10-01T00:00:00"/>
    <d v="2021-11-01T00:00:00"/>
    <n v="320"/>
    <x v="0"/>
    <n v="917653.1"/>
    <n v="917653.1"/>
    <n v="0.1"/>
    <n v="7647.11"/>
    <n v="-852.36"/>
    <n v="0"/>
    <n v="0"/>
    <n v="0"/>
    <n v="0"/>
    <n v="0"/>
    <n v="0"/>
    <n v="0"/>
    <n v="0"/>
    <n v="0"/>
    <n v="-9973.25"/>
    <n v="0"/>
    <s v="FC-3914-Sys Sftwr"/>
    <x v="29"/>
    <n v="2"/>
    <s v="Common General Plant"/>
    <s v="391-Office Furniture and Equipment"/>
    <n v="0"/>
    <n v="0"/>
    <x v="1"/>
    <n v="0"/>
    <n v="0"/>
    <n v="0"/>
    <n v="917653.1"/>
    <n v="0"/>
    <n v="0"/>
    <n v="0"/>
    <n v="0"/>
    <n v="0"/>
    <n v="0"/>
    <n v="0"/>
    <n v="7647.1100000000006"/>
    <n v="-2326.1400000000003"/>
    <n v="0"/>
    <n v="-852.36"/>
  </r>
  <r>
    <n v="1"/>
    <d v="2021-10-01T00:00:00"/>
    <d v="2021-11-01T00:00:00"/>
    <n v="320"/>
    <x v="1"/>
    <n v="927709.92"/>
    <n v="927709.92"/>
    <n v="0.1"/>
    <n v="7730.92"/>
    <n v="-3094.69"/>
    <n v="0"/>
    <n v="0"/>
    <n v="0"/>
    <n v="0"/>
    <n v="0"/>
    <n v="0"/>
    <n v="0"/>
    <n v="0"/>
    <n v="0"/>
    <n v="-9973.25"/>
    <n v="0"/>
    <s v="FC-3914-Sys Sftwr"/>
    <x v="29"/>
    <n v="2"/>
    <s v="Common General Plant"/>
    <s v="391-Office Furniture and Equipment"/>
    <n v="0"/>
    <n v="0"/>
    <x v="1"/>
    <n v="0"/>
    <n v="0"/>
    <n v="0"/>
    <n v="927709.92"/>
    <n v="0"/>
    <n v="0"/>
    <n v="0"/>
    <n v="0"/>
    <n v="0"/>
    <n v="0"/>
    <n v="0"/>
    <n v="7730.92"/>
    <n v="-2242.33"/>
    <n v="0"/>
    <n v="-3094.69"/>
  </r>
  <r>
    <n v="1"/>
    <d v="2021-10-01T00:00:00"/>
    <d v="2021-11-01T00:00:00"/>
    <n v="321"/>
    <x v="0"/>
    <n v="258116.52"/>
    <n v="258116.52"/>
    <n v="0.17399999999999999"/>
    <n v="3742.69"/>
    <n v="148340.45000000001"/>
    <n v="0"/>
    <n v="0"/>
    <n v="0"/>
    <n v="0"/>
    <n v="0"/>
    <n v="0"/>
    <n v="0"/>
    <n v="0"/>
    <n v="0"/>
    <n v="0"/>
    <n v="0"/>
    <s v="FC-3921-Cars"/>
    <x v="33"/>
    <n v="2"/>
    <s v="Common General Plant"/>
    <s v="392-Transportation Equipment"/>
    <n v="0"/>
    <n v="0"/>
    <x v="1"/>
    <n v="0"/>
    <n v="0"/>
    <n v="0"/>
    <n v="258116.52"/>
    <n v="0"/>
    <n v="0"/>
    <n v="0"/>
    <n v="0"/>
    <n v="0"/>
    <n v="0"/>
    <n v="0"/>
    <n v="3742.69"/>
    <n v="3742.69"/>
    <n v="0"/>
    <n v="148340.45000000001"/>
  </r>
  <r>
    <n v="1"/>
    <d v="2021-10-01T00:00:00"/>
    <d v="2021-11-01T00:00:00"/>
    <n v="321"/>
    <x v="1"/>
    <n v="258116.52"/>
    <n v="258116.52"/>
    <n v="0.17399999999999999"/>
    <n v="3742.69"/>
    <n v="152083.14000000001"/>
    <n v="0"/>
    <n v="0"/>
    <n v="0"/>
    <n v="0"/>
    <n v="0"/>
    <n v="0"/>
    <n v="0"/>
    <n v="0"/>
    <n v="0"/>
    <n v="0"/>
    <n v="0"/>
    <s v="FC-3921-Cars"/>
    <x v="33"/>
    <n v="2"/>
    <s v="Common General Plant"/>
    <s v="392-Transportation Equipment"/>
    <n v="0"/>
    <n v="0"/>
    <x v="1"/>
    <n v="0"/>
    <n v="0"/>
    <n v="0"/>
    <n v="258116.52"/>
    <n v="0"/>
    <n v="0"/>
    <n v="0"/>
    <n v="0"/>
    <n v="0"/>
    <n v="0"/>
    <n v="0"/>
    <n v="3742.69"/>
    <n v="3742.69"/>
    <n v="0"/>
    <n v="152083.14000000001"/>
  </r>
  <r>
    <n v="1"/>
    <d v="2021-10-01T00:00:00"/>
    <d v="2021-11-01T00:00:00"/>
    <n v="322"/>
    <x v="0"/>
    <n v="763765.58"/>
    <n v="763765.58"/>
    <n v="8.4000000000000005E-2"/>
    <n v="5346.36"/>
    <n v="317336.96999999997"/>
    <n v="0"/>
    <n v="0"/>
    <n v="0"/>
    <n v="0"/>
    <n v="0"/>
    <n v="0"/>
    <n v="0"/>
    <n v="0"/>
    <n v="0"/>
    <n v="0"/>
    <n v="0"/>
    <s v="FC-3922-Lt Truck/Van"/>
    <x v="34"/>
    <n v="2"/>
    <s v="Common General Plant"/>
    <s v="392-Transportation Equipment"/>
    <n v="0"/>
    <n v="0"/>
    <x v="1"/>
    <n v="0"/>
    <n v="0"/>
    <n v="0"/>
    <n v="763765.58"/>
    <n v="0"/>
    <n v="0"/>
    <n v="0"/>
    <n v="0"/>
    <n v="0"/>
    <n v="0"/>
    <n v="0"/>
    <n v="5346.36"/>
    <n v="5346.36"/>
    <n v="0"/>
    <n v="317336.96999999997"/>
  </r>
  <r>
    <n v="1"/>
    <d v="2021-10-01T00:00:00"/>
    <d v="2021-11-01T00:00:00"/>
    <n v="322"/>
    <x v="1"/>
    <n v="763765.58"/>
    <n v="763765.58"/>
    <n v="8.4000000000000005E-2"/>
    <n v="5346.36"/>
    <n v="322683.33"/>
    <n v="0"/>
    <n v="0"/>
    <n v="0"/>
    <n v="0"/>
    <n v="0"/>
    <n v="0"/>
    <n v="0"/>
    <n v="0"/>
    <n v="0"/>
    <n v="0"/>
    <n v="0"/>
    <s v="FC-3922-Lt Truck/Van"/>
    <x v="34"/>
    <n v="2"/>
    <s v="Common General Plant"/>
    <s v="392-Transportation Equipment"/>
    <n v="0"/>
    <n v="0"/>
    <x v="1"/>
    <n v="0"/>
    <n v="0"/>
    <n v="0"/>
    <n v="763765.58"/>
    <n v="0"/>
    <n v="0"/>
    <n v="0"/>
    <n v="0"/>
    <n v="0"/>
    <n v="0"/>
    <n v="0"/>
    <n v="5346.36"/>
    <n v="5346.36"/>
    <n v="0"/>
    <n v="322683.33"/>
  </r>
  <r>
    <n v="1"/>
    <d v="2021-10-01T00:00:00"/>
    <d v="2021-11-01T00:00:00"/>
    <n v="323"/>
    <x v="0"/>
    <n v="640740.72"/>
    <n v="640740.72"/>
    <n v="7.6923080000000005E-2"/>
    <n v="4107.3100000000004"/>
    <n v="176612.75"/>
    <n v="0"/>
    <n v="0"/>
    <n v="0"/>
    <n v="0"/>
    <n v="0"/>
    <n v="0"/>
    <n v="0"/>
    <n v="0"/>
    <n v="0"/>
    <n v="2000.67"/>
    <n v="0"/>
    <s v="FC-3970-Comm Eq"/>
    <x v="38"/>
    <n v="2"/>
    <s v="Common General Plant"/>
    <s v="397-Communication Equipment"/>
    <n v="0"/>
    <n v="0"/>
    <x v="1"/>
    <n v="0"/>
    <n v="0"/>
    <n v="0"/>
    <n v="640740.72"/>
    <n v="0"/>
    <n v="0"/>
    <n v="0"/>
    <n v="0"/>
    <n v="0"/>
    <n v="0"/>
    <n v="0"/>
    <n v="4107.3100000000004"/>
    <n v="6107.9800000000005"/>
    <n v="0"/>
    <n v="176612.75"/>
  </r>
  <r>
    <n v="1"/>
    <d v="2021-10-01T00:00:00"/>
    <d v="2021-11-01T00:00:00"/>
    <n v="323"/>
    <x v="1"/>
    <n v="640740.72"/>
    <n v="640740.72"/>
    <n v="7.6923080000000005E-2"/>
    <n v="4107.3100000000004"/>
    <n v="182720.73"/>
    <n v="0"/>
    <n v="0"/>
    <n v="0"/>
    <n v="0"/>
    <n v="0"/>
    <n v="0"/>
    <n v="0"/>
    <n v="0"/>
    <n v="0"/>
    <n v="2000.67"/>
    <n v="0"/>
    <s v="FC-3970-Comm Eq"/>
    <x v="38"/>
    <n v="2"/>
    <s v="Common General Plant"/>
    <s v="397-Communication Equipment"/>
    <n v="0"/>
    <n v="0"/>
    <x v="1"/>
    <n v="0"/>
    <n v="0"/>
    <n v="0"/>
    <n v="640740.72"/>
    <n v="0"/>
    <n v="0"/>
    <n v="0"/>
    <n v="0"/>
    <n v="0"/>
    <n v="0"/>
    <n v="0"/>
    <n v="4107.3100000000004"/>
    <n v="6107.9800000000005"/>
    <n v="0"/>
    <n v="182720.73"/>
  </r>
  <r>
    <n v="1"/>
    <d v="2021-10-01T00:00:00"/>
    <d v="2021-11-01T00:00:00"/>
    <n v="324"/>
    <x v="0"/>
    <n v="32922.449999999997"/>
    <n v="32922.449999999997"/>
    <n v="5.8823529999999999E-2"/>
    <n v="161.38"/>
    <n v="7383.69"/>
    <n v="0"/>
    <n v="0"/>
    <n v="0"/>
    <n v="0"/>
    <n v="0"/>
    <n v="0"/>
    <n v="0"/>
    <n v="0"/>
    <n v="0"/>
    <n v="568.83000000000004"/>
    <n v="0"/>
    <s v="FC-3980-Misc Equip"/>
    <x v="40"/>
    <n v="2"/>
    <s v="Common General Plant"/>
    <s v="398-Miscellaneous Equipment"/>
    <n v="0"/>
    <n v="0"/>
    <x v="1"/>
    <n v="0"/>
    <n v="0"/>
    <n v="0"/>
    <n v="32922.449999999997"/>
    <n v="0"/>
    <n v="0"/>
    <n v="0"/>
    <n v="0"/>
    <n v="0"/>
    <n v="0"/>
    <n v="0"/>
    <n v="161.38"/>
    <n v="730.21"/>
    <n v="0"/>
    <n v="7383.69"/>
  </r>
  <r>
    <n v="1"/>
    <d v="2021-10-01T00:00:00"/>
    <d v="2021-11-01T00:00:00"/>
    <n v="324"/>
    <x v="1"/>
    <n v="32922.449999999997"/>
    <n v="32922.449999999997"/>
    <n v="5.8823529999999999E-2"/>
    <n v="161.38"/>
    <n v="8113.9"/>
    <n v="0"/>
    <n v="0"/>
    <n v="0"/>
    <n v="0"/>
    <n v="0"/>
    <n v="0"/>
    <n v="0"/>
    <n v="0"/>
    <n v="0"/>
    <n v="568.83000000000004"/>
    <n v="0"/>
    <s v="FC-3980-Misc Equip"/>
    <x v="40"/>
    <n v="2"/>
    <s v="Common General Plant"/>
    <s v="398-Miscellaneous Equipment"/>
    <n v="0"/>
    <n v="0"/>
    <x v="1"/>
    <n v="0"/>
    <n v="0"/>
    <n v="0"/>
    <n v="32922.449999999997"/>
    <n v="0"/>
    <n v="0"/>
    <n v="0"/>
    <n v="0"/>
    <n v="0"/>
    <n v="0"/>
    <n v="0"/>
    <n v="161.38"/>
    <n v="730.21"/>
    <n v="0"/>
    <n v="8113.9"/>
  </r>
  <r>
    <n v="1"/>
    <d v="2021-10-01T00:00:00"/>
    <d v="2021-11-01T00:00:00"/>
    <n v="325"/>
    <x v="0"/>
    <n v="0"/>
    <n v="0"/>
    <n v="0.2"/>
    <n v="0"/>
    <n v="0"/>
    <n v="0"/>
    <n v="0"/>
    <n v="0"/>
    <n v="0"/>
    <n v="0"/>
    <n v="0"/>
    <n v="0"/>
    <n v="0"/>
    <n v="0"/>
    <n v="0"/>
    <n v="0"/>
    <s v="FC-3990-Other Tang Prop"/>
    <x v="44"/>
    <n v="2"/>
    <s v="Common General Plant"/>
    <s v="399-Other Tangible Property"/>
    <n v="0"/>
    <n v="0"/>
    <x v="1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325"/>
    <x v="1"/>
    <n v="0"/>
    <n v="0"/>
    <n v="0.2"/>
    <n v="0"/>
    <n v="0"/>
    <n v="0"/>
    <n v="0"/>
    <n v="0"/>
    <n v="0"/>
    <n v="0"/>
    <n v="0"/>
    <n v="0"/>
    <n v="0"/>
    <n v="0"/>
    <n v="0"/>
    <n v="0"/>
    <s v="FC-3990-Other Tang Prop"/>
    <x v="44"/>
    <n v="2"/>
    <s v="Common General Plant"/>
    <s v="399-Other Tangible Property"/>
    <n v="0"/>
    <n v="0"/>
    <x v="1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919391"/>
    <x v="0"/>
    <n v="20500"/>
    <n v="20500"/>
    <n v="5.5E-2"/>
    <n v="93.96"/>
    <n v="1597.32"/>
    <n v="0"/>
    <n v="0"/>
    <n v="0"/>
    <n v="0"/>
    <n v="0"/>
    <n v="0"/>
    <n v="0"/>
    <n v="0"/>
    <n v="0"/>
    <n v="0"/>
    <n v="0"/>
    <s v="FI-3741-Land &amp; Land Rights"/>
    <x v="4"/>
    <n v="15"/>
    <s v="Nat Gas Distribution Plant"/>
    <s v="374-Land - Distribution"/>
    <n v="0"/>
    <n v="0"/>
    <x v="2"/>
    <n v="0"/>
    <n v="0"/>
    <n v="0"/>
    <n v="20500"/>
    <n v="0"/>
    <n v="0"/>
    <n v="0"/>
    <n v="0"/>
    <n v="0"/>
    <n v="0"/>
    <n v="0"/>
    <n v="93.960000000000008"/>
    <n v="93.96"/>
    <n v="0"/>
    <n v="1597.32"/>
  </r>
  <r>
    <n v="1"/>
    <d v="2021-10-01T00:00:00"/>
    <d v="2021-11-01T00:00:00"/>
    <n v="919391"/>
    <x v="1"/>
    <n v="20500"/>
    <n v="20500"/>
    <n v="5.5E-2"/>
    <n v="93.96"/>
    <n v="1691.28"/>
    <n v="0"/>
    <n v="0"/>
    <n v="0"/>
    <n v="0"/>
    <n v="0"/>
    <n v="0"/>
    <n v="0"/>
    <n v="0"/>
    <n v="0"/>
    <n v="0"/>
    <n v="0"/>
    <s v="FI-3741-Land &amp; Land Rights"/>
    <x v="4"/>
    <n v="15"/>
    <s v="Nat Gas Distribution Plant"/>
    <s v="374-Land - Distribution"/>
    <n v="0"/>
    <n v="0"/>
    <x v="2"/>
    <n v="0"/>
    <n v="0"/>
    <n v="0"/>
    <n v="20500"/>
    <n v="0"/>
    <n v="0"/>
    <n v="0"/>
    <n v="0"/>
    <n v="0"/>
    <n v="0"/>
    <n v="0"/>
    <n v="93.960000000000008"/>
    <n v="93.96"/>
    <n v="0"/>
    <n v="1691.28"/>
  </r>
  <r>
    <n v="1"/>
    <d v="2021-10-01T00:00:00"/>
    <d v="2021-11-01T00:00:00"/>
    <n v="501"/>
    <x v="0"/>
    <n v="462705.36"/>
    <n v="462705.36"/>
    <n v="1.8100000000000002E-2"/>
    <n v="697.91"/>
    <n v="139228.29999999999"/>
    <n v="0"/>
    <n v="0"/>
    <n v="0"/>
    <n v="0"/>
    <n v="0"/>
    <n v="0"/>
    <n v="0"/>
    <n v="0"/>
    <n v="0"/>
    <n v="0"/>
    <n v="0"/>
    <s v="FI-3761-Mains PL"/>
    <x v="6"/>
    <n v="15"/>
    <s v="Nat Gas Distribution Plant"/>
    <s v="3761-Mains - Plastic"/>
    <n v="0"/>
    <n v="0"/>
    <x v="2"/>
    <n v="111.82"/>
    <n v="51578.42"/>
    <n v="2.8999999999999998E-3"/>
    <n v="462705.36"/>
    <n v="0"/>
    <n v="0"/>
    <n v="0"/>
    <n v="0"/>
    <n v="0"/>
    <n v="0"/>
    <n v="111.82000000000001"/>
    <n v="697.91"/>
    <n v="697.91"/>
    <n v="111.82"/>
    <n v="190806.71999999997"/>
  </r>
  <r>
    <n v="1"/>
    <d v="2021-10-01T00:00:00"/>
    <d v="2021-11-01T00:00:00"/>
    <n v="501"/>
    <x v="1"/>
    <n v="462705.36"/>
    <n v="462705.36"/>
    <n v="1.8100000000000002E-2"/>
    <n v="697.91"/>
    <n v="139926.21"/>
    <n v="0"/>
    <n v="0"/>
    <n v="0"/>
    <n v="0"/>
    <n v="0"/>
    <n v="0"/>
    <n v="0"/>
    <n v="0"/>
    <n v="0"/>
    <n v="0"/>
    <n v="0"/>
    <s v="FI-3761-Mains PL"/>
    <x v="6"/>
    <n v="15"/>
    <s v="Nat Gas Distribution Plant"/>
    <s v="3761-Mains - Plastic"/>
    <n v="0"/>
    <n v="0"/>
    <x v="2"/>
    <n v="111.82"/>
    <n v="51690.239999999998"/>
    <n v="2.8999999999999998E-3"/>
    <n v="462705.36"/>
    <n v="0"/>
    <n v="0"/>
    <n v="0"/>
    <n v="0"/>
    <n v="0"/>
    <n v="0"/>
    <n v="111.82000000000001"/>
    <n v="697.91"/>
    <n v="697.91"/>
    <n v="111.82"/>
    <n v="191616.44999999998"/>
  </r>
  <r>
    <n v="1"/>
    <d v="2021-10-01T00:00:00"/>
    <d v="2021-11-01T00:00:00"/>
    <n v="502"/>
    <x v="0"/>
    <n v="887798.71"/>
    <n v="887798.71"/>
    <n v="1.719E-2"/>
    <n v="1271.77"/>
    <n v="310791.15000000002"/>
    <n v="0"/>
    <n v="0"/>
    <n v="0"/>
    <n v="0"/>
    <n v="0"/>
    <n v="0"/>
    <n v="0"/>
    <n v="0"/>
    <n v="0"/>
    <n v="0"/>
    <n v="0"/>
    <s v="FI-3762-Mains ST"/>
    <x v="7"/>
    <n v="15"/>
    <s v="Nat Gas Distribution Plant"/>
    <s v="3762-Mains - Other"/>
    <n v="0"/>
    <n v="0"/>
    <x v="2"/>
    <n v="355.86"/>
    <n v="104098.16"/>
    <n v="4.81E-3"/>
    <n v="887798.71"/>
    <n v="0"/>
    <n v="0"/>
    <n v="0"/>
    <n v="0"/>
    <n v="0"/>
    <n v="0"/>
    <n v="355.86"/>
    <n v="1271.77"/>
    <n v="1271.77"/>
    <n v="355.86"/>
    <n v="414889.31000000006"/>
  </r>
  <r>
    <n v="1"/>
    <d v="2021-10-01T00:00:00"/>
    <d v="2021-11-01T00:00:00"/>
    <n v="502"/>
    <x v="1"/>
    <n v="887798.71"/>
    <n v="887798.71"/>
    <n v="1.719E-2"/>
    <n v="1271.77"/>
    <n v="312062.92"/>
    <n v="0"/>
    <n v="0"/>
    <n v="0"/>
    <n v="0"/>
    <n v="0"/>
    <n v="0"/>
    <n v="0"/>
    <n v="0"/>
    <n v="0"/>
    <n v="0"/>
    <n v="0"/>
    <s v="FI-3762-Mains ST"/>
    <x v="7"/>
    <n v="15"/>
    <s v="Nat Gas Distribution Plant"/>
    <s v="3762-Mains - Other"/>
    <n v="0"/>
    <n v="0"/>
    <x v="2"/>
    <n v="355.86"/>
    <n v="104454.02"/>
    <n v="4.81E-3"/>
    <n v="887798.71"/>
    <n v="0"/>
    <n v="0"/>
    <n v="0"/>
    <n v="0"/>
    <n v="0"/>
    <n v="0"/>
    <n v="355.86"/>
    <n v="1271.77"/>
    <n v="1271.77"/>
    <n v="355.86"/>
    <n v="416516.94"/>
  </r>
  <r>
    <n v="1"/>
    <d v="2021-10-01T00:00:00"/>
    <d v="2021-11-01T00:00:00"/>
    <n v="503"/>
    <x v="0"/>
    <n v="465762.02"/>
    <n v="465762.02"/>
    <n v="3.3329999999999999E-2"/>
    <n v="1293.6500000000001"/>
    <n v="138396.16"/>
    <n v="0"/>
    <n v="0"/>
    <n v="0"/>
    <n v="0"/>
    <n v="0"/>
    <n v="0"/>
    <n v="0"/>
    <n v="0"/>
    <n v="0"/>
    <n v="0"/>
    <n v="0"/>
    <s v="FI-3780-M&amp;R Stat Eq-Gen"/>
    <x v="9"/>
    <n v="15"/>
    <s v="Nat Gas Distribution Plant"/>
    <s v="378-M&amp;R Stat Equip-Gen"/>
    <n v="0"/>
    <n v="0"/>
    <x v="2"/>
    <n v="64.819999999999993"/>
    <n v="-4099.6099999999997"/>
    <n v="1.67E-3"/>
    <n v="465762.02"/>
    <n v="0"/>
    <n v="0"/>
    <n v="0"/>
    <n v="0"/>
    <n v="0"/>
    <n v="0"/>
    <n v="64.820000000000007"/>
    <n v="1293.6500000000001"/>
    <n v="1293.6500000000001"/>
    <n v="64.819999999999993"/>
    <n v="134296.55000000002"/>
  </r>
  <r>
    <n v="1"/>
    <d v="2021-10-01T00:00:00"/>
    <d v="2021-11-01T00:00:00"/>
    <n v="503"/>
    <x v="1"/>
    <n v="465762.02"/>
    <n v="465762.02"/>
    <n v="3.3329999999999999E-2"/>
    <n v="1293.6500000000001"/>
    <n v="139689.81"/>
    <n v="0"/>
    <n v="0"/>
    <n v="0"/>
    <n v="0"/>
    <n v="0"/>
    <n v="0"/>
    <n v="0"/>
    <n v="0"/>
    <n v="0"/>
    <n v="0"/>
    <n v="0"/>
    <s v="FI-3780-M&amp;R Stat Eq-Gen"/>
    <x v="9"/>
    <n v="15"/>
    <s v="Nat Gas Distribution Plant"/>
    <s v="378-M&amp;R Stat Equip-Gen"/>
    <n v="0"/>
    <n v="0"/>
    <x v="2"/>
    <n v="64.819999999999993"/>
    <n v="-4034.79"/>
    <n v="1.67E-3"/>
    <n v="465762.02"/>
    <n v="0"/>
    <n v="0"/>
    <n v="0"/>
    <n v="0"/>
    <n v="0"/>
    <n v="0"/>
    <n v="64.820000000000007"/>
    <n v="1293.6500000000001"/>
    <n v="1293.6500000000001"/>
    <n v="64.819999999999993"/>
    <n v="135655.01999999999"/>
  </r>
  <r>
    <n v="1"/>
    <d v="2021-10-01T00:00:00"/>
    <d v="2021-11-01T00:00:00"/>
    <n v="504"/>
    <x v="0"/>
    <n v="9374.42"/>
    <n v="9374.42"/>
    <n v="2.9520000000000001E-2"/>
    <n v="23.06"/>
    <n v="1138.08"/>
    <n v="0"/>
    <n v="0"/>
    <n v="0"/>
    <n v="0"/>
    <n v="0"/>
    <n v="0"/>
    <n v="0"/>
    <n v="0"/>
    <n v="0"/>
    <n v="0"/>
    <n v="0"/>
    <s v="FI-3790-M&amp;R Stat Eq-CGate"/>
    <x v="10"/>
    <n v="15"/>
    <s v="Nat Gas Distribution Plant"/>
    <s v="379-M&amp;R Stat Equip-Cgate"/>
    <n v="0"/>
    <n v="0"/>
    <x v="2"/>
    <n v="1.1599999999999999"/>
    <n v="-767.12"/>
    <n v="1.48E-3"/>
    <n v="9374.42"/>
    <n v="0"/>
    <n v="0"/>
    <n v="0"/>
    <n v="0"/>
    <n v="0"/>
    <n v="0"/>
    <n v="1.1599999999999999"/>
    <n v="23.06"/>
    <n v="23.06"/>
    <n v="1.1599999999999999"/>
    <n v="370.95999999999992"/>
  </r>
  <r>
    <n v="1"/>
    <d v="2021-10-01T00:00:00"/>
    <d v="2021-11-01T00:00:00"/>
    <n v="504"/>
    <x v="1"/>
    <n v="15763.74"/>
    <n v="15763.74"/>
    <n v="2.9520000000000001E-2"/>
    <n v="38.78"/>
    <n v="1176.8599999999999"/>
    <n v="0"/>
    <n v="0"/>
    <n v="0"/>
    <n v="0"/>
    <n v="0"/>
    <n v="0"/>
    <n v="0"/>
    <n v="0"/>
    <n v="0"/>
    <n v="0"/>
    <n v="0"/>
    <s v="FI-3790-M&amp;R Stat Eq-CGate"/>
    <x v="10"/>
    <n v="15"/>
    <s v="Nat Gas Distribution Plant"/>
    <s v="379-M&amp;R Stat Equip-Cgate"/>
    <n v="0"/>
    <n v="0"/>
    <x v="2"/>
    <n v="1.94"/>
    <n v="-765.18"/>
    <n v="1.48E-3"/>
    <n v="15763.74"/>
    <n v="0"/>
    <n v="0"/>
    <n v="0"/>
    <n v="0"/>
    <n v="0"/>
    <n v="0"/>
    <n v="1.94"/>
    <n v="38.78"/>
    <n v="38.78"/>
    <n v="1.94"/>
    <n v="411.67999999999995"/>
  </r>
  <r>
    <n v="1"/>
    <d v="2021-10-01T00:00:00"/>
    <d v="2021-11-01T00:00:00"/>
    <n v="505"/>
    <x v="0"/>
    <n v="105303.03999999999"/>
    <n v="105303.03999999999"/>
    <n v="1.8030000000000001E-2"/>
    <n v="158.22"/>
    <n v="120983.9"/>
    <n v="0"/>
    <n v="0"/>
    <n v="-158.22"/>
    <n v="0"/>
    <n v="0"/>
    <n v="0"/>
    <n v="0"/>
    <n v="0"/>
    <n v="0"/>
    <n v="0"/>
    <n v="0"/>
    <s v="FI-3801-Services PL"/>
    <x v="11"/>
    <n v="15"/>
    <s v="Nat Gas Distribution Plant"/>
    <s v="3801-Services - Plastic"/>
    <n v="0"/>
    <n v="0"/>
    <x v="2"/>
    <n v="34.840000000000003"/>
    <n v="13388.22"/>
    <n v="3.9699999999999996E-3"/>
    <n v="105303.03999999999"/>
    <n v="0"/>
    <n v="0"/>
    <n v="0"/>
    <n v="0"/>
    <n v="0"/>
    <n v="0"/>
    <n v="34.840000000000003"/>
    <n v="0"/>
    <n v="0"/>
    <n v="34.840000000000003"/>
    <n v="134372.12"/>
  </r>
  <r>
    <n v="1"/>
    <d v="2021-10-01T00:00:00"/>
    <d v="2021-11-01T00:00:00"/>
    <n v="505"/>
    <x v="1"/>
    <n v="105303.03999999999"/>
    <n v="105303.03999999999"/>
    <n v="1.8030000000000001E-2"/>
    <n v="158.22"/>
    <n v="120983.9"/>
    <n v="0"/>
    <n v="-55.17"/>
    <n v="-158.22"/>
    <n v="0"/>
    <n v="0"/>
    <n v="0"/>
    <n v="0"/>
    <n v="0"/>
    <n v="0"/>
    <n v="0"/>
    <n v="0"/>
    <s v="FI-3801-Services PL"/>
    <x v="11"/>
    <n v="15"/>
    <s v="Nat Gas Distribution Plant"/>
    <s v="3801-Services - Plastic"/>
    <n v="0"/>
    <n v="0"/>
    <x v="2"/>
    <n v="34.840000000000003"/>
    <n v="13367.89"/>
    <n v="3.9699999999999996E-3"/>
    <n v="105303.03999999999"/>
    <n v="0"/>
    <n v="0"/>
    <n v="0"/>
    <n v="0"/>
    <n v="0"/>
    <n v="0"/>
    <n v="34.840000000000003"/>
    <n v="0"/>
    <n v="0"/>
    <n v="34.840000000000003"/>
    <n v="134351.78999999998"/>
  </r>
  <r>
    <n v="1"/>
    <d v="2021-10-01T00:00:00"/>
    <d v="2021-11-01T00:00:00"/>
    <n v="506"/>
    <x v="0"/>
    <n v="294203.84000000003"/>
    <n v="294203.84000000003"/>
    <n v="3.5999999999999997E-2"/>
    <n v="882.61"/>
    <n v="77602.23"/>
    <n v="0"/>
    <n v="0"/>
    <n v="0"/>
    <n v="0"/>
    <n v="0"/>
    <n v="0"/>
    <n v="0"/>
    <n v="0"/>
    <n v="0"/>
    <n v="0"/>
    <n v="0"/>
    <s v="FI-3810-Meters"/>
    <x v="14"/>
    <n v="15"/>
    <s v="Nat Gas Distribution Plant"/>
    <s v="381-Meters"/>
    <n v="0"/>
    <n v="0"/>
    <x v="2"/>
    <n v="0"/>
    <n v="0"/>
    <n v="0"/>
    <n v="294203.84000000003"/>
    <n v="0"/>
    <n v="0"/>
    <n v="0"/>
    <n v="0"/>
    <n v="0"/>
    <n v="0"/>
    <n v="0"/>
    <n v="882.61"/>
    <n v="882.61"/>
    <n v="0"/>
    <n v="77602.23"/>
  </r>
  <r>
    <n v="1"/>
    <d v="2021-10-01T00:00:00"/>
    <d v="2021-11-01T00:00:00"/>
    <n v="506"/>
    <x v="1"/>
    <n v="294203.84000000003"/>
    <n v="294203.84000000003"/>
    <n v="3.5999999999999997E-2"/>
    <n v="882.61"/>
    <n v="78484.84"/>
    <n v="0"/>
    <n v="0"/>
    <n v="0"/>
    <n v="0"/>
    <n v="0"/>
    <n v="0"/>
    <n v="0"/>
    <n v="0"/>
    <n v="0"/>
    <n v="0"/>
    <n v="0"/>
    <s v="FI-3810-Meters"/>
    <x v="14"/>
    <n v="15"/>
    <s v="Nat Gas Distribution Plant"/>
    <s v="381-Meters"/>
    <n v="0"/>
    <n v="0"/>
    <x v="2"/>
    <n v="0"/>
    <n v="0"/>
    <n v="0"/>
    <n v="294203.84000000003"/>
    <n v="0"/>
    <n v="0"/>
    <n v="0"/>
    <n v="0"/>
    <n v="0"/>
    <n v="0"/>
    <n v="0"/>
    <n v="882.61"/>
    <n v="882.61"/>
    <n v="0"/>
    <n v="78484.84"/>
  </r>
  <r>
    <n v="1"/>
    <d v="2021-10-01T00:00:00"/>
    <d v="2021-11-01T00:00:00"/>
    <n v="507"/>
    <x v="0"/>
    <n v="248092.27"/>
    <n v="248092.27"/>
    <n v="2.9090000000000001E-2"/>
    <n v="601.41999999999996"/>
    <n v="44031.28"/>
    <n v="0"/>
    <n v="0"/>
    <n v="0"/>
    <n v="0"/>
    <n v="0"/>
    <n v="0"/>
    <n v="0"/>
    <n v="0"/>
    <n v="0"/>
    <n v="0"/>
    <n v="0"/>
    <s v="FI-3820-Meter Installs"/>
    <x v="16"/>
    <n v="15"/>
    <s v="Nat Gas Distribution Plant"/>
    <s v="382-Meter Installations"/>
    <n v="0"/>
    <n v="0"/>
    <x v="2"/>
    <n v="60.16"/>
    <n v="3765.44"/>
    <n v="2.9099999999999998E-3"/>
    <n v="248092.27"/>
    <n v="0"/>
    <n v="0"/>
    <n v="0"/>
    <n v="0"/>
    <n v="0"/>
    <n v="0"/>
    <n v="60.160000000000004"/>
    <n v="601.41999999999996"/>
    <n v="601.41999999999996"/>
    <n v="60.16"/>
    <n v="47796.72"/>
  </r>
  <r>
    <n v="1"/>
    <d v="2021-10-01T00:00:00"/>
    <d v="2021-11-01T00:00:00"/>
    <n v="507"/>
    <x v="1"/>
    <n v="248092.27"/>
    <n v="248092.27"/>
    <n v="2.9090000000000001E-2"/>
    <n v="601.41999999999996"/>
    <n v="44632.7"/>
    <n v="0"/>
    <n v="0"/>
    <n v="0"/>
    <n v="0"/>
    <n v="0"/>
    <n v="0"/>
    <n v="0"/>
    <n v="0"/>
    <n v="0"/>
    <n v="0"/>
    <n v="0"/>
    <s v="FI-3820-Meter Installs"/>
    <x v="16"/>
    <n v="15"/>
    <s v="Nat Gas Distribution Plant"/>
    <s v="382-Meter Installations"/>
    <n v="0"/>
    <n v="0"/>
    <x v="2"/>
    <n v="60.16"/>
    <n v="3825.6"/>
    <n v="2.9099999999999998E-3"/>
    <n v="248092.27"/>
    <n v="0"/>
    <n v="0"/>
    <n v="0"/>
    <n v="0"/>
    <n v="0"/>
    <n v="0"/>
    <n v="60.160000000000004"/>
    <n v="601.41999999999996"/>
    <n v="601.41999999999996"/>
    <n v="60.16"/>
    <n v="48458.299999999996"/>
  </r>
  <r>
    <n v="1"/>
    <d v="2021-10-01T00:00:00"/>
    <d v="2021-11-01T00:00:00"/>
    <n v="508"/>
    <x v="0"/>
    <n v="20315.86"/>
    <n v="20315.86"/>
    <n v="3.3000000000000002E-2"/>
    <n v="55.87"/>
    <n v="13768.1"/>
    <n v="0"/>
    <n v="0"/>
    <n v="0"/>
    <n v="0"/>
    <n v="0"/>
    <n v="0"/>
    <n v="0"/>
    <n v="0"/>
    <n v="0"/>
    <n v="0"/>
    <n v="0"/>
    <s v="FI-3830-House Reg"/>
    <x v="18"/>
    <n v="15"/>
    <s v="Nat Gas Distribution Plant"/>
    <s v="383-House Regulators"/>
    <n v="0"/>
    <n v="0"/>
    <x v="2"/>
    <n v="0"/>
    <n v="0"/>
    <n v="0"/>
    <n v="20315.86"/>
    <n v="0"/>
    <n v="0"/>
    <n v="0"/>
    <n v="0"/>
    <n v="0"/>
    <n v="0"/>
    <n v="0"/>
    <n v="55.870000000000005"/>
    <n v="55.87"/>
    <n v="0"/>
    <n v="13768.1"/>
  </r>
  <r>
    <n v="1"/>
    <d v="2021-10-01T00:00:00"/>
    <d v="2021-11-01T00:00:00"/>
    <n v="508"/>
    <x v="1"/>
    <n v="20315.86"/>
    <n v="20315.86"/>
    <n v="3.3000000000000002E-2"/>
    <n v="55.87"/>
    <n v="13823.97"/>
    <n v="0"/>
    <n v="0"/>
    <n v="0"/>
    <n v="0"/>
    <n v="0"/>
    <n v="0"/>
    <n v="0"/>
    <n v="0"/>
    <n v="0"/>
    <n v="0"/>
    <n v="0"/>
    <s v="FI-3830-House Reg"/>
    <x v="18"/>
    <n v="15"/>
    <s v="Nat Gas Distribution Plant"/>
    <s v="383-House Regulators"/>
    <n v="0"/>
    <n v="0"/>
    <x v="2"/>
    <n v="0"/>
    <n v="0"/>
    <n v="0"/>
    <n v="20315.86"/>
    <n v="0"/>
    <n v="0"/>
    <n v="0"/>
    <n v="0"/>
    <n v="0"/>
    <n v="0"/>
    <n v="0"/>
    <n v="55.870000000000005"/>
    <n v="55.87"/>
    <n v="0"/>
    <n v="13823.97"/>
  </r>
  <r>
    <n v="1"/>
    <d v="2021-10-01T00:00:00"/>
    <d v="2021-11-01T00:00:00"/>
    <n v="200417"/>
    <x v="0"/>
    <n v="0"/>
    <n v="0"/>
    <n v="2.7E-2"/>
    <n v="0"/>
    <n v="0.44"/>
    <n v="0"/>
    <n v="0"/>
    <n v="0"/>
    <n v="0"/>
    <n v="0"/>
    <n v="0"/>
    <n v="0"/>
    <n v="0"/>
    <n v="0"/>
    <n v="0"/>
    <n v="0"/>
    <s v="FI-3840-House Reg Installs"/>
    <x v="19"/>
    <n v="15"/>
    <s v="Nat Gas Distribution Plant"/>
    <s v="384-House Reg Installations"/>
    <n v="0"/>
    <n v="0"/>
    <x v="2"/>
    <n v="0"/>
    <n v="0"/>
    <n v="0"/>
    <n v="0"/>
    <n v="0"/>
    <n v="0"/>
    <n v="0"/>
    <n v="0"/>
    <n v="0"/>
    <n v="0"/>
    <n v="0"/>
    <n v="0"/>
    <n v="0"/>
    <n v="0"/>
    <n v="0.44"/>
  </r>
  <r>
    <n v="1"/>
    <d v="2021-10-01T00:00:00"/>
    <d v="2021-11-01T00:00:00"/>
    <n v="200417"/>
    <x v="1"/>
    <n v="0"/>
    <n v="0"/>
    <n v="2.7E-2"/>
    <n v="0"/>
    <n v="0.44"/>
    <n v="0"/>
    <n v="0"/>
    <n v="0"/>
    <n v="0"/>
    <n v="0"/>
    <n v="0"/>
    <n v="0"/>
    <n v="0"/>
    <n v="0"/>
    <n v="0"/>
    <n v="0"/>
    <s v="FI-3840-House Reg Installs"/>
    <x v="19"/>
    <n v="15"/>
    <s v="Nat Gas Distribution Plant"/>
    <s v="384-House Reg Installations"/>
    <n v="0"/>
    <n v="0"/>
    <x v="2"/>
    <n v="0"/>
    <n v="0"/>
    <n v="0"/>
    <n v="0"/>
    <n v="0"/>
    <n v="0"/>
    <n v="0"/>
    <n v="0"/>
    <n v="0"/>
    <n v="0"/>
    <n v="0"/>
    <n v="0"/>
    <n v="0"/>
    <n v="0"/>
    <n v="0.44"/>
  </r>
  <r>
    <n v="1"/>
    <d v="2021-10-01T00:00:00"/>
    <d v="2021-11-01T00:00:00"/>
    <n v="509"/>
    <x v="0"/>
    <n v="99570.17"/>
    <n v="99570.17"/>
    <n v="2.3E-2"/>
    <n v="190.84"/>
    <n v="99570.17"/>
    <n v="0"/>
    <n v="0"/>
    <n v="-190.84"/>
    <n v="0"/>
    <n v="0"/>
    <n v="0"/>
    <n v="0"/>
    <n v="0"/>
    <n v="0"/>
    <n v="0"/>
    <n v="0"/>
    <s v="FI-3850-M&amp;R Stat Eq-Ind"/>
    <x v="20"/>
    <n v="15"/>
    <s v="Nat Gas Distribution Plant"/>
    <s v="385-Industrial M&amp;R Stat Equip"/>
    <n v="0"/>
    <n v="0"/>
    <x v="2"/>
    <n v="0"/>
    <n v="0"/>
    <n v="0"/>
    <n v="99570.17"/>
    <n v="0"/>
    <n v="0"/>
    <n v="0"/>
    <n v="0"/>
    <n v="0"/>
    <n v="0"/>
    <n v="0"/>
    <n v="0"/>
    <n v="0"/>
    <n v="0"/>
    <n v="99570.17"/>
  </r>
  <r>
    <n v="1"/>
    <d v="2021-10-01T00:00:00"/>
    <d v="2021-11-01T00:00:00"/>
    <n v="509"/>
    <x v="1"/>
    <n v="99570.17"/>
    <n v="99570.17"/>
    <n v="2.3E-2"/>
    <n v="190.84"/>
    <n v="99570.17"/>
    <n v="0"/>
    <n v="0"/>
    <n v="-190.84"/>
    <n v="0"/>
    <n v="0"/>
    <n v="0"/>
    <n v="0"/>
    <n v="0"/>
    <n v="0"/>
    <n v="0"/>
    <n v="0"/>
    <s v="FI-3850-M&amp;R Stat Eq-Ind"/>
    <x v="20"/>
    <n v="15"/>
    <s v="Nat Gas Distribution Plant"/>
    <s v="385-Industrial M&amp;R Stat Equip"/>
    <n v="0"/>
    <n v="0"/>
    <x v="2"/>
    <n v="0"/>
    <n v="0"/>
    <n v="0"/>
    <n v="99570.17"/>
    <n v="0"/>
    <n v="0"/>
    <n v="0"/>
    <n v="0"/>
    <n v="0"/>
    <n v="0"/>
    <n v="0"/>
    <n v="0"/>
    <n v="0"/>
    <n v="0"/>
    <n v="99570.17"/>
  </r>
  <r>
    <n v="1"/>
    <d v="2021-10-01T00:00:00"/>
    <d v="2021-11-01T00:00:00"/>
    <n v="520"/>
    <x v="0"/>
    <n v="0"/>
    <n v="0"/>
    <n v="0"/>
    <n v="0"/>
    <n v="0"/>
    <n v="0"/>
    <n v="0"/>
    <n v="0"/>
    <n v="0"/>
    <n v="0"/>
    <n v="0"/>
    <n v="0"/>
    <n v="0"/>
    <n v="0"/>
    <n v="0"/>
    <n v="0"/>
    <s v="FI-3890-Land &amp; Land Rights"/>
    <x v="22"/>
    <n v="16"/>
    <s v="Nat Gas General Plant"/>
    <s v="389-Land - General"/>
    <n v="0"/>
    <n v="0"/>
    <x v="2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520"/>
    <x v="1"/>
    <n v="0"/>
    <n v="0"/>
    <n v="0"/>
    <n v="0"/>
    <n v="0"/>
    <n v="0"/>
    <n v="0"/>
    <n v="0"/>
    <n v="0"/>
    <n v="0"/>
    <n v="0"/>
    <n v="0"/>
    <n v="0"/>
    <n v="0"/>
    <n v="0"/>
    <n v="0"/>
    <s v="FI-3890-Land &amp; Land Rights"/>
    <x v="22"/>
    <n v="16"/>
    <s v="Nat Gas General Plant"/>
    <s v="389-Land - General"/>
    <n v="0"/>
    <n v="0"/>
    <x v="2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521"/>
    <x v="0"/>
    <n v="1266.3900000000001"/>
    <n v="1266.3900000000001"/>
    <n v="0"/>
    <n v="0"/>
    <n v="0"/>
    <n v="0"/>
    <n v="0"/>
    <n v="0"/>
    <n v="0"/>
    <n v="0"/>
    <n v="0"/>
    <n v="0"/>
    <n v="0"/>
    <n v="0"/>
    <n v="0"/>
    <n v="0"/>
    <s v="FI-389A-Alloc Land - FB"/>
    <x v="23"/>
    <n v="16"/>
    <s v="Nat Gas General Plant"/>
    <s v="389-Land - General"/>
    <n v="0"/>
    <n v="0"/>
    <x v="2"/>
    <n v="0"/>
    <n v="0"/>
    <n v="0"/>
    <n v="1266.3900000000001"/>
    <n v="0"/>
    <n v="0"/>
    <n v="0"/>
    <n v="0"/>
    <n v="0"/>
    <n v="0"/>
    <n v="0"/>
    <n v="0"/>
    <n v="0"/>
    <n v="0"/>
    <n v="0"/>
  </r>
  <r>
    <n v="1"/>
    <d v="2021-10-01T00:00:00"/>
    <d v="2021-11-01T00:00:00"/>
    <n v="521"/>
    <x v="1"/>
    <n v="1266.3900000000001"/>
    <n v="1266.3900000000001"/>
    <n v="0"/>
    <n v="0"/>
    <n v="0"/>
    <n v="0"/>
    <n v="0"/>
    <n v="0"/>
    <n v="0"/>
    <n v="0"/>
    <n v="0"/>
    <n v="0"/>
    <n v="0"/>
    <n v="0"/>
    <n v="0"/>
    <n v="0"/>
    <s v="FI-389A-Alloc Land - FB"/>
    <x v="23"/>
    <n v="16"/>
    <s v="Nat Gas General Plant"/>
    <s v="389-Land - General"/>
    <n v="0"/>
    <n v="0"/>
    <x v="2"/>
    <n v="0"/>
    <n v="0"/>
    <n v="0"/>
    <n v="1266.3900000000001"/>
    <n v="0"/>
    <n v="0"/>
    <n v="0"/>
    <n v="0"/>
    <n v="0"/>
    <n v="0"/>
    <n v="0"/>
    <n v="0"/>
    <n v="0"/>
    <n v="0"/>
    <n v="0"/>
  </r>
  <r>
    <n v="1"/>
    <d v="2021-10-01T00:00:00"/>
    <d v="2021-11-01T00:00:00"/>
    <n v="510"/>
    <x v="0"/>
    <n v="4010.19"/>
    <n v="4010.19"/>
    <n v="2.3E-2"/>
    <n v="7.69"/>
    <n v="683.42"/>
    <n v="0"/>
    <n v="0"/>
    <n v="0"/>
    <n v="0"/>
    <n v="0"/>
    <n v="0"/>
    <n v="0"/>
    <n v="0"/>
    <n v="0"/>
    <n v="0"/>
    <n v="0"/>
    <s v="FI-390A-Alloc Struc&amp;Impr"/>
    <x v="25"/>
    <n v="16"/>
    <s v="Nat Gas General Plant"/>
    <s v="390-Structures and Improvements"/>
    <n v="0"/>
    <n v="0"/>
    <x v="2"/>
    <n v="0"/>
    <n v="0"/>
    <n v="0"/>
    <n v="4010.19"/>
    <n v="0"/>
    <n v="0"/>
    <n v="0"/>
    <n v="0"/>
    <n v="0"/>
    <n v="0"/>
    <n v="0"/>
    <n v="7.69"/>
    <n v="7.69"/>
    <n v="0"/>
    <n v="683.42"/>
  </r>
  <r>
    <n v="1"/>
    <d v="2021-10-01T00:00:00"/>
    <d v="2021-11-01T00:00:00"/>
    <n v="510"/>
    <x v="1"/>
    <n v="4010.19"/>
    <n v="4010.19"/>
    <n v="2.3E-2"/>
    <n v="7.69"/>
    <n v="691.11"/>
    <n v="0"/>
    <n v="0"/>
    <n v="0"/>
    <n v="0"/>
    <n v="0"/>
    <n v="0"/>
    <n v="0"/>
    <n v="0"/>
    <n v="0"/>
    <n v="0"/>
    <n v="0"/>
    <s v="FI-390A-Alloc Struc&amp;Impr"/>
    <x v="25"/>
    <n v="16"/>
    <s v="Nat Gas General Plant"/>
    <s v="390-Structures and Improvements"/>
    <n v="0"/>
    <n v="0"/>
    <x v="2"/>
    <n v="0"/>
    <n v="0"/>
    <n v="0"/>
    <n v="4010.19"/>
    <n v="0"/>
    <n v="0"/>
    <n v="0"/>
    <n v="0"/>
    <n v="0"/>
    <n v="0"/>
    <n v="0"/>
    <n v="7.69"/>
    <n v="7.69"/>
    <n v="0"/>
    <n v="691.11"/>
  </r>
  <r>
    <n v="1"/>
    <d v="2021-10-01T00:00:00"/>
    <d v="2021-11-01T00:00:00"/>
    <n v="200414"/>
    <x v="0"/>
    <n v="0"/>
    <n v="0"/>
    <n v="0.1"/>
    <n v="0"/>
    <n v="-5271.6"/>
    <n v="0"/>
    <n v="0"/>
    <n v="0"/>
    <n v="0"/>
    <n v="0"/>
    <n v="0"/>
    <n v="0"/>
    <n v="0"/>
    <n v="0"/>
    <n v="-182.42"/>
    <n v="0"/>
    <s v="FI-3912-Comp Hdwr"/>
    <x v="27"/>
    <n v="16"/>
    <s v="Nat Gas General Plant"/>
    <s v="3912-Comp Hdwr"/>
    <n v="0"/>
    <n v="0"/>
    <x v="2"/>
    <n v="0"/>
    <n v="0"/>
    <n v="0"/>
    <n v="0"/>
    <n v="0"/>
    <n v="0"/>
    <n v="0"/>
    <n v="0"/>
    <n v="0"/>
    <n v="0"/>
    <n v="0"/>
    <n v="0"/>
    <n v="-182.42"/>
    <n v="0"/>
    <n v="-5271.6"/>
  </r>
  <r>
    <n v="1"/>
    <d v="2021-10-01T00:00:00"/>
    <d v="2021-11-01T00:00:00"/>
    <n v="200414"/>
    <x v="1"/>
    <n v="0"/>
    <n v="0"/>
    <n v="0.1"/>
    <n v="0"/>
    <n v="-5454.02"/>
    <n v="0"/>
    <n v="0"/>
    <n v="0"/>
    <n v="0"/>
    <n v="0"/>
    <n v="0"/>
    <n v="0"/>
    <n v="0"/>
    <n v="0"/>
    <n v="-182.42"/>
    <n v="0"/>
    <s v="FI-3912-Comp Hdwr"/>
    <x v="27"/>
    <n v="16"/>
    <s v="Nat Gas General Plant"/>
    <s v="3912-Comp Hdwr"/>
    <n v="0"/>
    <n v="0"/>
    <x v="2"/>
    <n v="0"/>
    <n v="0"/>
    <n v="0"/>
    <n v="0"/>
    <n v="0"/>
    <n v="0"/>
    <n v="0"/>
    <n v="0"/>
    <n v="0"/>
    <n v="0"/>
    <n v="0"/>
    <n v="0"/>
    <n v="-182.42"/>
    <n v="0"/>
    <n v="-5454.02"/>
  </r>
  <r>
    <n v="1"/>
    <d v="2021-10-01T00:00:00"/>
    <d v="2021-11-01T00:00:00"/>
    <n v="511"/>
    <x v="0"/>
    <n v="13227.98"/>
    <n v="13227.98"/>
    <n v="0.05"/>
    <n v="55.12"/>
    <n v="13277.65"/>
    <n v="0"/>
    <n v="0"/>
    <n v="-55.12"/>
    <n v="0"/>
    <n v="0"/>
    <n v="0"/>
    <n v="0"/>
    <n v="0"/>
    <n v="0"/>
    <n v="49.67"/>
    <n v="0"/>
    <s v="FI-3913-Furn &amp; Fix"/>
    <x v="28"/>
    <n v="16"/>
    <s v="Nat Gas General Plant"/>
    <s v="3913-Furn &amp; Fix"/>
    <n v="0"/>
    <n v="0"/>
    <x v="2"/>
    <n v="0"/>
    <n v="0"/>
    <n v="0"/>
    <n v="13227.98"/>
    <n v="0"/>
    <n v="0"/>
    <n v="0"/>
    <n v="0"/>
    <n v="0"/>
    <n v="0"/>
    <n v="0"/>
    <n v="0"/>
    <n v="49.67"/>
    <n v="0"/>
    <n v="13277.65"/>
  </r>
  <r>
    <n v="1"/>
    <d v="2021-10-01T00:00:00"/>
    <d v="2021-11-01T00:00:00"/>
    <n v="511"/>
    <x v="1"/>
    <n v="13227.98"/>
    <n v="13227.98"/>
    <n v="0.05"/>
    <n v="55.12"/>
    <n v="13327.32"/>
    <n v="0"/>
    <n v="0"/>
    <n v="-55.12"/>
    <n v="0"/>
    <n v="0"/>
    <n v="0"/>
    <n v="0"/>
    <n v="0"/>
    <n v="0"/>
    <n v="49.67"/>
    <n v="0"/>
    <s v="FI-3913-Furn &amp; Fix"/>
    <x v="28"/>
    <n v="16"/>
    <s v="Nat Gas General Plant"/>
    <s v="3913-Furn &amp; Fix"/>
    <n v="0"/>
    <n v="0"/>
    <x v="2"/>
    <n v="0"/>
    <n v="0"/>
    <n v="0"/>
    <n v="13227.98"/>
    <n v="0"/>
    <n v="0"/>
    <n v="0"/>
    <n v="0"/>
    <n v="0"/>
    <n v="0"/>
    <n v="0"/>
    <n v="0"/>
    <n v="49.67"/>
    <n v="0"/>
    <n v="13327.32"/>
  </r>
  <r>
    <n v="1"/>
    <d v="2021-10-01T00:00:00"/>
    <d v="2021-11-01T00:00:00"/>
    <n v="512"/>
    <x v="0"/>
    <n v="81031.86"/>
    <n v="81031.86"/>
    <n v="0.1"/>
    <n v="675.27"/>
    <n v="40469.94"/>
    <n v="0"/>
    <n v="0"/>
    <n v="0"/>
    <n v="0"/>
    <n v="0"/>
    <n v="0"/>
    <n v="0"/>
    <n v="0"/>
    <n v="0"/>
    <n v="-45.67"/>
    <n v="0"/>
    <s v="FI-3914-Sys Sftwr"/>
    <x v="29"/>
    <n v="16"/>
    <s v="Nat Gas General Plant"/>
    <s v="3914-Software"/>
    <n v="0"/>
    <n v="0"/>
    <x v="2"/>
    <n v="0"/>
    <n v="0"/>
    <n v="0"/>
    <n v="81031.86"/>
    <n v="0"/>
    <n v="0"/>
    <n v="0"/>
    <n v="0"/>
    <n v="0"/>
    <n v="0"/>
    <n v="0"/>
    <n v="675.27"/>
    <n v="629.6"/>
    <n v="0"/>
    <n v="40469.94"/>
  </r>
  <r>
    <n v="1"/>
    <d v="2021-10-01T00:00:00"/>
    <d v="2021-11-01T00:00:00"/>
    <n v="512"/>
    <x v="1"/>
    <n v="81034.61"/>
    <n v="81034.61"/>
    <n v="0.1"/>
    <n v="675.29"/>
    <n v="41099.56"/>
    <n v="0"/>
    <n v="0"/>
    <n v="0"/>
    <n v="0"/>
    <n v="0"/>
    <n v="0"/>
    <n v="0"/>
    <n v="0"/>
    <n v="0"/>
    <n v="-45.67"/>
    <n v="0"/>
    <s v="FI-3914-Sys Sftwr"/>
    <x v="29"/>
    <n v="16"/>
    <s v="Nat Gas General Plant"/>
    <s v="3914-Software"/>
    <n v="0"/>
    <n v="0"/>
    <x v="2"/>
    <n v="0"/>
    <n v="0"/>
    <n v="0"/>
    <n v="81034.61"/>
    <n v="0"/>
    <n v="0"/>
    <n v="0"/>
    <n v="0"/>
    <n v="0"/>
    <n v="0"/>
    <n v="0"/>
    <n v="675.29"/>
    <n v="629.62"/>
    <n v="0"/>
    <n v="41099.56"/>
  </r>
  <r>
    <n v="1"/>
    <d v="2021-10-01T00:00:00"/>
    <d v="2021-11-01T00:00:00"/>
    <n v="513"/>
    <x v="0"/>
    <n v="374.07"/>
    <n v="374.07"/>
    <n v="7.1428569999999997E-2"/>
    <n v="2.23"/>
    <n v="32.24"/>
    <n v="0"/>
    <n v="0"/>
    <n v="0"/>
    <n v="0"/>
    <n v="0"/>
    <n v="0"/>
    <n v="0"/>
    <n v="0"/>
    <n v="0"/>
    <n v="-3.33"/>
    <n v="0"/>
    <s v="FI-391A-Alloc Offc Furn &amp; Eq"/>
    <x v="30"/>
    <n v="16"/>
    <s v="Nat Gas General Plant"/>
    <s v="391-Office Furniture and Equipment"/>
    <n v="0"/>
    <n v="0"/>
    <x v="2"/>
    <n v="0"/>
    <n v="0"/>
    <n v="0"/>
    <n v="374.07"/>
    <n v="0"/>
    <n v="0"/>
    <n v="0"/>
    <n v="0"/>
    <n v="0"/>
    <n v="0"/>
    <n v="0"/>
    <n v="2.23"/>
    <n v="-1.1000000000000001"/>
    <n v="0"/>
    <n v="32.24"/>
  </r>
  <r>
    <n v="1"/>
    <d v="2021-10-01T00:00:00"/>
    <d v="2021-11-01T00:00:00"/>
    <n v="513"/>
    <x v="1"/>
    <n v="374.07"/>
    <n v="374.07"/>
    <n v="7.1428569999999997E-2"/>
    <n v="2.23"/>
    <n v="31.14"/>
    <n v="0"/>
    <n v="0"/>
    <n v="0"/>
    <n v="0"/>
    <n v="0"/>
    <n v="0"/>
    <n v="0"/>
    <n v="0"/>
    <n v="0"/>
    <n v="-3.33"/>
    <n v="0"/>
    <s v="FI-391A-Alloc Offc Furn &amp; Eq"/>
    <x v="30"/>
    <n v="16"/>
    <s v="Nat Gas General Plant"/>
    <s v="391-Office Furniture and Equipment"/>
    <n v="0"/>
    <n v="0"/>
    <x v="2"/>
    <n v="0"/>
    <n v="0"/>
    <n v="0"/>
    <n v="374.07"/>
    <n v="0"/>
    <n v="0"/>
    <n v="0"/>
    <n v="0"/>
    <n v="0"/>
    <n v="0"/>
    <n v="0"/>
    <n v="2.23"/>
    <n v="-1.1000000000000001"/>
    <n v="0"/>
    <n v="31.14"/>
  </r>
  <r>
    <n v="1"/>
    <d v="2021-10-01T00:00:00"/>
    <d v="2021-11-01T00:00:00"/>
    <n v="134"/>
    <x v="0"/>
    <n v="1331.9"/>
    <n v="1331.9"/>
    <n v="0.1"/>
    <n v="11.1"/>
    <n v="390.8"/>
    <n v="0"/>
    <n v="0"/>
    <n v="0"/>
    <n v="0"/>
    <n v="0"/>
    <n v="0"/>
    <n v="0"/>
    <n v="0"/>
    <n v="0"/>
    <n v="0"/>
    <n v="0"/>
    <s v="FI-391S-Alloc Sys Software"/>
    <x v="31"/>
    <n v="16"/>
    <s v="Nat Gas General Plant"/>
    <s v="391-Office Furniture and Equipment"/>
    <n v="0"/>
    <n v="0"/>
    <x v="2"/>
    <n v="0"/>
    <n v="0"/>
    <n v="0"/>
    <n v="1331.9"/>
    <n v="0"/>
    <n v="0"/>
    <n v="0"/>
    <n v="0"/>
    <n v="0"/>
    <n v="0"/>
    <n v="0"/>
    <n v="11.1"/>
    <n v="11.1"/>
    <n v="0"/>
    <n v="390.8"/>
  </r>
  <r>
    <n v="1"/>
    <d v="2021-10-01T00:00:00"/>
    <d v="2021-11-01T00:00:00"/>
    <n v="134"/>
    <x v="1"/>
    <n v="1331.9"/>
    <n v="1331.9"/>
    <n v="0.1"/>
    <n v="11.1"/>
    <n v="401.9"/>
    <n v="0"/>
    <n v="0"/>
    <n v="0"/>
    <n v="0"/>
    <n v="0"/>
    <n v="0"/>
    <n v="0"/>
    <n v="0"/>
    <n v="0"/>
    <n v="0"/>
    <n v="0"/>
    <s v="FI-391S-Alloc Sys Software"/>
    <x v="31"/>
    <n v="16"/>
    <s v="Nat Gas General Plant"/>
    <s v="391-Office Furniture and Equipment"/>
    <n v="0"/>
    <n v="0"/>
    <x v="2"/>
    <n v="0"/>
    <n v="0"/>
    <n v="0"/>
    <n v="1331.9"/>
    <n v="0"/>
    <n v="0"/>
    <n v="0"/>
    <n v="0"/>
    <n v="0"/>
    <n v="0"/>
    <n v="0"/>
    <n v="11.1"/>
    <n v="11.1"/>
    <n v="0"/>
    <n v="401.9"/>
  </r>
  <r>
    <n v="1"/>
    <d v="2021-10-01T00:00:00"/>
    <d v="2021-11-01T00:00:00"/>
    <n v="135"/>
    <x v="0"/>
    <n v="0"/>
    <n v="0"/>
    <n v="0.17399999999999999"/>
    <n v="0"/>
    <n v="0"/>
    <n v="0"/>
    <n v="0"/>
    <n v="0"/>
    <n v="0"/>
    <n v="0"/>
    <n v="0"/>
    <n v="0"/>
    <n v="0"/>
    <n v="0"/>
    <n v="0"/>
    <n v="0"/>
    <s v="FI-3920-Transp Equip"/>
    <x v="32"/>
    <n v="16"/>
    <s v="Nat Gas General Plant"/>
    <s v="392-Transportation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35"/>
    <x v="1"/>
    <n v="0"/>
    <n v="0"/>
    <n v="0.17399999999999999"/>
    <n v="0"/>
    <n v="0"/>
    <n v="0"/>
    <n v="0"/>
    <n v="0"/>
    <n v="0"/>
    <n v="0"/>
    <n v="0"/>
    <n v="0"/>
    <n v="0"/>
    <n v="0"/>
    <n v="0"/>
    <n v="0"/>
    <s v="FI-3920-Transp Equip"/>
    <x v="32"/>
    <n v="16"/>
    <s v="Nat Gas General Plant"/>
    <s v="392-Transportation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36"/>
    <x v="0"/>
    <n v="0"/>
    <n v="0"/>
    <n v="0.17399999999999999"/>
    <n v="0"/>
    <n v="0"/>
    <n v="0"/>
    <n v="0"/>
    <n v="0"/>
    <n v="0"/>
    <n v="0"/>
    <n v="0"/>
    <n v="0"/>
    <n v="0"/>
    <n v="0"/>
    <n v="0"/>
    <n v="0"/>
    <s v="FI-3921-Cars"/>
    <x v="33"/>
    <n v="16"/>
    <s v="Nat Gas General Plant"/>
    <s v="3921-Transportation - Cars"/>
    <n v="0"/>
    <n v="0"/>
    <x v="2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36"/>
    <x v="1"/>
    <n v="0"/>
    <n v="0"/>
    <n v="0.17399999999999999"/>
    <n v="0"/>
    <n v="0"/>
    <n v="0"/>
    <n v="0"/>
    <n v="0"/>
    <n v="0"/>
    <n v="0"/>
    <n v="0"/>
    <n v="0"/>
    <n v="0"/>
    <n v="0"/>
    <n v="0"/>
    <n v="0"/>
    <s v="FI-3921-Cars"/>
    <x v="33"/>
    <n v="16"/>
    <s v="Nat Gas General Plant"/>
    <s v="3921-Transportation - Cars"/>
    <n v="0"/>
    <n v="0"/>
    <x v="2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37"/>
    <x v="0"/>
    <n v="0"/>
    <n v="0"/>
    <n v="8.4000000000000005E-2"/>
    <n v="0"/>
    <n v="0"/>
    <n v="0"/>
    <n v="0"/>
    <n v="0"/>
    <n v="0"/>
    <n v="0"/>
    <n v="0"/>
    <n v="0"/>
    <n v="0"/>
    <n v="0"/>
    <n v="0"/>
    <n v="0"/>
    <s v="FI-3922-Lt Truck/Van"/>
    <x v="34"/>
    <n v="16"/>
    <s v="Nat Gas General Plant"/>
    <s v="3922-Trans-Light Trucks, Vans"/>
    <n v="0"/>
    <n v="0"/>
    <x v="2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37"/>
    <x v="1"/>
    <n v="0"/>
    <n v="0"/>
    <n v="8.4000000000000005E-2"/>
    <n v="0"/>
    <n v="0"/>
    <n v="0"/>
    <n v="0"/>
    <n v="0"/>
    <n v="0"/>
    <n v="0"/>
    <n v="0"/>
    <n v="0"/>
    <n v="0"/>
    <n v="0"/>
    <n v="0"/>
    <n v="0"/>
    <s v="FI-3922-Lt Truck/Van"/>
    <x v="34"/>
    <n v="16"/>
    <s v="Nat Gas General Plant"/>
    <s v="3922-Trans-Light Trucks, Vans"/>
    <n v="0"/>
    <n v="0"/>
    <x v="2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38"/>
    <x v="0"/>
    <n v="0"/>
    <n v="0"/>
    <n v="0"/>
    <n v="0"/>
    <n v="0"/>
    <n v="0"/>
    <n v="0"/>
    <n v="0"/>
    <n v="0"/>
    <n v="0"/>
    <n v="0"/>
    <n v="0"/>
    <n v="0"/>
    <n v="0"/>
    <n v="0"/>
    <n v="0"/>
    <s v="FI-3923-HD Truck/Bobtail"/>
    <x v="45"/>
    <n v="16"/>
    <s v="Nat Gas General Plant"/>
    <s v="3923-Transportation - Heavy Trucks"/>
    <n v="0"/>
    <n v="0"/>
    <x v="2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38"/>
    <x v="1"/>
    <n v="0"/>
    <n v="0"/>
    <n v="0"/>
    <n v="0"/>
    <n v="0"/>
    <n v="0"/>
    <n v="0"/>
    <n v="0"/>
    <n v="0"/>
    <n v="0"/>
    <n v="0"/>
    <n v="0"/>
    <n v="0"/>
    <n v="0"/>
    <n v="0"/>
    <n v="0"/>
    <s v="FI-3923-HD Truck/Bobtail"/>
    <x v="45"/>
    <n v="16"/>
    <s v="Nat Gas General Plant"/>
    <s v="3923-Transportation - Heavy Trucks"/>
    <n v="0"/>
    <n v="0"/>
    <x v="2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39"/>
    <x v="0"/>
    <n v="0"/>
    <n v="0"/>
    <n v="5.8000000000000003E-2"/>
    <n v="0"/>
    <n v="0"/>
    <n v="0"/>
    <n v="0"/>
    <n v="0"/>
    <n v="0"/>
    <n v="0"/>
    <n v="0"/>
    <n v="0"/>
    <n v="0"/>
    <n v="0"/>
    <n v="0"/>
    <n v="0"/>
    <s v="FI-3924-Trailers"/>
    <x v="35"/>
    <n v="16"/>
    <s v="Nat Gas General Plant"/>
    <s v="3924-Transportation - Trailers"/>
    <n v="0"/>
    <n v="0"/>
    <x v="2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39"/>
    <x v="1"/>
    <n v="0"/>
    <n v="0"/>
    <n v="5.8000000000000003E-2"/>
    <n v="0"/>
    <n v="0"/>
    <n v="0"/>
    <n v="0"/>
    <n v="0"/>
    <n v="0"/>
    <n v="0"/>
    <n v="0"/>
    <n v="0"/>
    <n v="0"/>
    <n v="0"/>
    <n v="0"/>
    <n v="0"/>
    <s v="FI-3924-Trailers"/>
    <x v="35"/>
    <n v="16"/>
    <s v="Nat Gas General Plant"/>
    <s v="3924-Transportation - Trailers"/>
    <n v="0"/>
    <n v="0"/>
    <x v="2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40"/>
    <x v="0"/>
    <n v="0"/>
    <n v="0"/>
    <n v="3.7999999999999999E-2"/>
    <n v="0"/>
    <n v="0"/>
    <n v="0"/>
    <n v="0"/>
    <n v="0"/>
    <n v="0"/>
    <n v="0"/>
    <n v="0"/>
    <n v="0"/>
    <n v="0"/>
    <n v="0"/>
    <n v="0"/>
    <n v="0"/>
    <s v="FI-3930-Stores Equip"/>
    <x v="46"/>
    <n v="16"/>
    <s v="Nat Gas General Plant"/>
    <s v="393-Stores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40"/>
    <x v="1"/>
    <n v="0"/>
    <n v="0"/>
    <n v="3.7999999999999999E-2"/>
    <n v="0"/>
    <n v="0"/>
    <n v="0"/>
    <n v="0"/>
    <n v="0"/>
    <n v="0"/>
    <n v="0"/>
    <n v="0"/>
    <n v="0"/>
    <n v="0"/>
    <n v="0"/>
    <n v="0"/>
    <n v="0"/>
    <s v="FI-3930-Stores Equip"/>
    <x v="46"/>
    <n v="16"/>
    <s v="Nat Gas General Plant"/>
    <s v="393-Stores Equipment"/>
    <n v="0"/>
    <n v="0"/>
    <x v="2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41"/>
    <x v="0"/>
    <n v="13438.12"/>
    <n v="13438.12"/>
    <n v="6.6666699999999995E-2"/>
    <n v="74.66"/>
    <n v="9698.91"/>
    <n v="0"/>
    <n v="0"/>
    <n v="0"/>
    <n v="0"/>
    <n v="0"/>
    <n v="0"/>
    <n v="0"/>
    <n v="0"/>
    <n v="0"/>
    <n v="56.83"/>
    <n v="0"/>
    <s v="FI-3940-Tools/Shop Eq"/>
    <x v="36"/>
    <n v="16"/>
    <s v="Nat Gas General Plant"/>
    <s v="394-Tools, Shop &amp; Garage Equip"/>
    <n v="0"/>
    <n v="0"/>
    <x v="2"/>
    <n v="0"/>
    <n v="0"/>
    <n v="0"/>
    <n v="13438.12"/>
    <n v="0"/>
    <n v="0"/>
    <n v="0"/>
    <n v="0"/>
    <n v="0"/>
    <n v="0"/>
    <n v="0"/>
    <n v="74.66"/>
    <n v="131.49"/>
    <n v="0"/>
    <n v="9698.91"/>
  </r>
  <r>
    <n v="1"/>
    <d v="2021-10-01T00:00:00"/>
    <d v="2021-11-01T00:00:00"/>
    <n v="141"/>
    <x v="1"/>
    <n v="13438.12"/>
    <n v="13438.12"/>
    <n v="6.6666699999999995E-2"/>
    <n v="74.66"/>
    <n v="9830.4"/>
    <n v="0"/>
    <n v="0"/>
    <n v="0"/>
    <n v="0"/>
    <n v="0"/>
    <n v="0"/>
    <n v="0"/>
    <n v="0"/>
    <n v="0"/>
    <n v="56.83"/>
    <n v="0"/>
    <s v="FI-3940-Tools/Shop Eq"/>
    <x v="36"/>
    <n v="16"/>
    <s v="Nat Gas General Plant"/>
    <s v="394-Tools, Shop &amp; Garage Equip"/>
    <n v="0"/>
    <n v="0"/>
    <x v="2"/>
    <n v="0"/>
    <n v="0"/>
    <n v="0"/>
    <n v="13438.12"/>
    <n v="0"/>
    <n v="0"/>
    <n v="0"/>
    <n v="0"/>
    <n v="0"/>
    <n v="0"/>
    <n v="0"/>
    <n v="74.66"/>
    <n v="131.49"/>
    <n v="0"/>
    <n v="9830.4"/>
  </r>
  <r>
    <n v="1"/>
    <d v="2021-10-01T00:00:00"/>
    <d v="2021-11-01T00:00:00"/>
    <n v="142"/>
    <x v="0"/>
    <n v="58312.73"/>
    <n v="58312.73"/>
    <n v="5.0999999999999997E-2"/>
    <n v="247.83"/>
    <n v="24155.360000000001"/>
    <n v="0"/>
    <n v="0"/>
    <n v="0"/>
    <n v="0"/>
    <n v="0"/>
    <n v="0"/>
    <n v="0"/>
    <n v="0"/>
    <n v="0"/>
    <n v="0"/>
    <n v="0"/>
    <s v="FI-3960-Pwr Op Equip"/>
    <x v="37"/>
    <n v="16"/>
    <s v="Nat Gas General Plant"/>
    <s v="396-Power Operated Equipment"/>
    <n v="0"/>
    <n v="0"/>
    <x v="2"/>
    <n v="0"/>
    <n v="0"/>
    <n v="0"/>
    <n v="58312.73"/>
    <n v="0"/>
    <n v="0"/>
    <n v="0"/>
    <n v="0"/>
    <n v="0"/>
    <n v="0"/>
    <n v="0"/>
    <n v="247.83"/>
    <n v="247.83"/>
    <n v="0"/>
    <n v="24155.360000000001"/>
  </r>
  <r>
    <n v="1"/>
    <d v="2021-10-01T00:00:00"/>
    <d v="2021-11-01T00:00:00"/>
    <n v="142"/>
    <x v="1"/>
    <n v="58312.73"/>
    <n v="58312.73"/>
    <n v="5.0999999999999997E-2"/>
    <n v="247.83"/>
    <n v="24403.19"/>
    <n v="0"/>
    <n v="0"/>
    <n v="0"/>
    <n v="0"/>
    <n v="0"/>
    <n v="0"/>
    <n v="0"/>
    <n v="0"/>
    <n v="0"/>
    <n v="0"/>
    <n v="0"/>
    <s v="FI-3960-Pwr Op Equip"/>
    <x v="37"/>
    <n v="16"/>
    <s v="Nat Gas General Plant"/>
    <s v="396-Power Operated Equipment"/>
    <n v="0"/>
    <n v="0"/>
    <x v="2"/>
    <n v="0"/>
    <n v="0"/>
    <n v="0"/>
    <n v="58312.73"/>
    <n v="0"/>
    <n v="0"/>
    <n v="0"/>
    <n v="0"/>
    <n v="0"/>
    <n v="0"/>
    <n v="0"/>
    <n v="247.83"/>
    <n v="247.83"/>
    <n v="0"/>
    <n v="24403.19"/>
  </r>
  <r>
    <n v="1"/>
    <d v="2021-10-01T00:00:00"/>
    <d v="2021-11-01T00:00:00"/>
    <n v="522"/>
    <x v="0"/>
    <n v="13647.24"/>
    <n v="13647.24"/>
    <n v="5.8823529999999999E-2"/>
    <n v="66.900000000000006"/>
    <n v="13153.7"/>
    <n v="0"/>
    <n v="0"/>
    <n v="0"/>
    <n v="0"/>
    <n v="0"/>
    <n v="0"/>
    <n v="0"/>
    <n v="0"/>
    <n v="0"/>
    <n v="-87.5"/>
    <n v="0"/>
    <s v="FI-3980-Misc Equip"/>
    <x v="40"/>
    <n v="16"/>
    <s v="Nat Gas General Plant"/>
    <s v="398-Miscellaneous Equipment"/>
    <n v="0"/>
    <n v="0"/>
    <x v="2"/>
    <n v="0"/>
    <n v="0"/>
    <n v="0"/>
    <n v="13647.24"/>
    <n v="0"/>
    <n v="0"/>
    <n v="0"/>
    <n v="0"/>
    <n v="0"/>
    <n v="0"/>
    <n v="0"/>
    <n v="66.900000000000006"/>
    <n v="-20.599999999999994"/>
    <n v="0"/>
    <n v="13153.7"/>
  </r>
  <r>
    <n v="1"/>
    <d v="2021-10-01T00:00:00"/>
    <d v="2021-11-01T00:00:00"/>
    <n v="522"/>
    <x v="1"/>
    <n v="13647.24"/>
    <n v="13647.24"/>
    <n v="5.8823529999999999E-2"/>
    <n v="66.900000000000006"/>
    <n v="13133.1"/>
    <n v="0"/>
    <n v="0"/>
    <n v="0"/>
    <n v="0"/>
    <n v="0"/>
    <n v="0"/>
    <n v="0"/>
    <n v="0"/>
    <n v="0"/>
    <n v="-87.5"/>
    <n v="0"/>
    <s v="FI-3980-Misc Equip"/>
    <x v="40"/>
    <n v="16"/>
    <s v="Nat Gas General Plant"/>
    <s v="398-Miscellaneous Equipment"/>
    <n v="0"/>
    <n v="0"/>
    <x v="2"/>
    <n v="0"/>
    <n v="0"/>
    <n v="0"/>
    <n v="13647.24"/>
    <n v="0"/>
    <n v="0"/>
    <n v="0"/>
    <n v="0"/>
    <n v="0"/>
    <n v="0"/>
    <n v="0"/>
    <n v="66.900000000000006"/>
    <n v="-20.599999999999994"/>
    <n v="0"/>
    <n v="13133.1"/>
  </r>
  <r>
    <n v="1"/>
    <d v="2021-10-01T00:00:00"/>
    <d v="2021-11-01T00:00:00"/>
    <n v="143"/>
    <x v="0"/>
    <n v="0"/>
    <n v="0"/>
    <n v="0"/>
    <n v="0"/>
    <n v="0"/>
    <n v="0"/>
    <n v="0"/>
    <n v="0"/>
    <n v="0"/>
    <n v="0"/>
    <n v="0"/>
    <n v="0"/>
    <n v="0"/>
    <n v="0"/>
    <n v="0"/>
    <n v="0"/>
    <s v="FN-3030-Misc Intang Plant"/>
    <x v="43"/>
    <n v="18"/>
    <s v="Nat Gas Intangible Plant"/>
    <s v="303-Miscellaneous Intangible Pla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43"/>
    <x v="1"/>
    <n v="0"/>
    <n v="0"/>
    <n v="0"/>
    <n v="0"/>
    <n v="0"/>
    <n v="0"/>
    <n v="0"/>
    <n v="0"/>
    <n v="0"/>
    <n v="0"/>
    <n v="0"/>
    <n v="0"/>
    <n v="0"/>
    <n v="0"/>
    <n v="0"/>
    <n v="0"/>
    <s v="FN-3030-Misc Intang Plant"/>
    <x v="43"/>
    <n v="18"/>
    <s v="Nat Gas Intangible Plant"/>
    <s v="303-Miscellaneous Intangible Pla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16"/>
    <x v="0"/>
    <n v="213641.38"/>
    <n v="0"/>
    <n v="0"/>
    <n v="0"/>
    <n v="127641.78"/>
    <n v="0"/>
    <n v="0"/>
    <n v="0"/>
    <n v="0"/>
    <n v="0"/>
    <n v="0"/>
    <n v="0"/>
    <n v="0"/>
    <n v="0"/>
    <n v="0"/>
    <n v="0"/>
    <s v="FN-3030-Misc Intang Plant-FNCF"/>
    <x v="43"/>
    <n v="18"/>
    <s v="Nat Gas Intangible Plant"/>
    <s v="303-Miscellaneous Intangible Plant"/>
    <n v="0"/>
    <n v="0"/>
    <x v="3"/>
    <n v="0"/>
    <n v="0"/>
    <n v="0"/>
    <n v="0"/>
    <n v="0"/>
    <n v="0"/>
    <n v="0"/>
    <n v="0"/>
    <n v="0"/>
    <n v="0"/>
    <n v="0"/>
    <n v="0"/>
    <n v="0"/>
    <n v="0"/>
    <n v="127641.78"/>
  </r>
  <r>
    <n v="1"/>
    <d v="2021-10-01T00:00:00"/>
    <d v="2021-11-01T00:00:00"/>
    <n v="200216"/>
    <x v="1"/>
    <n v="213641.38"/>
    <n v="0"/>
    <n v="0"/>
    <n v="0"/>
    <n v="127641.78"/>
    <n v="0"/>
    <n v="0"/>
    <n v="0"/>
    <n v="0"/>
    <n v="0"/>
    <n v="0"/>
    <n v="0"/>
    <n v="0"/>
    <n v="0"/>
    <n v="0"/>
    <n v="0"/>
    <s v="FN-3030-Misc Intang Plant-FNCF"/>
    <x v="43"/>
    <n v="18"/>
    <s v="Nat Gas Intangible Plant"/>
    <s v="303-Miscellaneous Intangible Plant"/>
    <n v="0"/>
    <n v="0"/>
    <x v="3"/>
    <n v="0"/>
    <n v="0"/>
    <n v="0"/>
    <n v="0"/>
    <n v="0"/>
    <n v="0"/>
    <n v="0"/>
    <n v="0"/>
    <n v="0"/>
    <n v="0"/>
    <n v="0"/>
    <n v="0"/>
    <n v="0"/>
    <n v="0"/>
    <n v="127641.78"/>
  </r>
  <r>
    <n v="1"/>
    <d v="2021-10-01T00:00:00"/>
    <d v="2021-11-01T00:00:00"/>
    <n v="200262"/>
    <x v="0"/>
    <n v="0"/>
    <n v="0"/>
    <n v="0"/>
    <n v="0"/>
    <n v="0"/>
    <n v="0"/>
    <n v="0"/>
    <n v="0"/>
    <n v="0"/>
    <n v="0"/>
    <n v="0"/>
    <n v="0"/>
    <n v="0"/>
    <n v="0"/>
    <n v="0"/>
    <n v="0"/>
    <s v="FN-3030-Misc Intang Plant-FNFB"/>
    <x v="43"/>
    <n v="18"/>
    <s v="Nat Gas Intangible Plant"/>
    <s v="303-Miscellaneous Intangible Pla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62"/>
    <x v="1"/>
    <n v="0"/>
    <n v="0"/>
    <n v="0"/>
    <n v="0"/>
    <n v="0"/>
    <n v="0"/>
    <n v="0"/>
    <n v="0"/>
    <n v="0"/>
    <n v="0"/>
    <n v="0"/>
    <n v="0"/>
    <n v="0"/>
    <n v="0"/>
    <n v="0"/>
    <n v="0"/>
    <s v="FN-3030-Misc Intang Plant-FNFB"/>
    <x v="43"/>
    <n v="18"/>
    <s v="Nat Gas Intangible Plant"/>
    <s v="303-Miscellaneous Intangible Pla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08"/>
    <x v="0"/>
    <n v="0"/>
    <n v="0"/>
    <n v="0"/>
    <n v="0"/>
    <n v="0"/>
    <n v="0"/>
    <n v="0"/>
    <n v="0"/>
    <n v="0"/>
    <n v="0"/>
    <n v="0"/>
    <n v="0"/>
    <n v="0"/>
    <n v="0"/>
    <n v="0"/>
    <n v="0"/>
    <s v="FN-3030-Misc Intang Plant-FNSF"/>
    <x v="43"/>
    <n v="18"/>
    <s v="Nat Gas Intangible Plant"/>
    <s v="303-Miscellaneous Intangible Pla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08"/>
    <x v="1"/>
    <n v="0"/>
    <n v="0"/>
    <n v="0"/>
    <n v="0"/>
    <n v="0"/>
    <n v="0"/>
    <n v="0"/>
    <n v="0"/>
    <n v="0"/>
    <n v="0"/>
    <n v="0"/>
    <n v="0"/>
    <n v="0"/>
    <n v="0"/>
    <n v="0"/>
    <n v="0"/>
    <s v="FN-3030-Misc Intang Plant-FNSF"/>
    <x v="43"/>
    <n v="18"/>
    <s v="Nat Gas Intangible Plant"/>
    <s v="303-Miscellaneous Intangible Pla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44"/>
    <x v="0"/>
    <n v="0"/>
    <n v="0"/>
    <n v="0"/>
    <n v="0"/>
    <n v="0"/>
    <n v="0"/>
    <n v="0"/>
    <n v="0"/>
    <n v="0"/>
    <n v="0"/>
    <n v="0"/>
    <n v="0"/>
    <n v="0"/>
    <n v="0"/>
    <n v="0"/>
    <n v="0"/>
    <s v="FN-3040-Land &amp; Land Rights"/>
    <x v="47"/>
    <n v="14"/>
    <s v="Manufactured Gas Production Plant"/>
    <s v="304-G-Land and Land Righ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44"/>
    <x v="1"/>
    <n v="0"/>
    <n v="0"/>
    <n v="0"/>
    <n v="0"/>
    <n v="0"/>
    <n v="0"/>
    <n v="0"/>
    <n v="0"/>
    <n v="0"/>
    <n v="0"/>
    <n v="0"/>
    <n v="0"/>
    <n v="0"/>
    <n v="0"/>
    <n v="0"/>
    <n v="0"/>
    <s v="FN-3040-Land &amp; Land Rights"/>
    <x v="47"/>
    <n v="14"/>
    <s v="Manufactured Gas Production Plant"/>
    <s v="304-G-Land and Land Righ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17"/>
    <x v="0"/>
    <n v="0"/>
    <n v="0"/>
    <n v="0"/>
    <n v="0"/>
    <n v="0"/>
    <n v="0"/>
    <n v="0"/>
    <n v="0"/>
    <n v="0"/>
    <n v="0"/>
    <n v="0"/>
    <n v="0"/>
    <n v="0"/>
    <n v="0"/>
    <n v="0"/>
    <n v="0"/>
    <s v="FN-3040-Land &amp; Land Rights-FNCF"/>
    <x v="47"/>
    <n v="14"/>
    <s v="Manufactured Gas Production Plant"/>
    <s v="304-G-Land and Land Righ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17"/>
    <x v="1"/>
    <n v="0"/>
    <n v="0"/>
    <n v="0"/>
    <n v="0"/>
    <n v="0"/>
    <n v="0"/>
    <n v="0"/>
    <n v="0"/>
    <n v="0"/>
    <n v="0"/>
    <n v="0"/>
    <n v="0"/>
    <n v="0"/>
    <n v="0"/>
    <n v="0"/>
    <n v="0"/>
    <s v="FN-3040-Land &amp; Land Rights-FNCF"/>
    <x v="47"/>
    <n v="14"/>
    <s v="Manufactured Gas Production Plant"/>
    <s v="304-G-Land and Land Righ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63"/>
    <x v="0"/>
    <n v="0"/>
    <n v="0"/>
    <n v="0"/>
    <n v="0"/>
    <n v="0"/>
    <n v="0"/>
    <n v="0"/>
    <n v="0"/>
    <n v="0"/>
    <n v="0"/>
    <n v="0"/>
    <n v="0"/>
    <n v="0"/>
    <n v="0"/>
    <n v="0"/>
    <n v="0"/>
    <s v="FN-3040-Land &amp; Land Rights-FNFB"/>
    <x v="47"/>
    <n v="14"/>
    <s v="Manufactured Gas Production Plant"/>
    <s v="304-G-Land and Land Righ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63"/>
    <x v="1"/>
    <n v="0"/>
    <n v="0"/>
    <n v="0"/>
    <n v="0"/>
    <n v="0"/>
    <n v="0"/>
    <n v="0"/>
    <n v="0"/>
    <n v="0"/>
    <n v="0"/>
    <n v="0"/>
    <n v="0"/>
    <n v="0"/>
    <n v="0"/>
    <n v="0"/>
    <n v="0"/>
    <s v="FN-3040-Land &amp; Land Rights-FNFB"/>
    <x v="47"/>
    <n v="14"/>
    <s v="Manufactured Gas Production Plant"/>
    <s v="304-G-Land and Land Righ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09"/>
    <x v="0"/>
    <n v="0"/>
    <n v="0"/>
    <n v="0"/>
    <n v="0"/>
    <n v="0"/>
    <n v="0"/>
    <n v="0"/>
    <n v="0"/>
    <n v="0"/>
    <n v="0"/>
    <n v="0"/>
    <n v="0"/>
    <n v="0"/>
    <n v="0"/>
    <n v="0"/>
    <n v="0"/>
    <s v="FN-3040-Land &amp; Land Rights-FNSF"/>
    <x v="47"/>
    <n v="14"/>
    <s v="Manufactured Gas Production Plant"/>
    <s v="304-G-Land and Land Righ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09"/>
    <x v="1"/>
    <n v="0"/>
    <n v="0"/>
    <n v="0"/>
    <n v="0"/>
    <n v="0"/>
    <n v="0"/>
    <n v="0"/>
    <n v="0"/>
    <n v="0"/>
    <n v="0"/>
    <n v="0"/>
    <n v="0"/>
    <n v="0"/>
    <n v="0"/>
    <n v="0"/>
    <n v="0"/>
    <s v="FN-3040-Land &amp; Land Rights-FNSF"/>
    <x v="47"/>
    <n v="14"/>
    <s v="Manufactured Gas Production Plant"/>
    <s v="304-G-Land and Land Righ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45"/>
    <x v="0"/>
    <n v="0"/>
    <n v="0"/>
    <n v="0"/>
    <n v="0"/>
    <n v="0"/>
    <n v="0"/>
    <n v="0"/>
    <n v="0"/>
    <n v="0"/>
    <n v="0"/>
    <n v="0"/>
    <n v="0"/>
    <n v="0"/>
    <n v="0"/>
    <n v="0"/>
    <n v="0"/>
    <s v="FN-3050-Struc&amp;Impr"/>
    <x v="2"/>
    <n v="14"/>
    <s v="Manufactured Gas Production Plant"/>
    <s v="304-G-Land and Land Righ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45"/>
    <x v="1"/>
    <n v="0"/>
    <n v="0"/>
    <n v="0"/>
    <n v="0"/>
    <n v="0"/>
    <n v="0"/>
    <n v="0"/>
    <n v="0"/>
    <n v="0"/>
    <n v="0"/>
    <n v="0"/>
    <n v="0"/>
    <n v="0"/>
    <n v="0"/>
    <n v="0"/>
    <n v="0"/>
    <s v="FN-3050-Struc&amp;Impr"/>
    <x v="2"/>
    <n v="14"/>
    <s v="Manufactured Gas Production Plant"/>
    <s v="304-G-Land and Land Righ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18"/>
    <x v="0"/>
    <n v="0"/>
    <n v="0"/>
    <n v="0"/>
    <n v="0"/>
    <n v="0"/>
    <n v="0"/>
    <n v="0"/>
    <n v="0"/>
    <n v="0"/>
    <n v="0"/>
    <n v="0"/>
    <n v="0"/>
    <n v="0"/>
    <n v="0"/>
    <n v="0"/>
    <n v="0"/>
    <s v="FN-3050-Struc&amp;Impr-FNCF"/>
    <x v="2"/>
    <n v="14"/>
    <s v="Manufactured Gas Production Plant"/>
    <s v="304-G-Land and Land Righ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18"/>
    <x v="1"/>
    <n v="0"/>
    <n v="0"/>
    <n v="0"/>
    <n v="0"/>
    <n v="0"/>
    <n v="0"/>
    <n v="0"/>
    <n v="0"/>
    <n v="0"/>
    <n v="0"/>
    <n v="0"/>
    <n v="0"/>
    <n v="0"/>
    <n v="0"/>
    <n v="0"/>
    <n v="0"/>
    <s v="FN-3050-Struc&amp;Impr-FNCF"/>
    <x v="2"/>
    <n v="14"/>
    <s v="Manufactured Gas Production Plant"/>
    <s v="304-G-Land and Land Righ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64"/>
    <x v="0"/>
    <n v="0"/>
    <n v="0"/>
    <n v="0"/>
    <n v="0"/>
    <n v="0"/>
    <n v="0"/>
    <n v="0"/>
    <n v="0"/>
    <n v="0"/>
    <n v="0"/>
    <n v="0"/>
    <n v="0"/>
    <n v="0"/>
    <n v="0"/>
    <n v="0"/>
    <n v="0"/>
    <s v="FN-3050-Struc&amp;Impr-FNFB"/>
    <x v="2"/>
    <n v="14"/>
    <s v="Manufactured Gas Production Plant"/>
    <s v="304-G-Land and Land Righ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64"/>
    <x v="1"/>
    <n v="0"/>
    <n v="0"/>
    <n v="0"/>
    <n v="0"/>
    <n v="0"/>
    <n v="0"/>
    <n v="0"/>
    <n v="0"/>
    <n v="0"/>
    <n v="0"/>
    <n v="0"/>
    <n v="0"/>
    <n v="0"/>
    <n v="0"/>
    <n v="0"/>
    <n v="0"/>
    <s v="FN-3050-Struc&amp;Impr-FNFB"/>
    <x v="2"/>
    <n v="14"/>
    <s v="Manufactured Gas Production Plant"/>
    <s v="304-G-Land and Land Righ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10"/>
    <x v="0"/>
    <n v="0"/>
    <n v="0"/>
    <n v="0"/>
    <n v="0"/>
    <n v="0"/>
    <n v="0"/>
    <n v="0"/>
    <n v="0"/>
    <n v="0"/>
    <n v="0"/>
    <n v="0"/>
    <n v="0"/>
    <n v="0"/>
    <n v="0"/>
    <n v="0"/>
    <n v="0"/>
    <s v="FN-3050-Struc&amp;Impr-FNSF"/>
    <x v="2"/>
    <n v="14"/>
    <s v="Manufactured Gas Production Plant"/>
    <s v="304-G-Land and Land Righ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10"/>
    <x v="1"/>
    <n v="0"/>
    <n v="0"/>
    <n v="0"/>
    <n v="0"/>
    <n v="0"/>
    <n v="0"/>
    <n v="0"/>
    <n v="0"/>
    <n v="0"/>
    <n v="0"/>
    <n v="0"/>
    <n v="0"/>
    <n v="0"/>
    <n v="0"/>
    <n v="0"/>
    <n v="0"/>
    <s v="FN-3050-Struc&amp;Impr-FNSF"/>
    <x v="2"/>
    <n v="14"/>
    <s v="Manufactured Gas Production Plant"/>
    <s v="304-G-Land and Land Righ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46"/>
    <x v="0"/>
    <n v="0"/>
    <n v="0"/>
    <n v="0"/>
    <n v="0"/>
    <n v="0"/>
    <n v="0"/>
    <n v="0"/>
    <n v="0"/>
    <n v="0"/>
    <n v="0"/>
    <n v="0"/>
    <n v="0"/>
    <n v="0"/>
    <n v="0"/>
    <n v="0"/>
    <n v="0"/>
    <s v="FN-3740-Land &amp; Land Rights"/>
    <x v="3"/>
    <n v="15"/>
    <s v="Nat Gas Distribution Plant"/>
    <s v="374-Land - Distribution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46"/>
    <x v="1"/>
    <n v="0"/>
    <n v="0"/>
    <n v="0"/>
    <n v="0"/>
    <n v="0"/>
    <n v="0"/>
    <n v="0"/>
    <n v="0"/>
    <n v="0"/>
    <n v="0"/>
    <n v="0"/>
    <n v="0"/>
    <n v="0"/>
    <n v="0"/>
    <n v="0"/>
    <n v="0"/>
    <s v="FN-3740-Land &amp; Land Rights"/>
    <x v="3"/>
    <n v="15"/>
    <s v="Nat Gas Distribution Plant"/>
    <s v="374-Land - Distribution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19"/>
    <x v="0"/>
    <n v="44421.79"/>
    <n v="44421.79"/>
    <n v="0"/>
    <n v="0"/>
    <n v="0"/>
    <n v="0"/>
    <n v="0"/>
    <n v="0"/>
    <n v="0"/>
    <n v="0"/>
    <n v="0"/>
    <n v="0"/>
    <n v="0"/>
    <n v="0"/>
    <n v="0"/>
    <n v="0"/>
    <s v="FN-3740-Land &amp; Land Rights-FNCF"/>
    <x v="3"/>
    <n v="15"/>
    <s v="Nat Gas Distribution Plant"/>
    <s v="374-Land - Distribution"/>
    <n v="0"/>
    <n v="0"/>
    <x v="3"/>
    <n v="0"/>
    <n v="0"/>
    <n v="0"/>
    <n v="44421.79"/>
    <n v="0"/>
    <n v="0"/>
    <n v="0"/>
    <n v="0"/>
    <n v="0"/>
    <n v="0"/>
    <n v="0"/>
    <n v="0"/>
    <n v="0"/>
    <n v="0"/>
    <n v="0"/>
  </r>
  <r>
    <n v="1"/>
    <d v="2021-10-01T00:00:00"/>
    <d v="2021-11-01T00:00:00"/>
    <n v="200219"/>
    <x v="1"/>
    <n v="44421.79"/>
    <n v="44421.79"/>
    <n v="0"/>
    <n v="0"/>
    <n v="0"/>
    <n v="0"/>
    <n v="0"/>
    <n v="0"/>
    <n v="0"/>
    <n v="0"/>
    <n v="0"/>
    <n v="0"/>
    <n v="0"/>
    <n v="0"/>
    <n v="0"/>
    <n v="0"/>
    <s v="FN-3740-Land &amp; Land Rights-FNCF"/>
    <x v="3"/>
    <n v="15"/>
    <s v="Nat Gas Distribution Plant"/>
    <s v="374-Land - Distribution"/>
    <n v="0"/>
    <n v="0"/>
    <x v="3"/>
    <n v="0"/>
    <n v="0"/>
    <n v="0"/>
    <n v="44421.79"/>
    <n v="0"/>
    <n v="0"/>
    <n v="0"/>
    <n v="0"/>
    <n v="0"/>
    <n v="0"/>
    <n v="0"/>
    <n v="0"/>
    <n v="0"/>
    <n v="0"/>
    <n v="0"/>
  </r>
  <r>
    <n v="1"/>
    <d v="2021-10-01T00:00:00"/>
    <d v="2021-11-01T00:00:00"/>
    <n v="200265"/>
    <x v="0"/>
    <n v="0"/>
    <n v="0"/>
    <n v="0"/>
    <n v="0"/>
    <n v="0"/>
    <n v="0"/>
    <n v="0"/>
    <n v="0"/>
    <n v="0"/>
    <n v="0"/>
    <n v="0"/>
    <n v="0"/>
    <n v="0"/>
    <n v="0"/>
    <n v="0"/>
    <n v="0"/>
    <s v="FN-3740-Land &amp; Land Rights-FNFB"/>
    <x v="3"/>
    <n v="15"/>
    <s v="Nat Gas Distribution Plant"/>
    <s v="374-Land - Distribution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65"/>
    <x v="1"/>
    <n v="0"/>
    <n v="0"/>
    <n v="0"/>
    <n v="0"/>
    <n v="0"/>
    <n v="0"/>
    <n v="0"/>
    <n v="0"/>
    <n v="0"/>
    <n v="0"/>
    <n v="0"/>
    <n v="0"/>
    <n v="0"/>
    <n v="0"/>
    <n v="0"/>
    <n v="0"/>
    <s v="FN-3740-Land &amp; Land Rights-FNFB"/>
    <x v="3"/>
    <n v="15"/>
    <s v="Nat Gas Distribution Plant"/>
    <s v="374-Land - Distribution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11"/>
    <x v="0"/>
    <n v="120186.26"/>
    <n v="120186.26"/>
    <n v="0"/>
    <n v="0"/>
    <n v="0"/>
    <n v="0"/>
    <n v="0"/>
    <n v="0"/>
    <n v="0"/>
    <n v="0"/>
    <n v="0"/>
    <n v="0"/>
    <n v="0"/>
    <n v="0"/>
    <n v="0"/>
    <n v="0"/>
    <s v="FN-3740-Land &amp; Land Rights-FNSF"/>
    <x v="3"/>
    <n v="15"/>
    <s v="Nat Gas Distribution Plant"/>
    <s v="374-Land - Distribution"/>
    <n v="0"/>
    <n v="0"/>
    <x v="3"/>
    <n v="0"/>
    <n v="0"/>
    <n v="0"/>
    <n v="120186.26"/>
    <n v="0"/>
    <n v="0"/>
    <n v="0"/>
    <n v="0"/>
    <n v="0"/>
    <n v="0"/>
    <n v="0"/>
    <n v="0"/>
    <n v="0"/>
    <n v="0"/>
    <n v="0"/>
  </r>
  <r>
    <n v="1"/>
    <d v="2021-10-01T00:00:00"/>
    <d v="2021-11-01T00:00:00"/>
    <n v="200311"/>
    <x v="1"/>
    <n v="120186.26"/>
    <n v="120186.26"/>
    <n v="0"/>
    <n v="0"/>
    <n v="0"/>
    <n v="0"/>
    <n v="0"/>
    <n v="0"/>
    <n v="0"/>
    <n v="0"/>
    <n v="0"/>
    <n v="0"/>
    <n v="0"/>
    <n v="0"/>
    <n v="0"/>
    <n v="0"/>
    <s v="FN-3740-Land &amp; Land Rights-FNSF"/>
    <x v="3"/>
    <n v="15"/>
    <s v="Nat Gas Distribution Plant"/>
    <s v="374-Land - Distribution"/>
    <n v="0"/>
    <n v="0"/>
    <x v="3"/>
    <n v="0"/>
    <n v="0"/>
    <n v="0"/>
    <n v="120186.26"/>
    <n v="0"/>
    <n v="0"/>
    <n v="0"/>
    <n v="0"/>
    <n v="0"/>
    <n v="0"/>
    <n v="0"/>
    <n v="0"/>
    <n v="0"/>
    <n v="0"/>
    <n v="0"/>
  </r>
  <r>
    <n v="1"/>
    <d v="2021-10-01T00:00:00"/>
    <d v="2021-11-01T00:00:00"/>
    <n v="147"/>
    <x v="0"/>
    <n v="0"/>
    <n v="0"/>
    <n v="5.5E-2"/>
    <n v="0"/>
    <n v="0"/>
    <n v="0"/>
    <n v="0"/>
    <n v="0"/>
    <n v="0"/>
    <n v="0"/>
    <n v="0"/>
    <n v="0"/>
    <n v="0"/>
    <n v="0"/>
    <n v="0"/>
    <n v="0"/>
    <s v="FN-3741-Land Rights"/>
    <x v="4"/>
    <n v="15"/>
    <s v="Nat Gas Distribution Plant"/>
    <s v="3741-Land Righ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47"/>
    <x v="1"/>
    <n v="0"/>
    <n v="0"/>
    <n v="5.5E-2"/>
    <n v="0"/>
    <n v="0"/>
    <n v="0"/>
    <n v="0"/>
    <n v="0"/>
    <n v="0"/>
    <n v="0"/>
    <n v="0"/>
    <n v="0"/>
    <n v="0"/>
    <n v="0"/>
    <n v="0"/>
    <n v="0"/>
    <s v="FN-3741-Land Rights"/>
    <x v="4"/>
    <n v="15"/>
    <s v="Nat Gas Distribution Plant"/>
    <s v="3741-Land Righ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20"/>
    <x v="0"/>
    <n v="0"/>
    <n v="0"/>
    <n v="5.5E-2"/>
    <n v="0"/>
    <n v="59.17"/>
    <n v="0"/>
    <n v="0"/>
    <n v="0"/>
    <n v="0"/>
    <n v="0"/>
    <n v="0"/>
    <n v="0"/>
    <n v="0"/>
    <n v="0"/>
    <n v="0"/>
    <n v="0"/>
    <s v="FN-3741-Land Rights-FNCF"/>
    <x v="4"/>
    <n v="15"/>
    <s v="Nat Gas Distribution Plant"/>
    <s v="3741-Land Rights"/>
    <n v="0"/>
    <n v="0"/>
    <x v="3"/>
    <n v="0"/>
    <n v="0"/>
    <n v="0"/>
    <n v="0"/>
    <n v="0"/>
    <n v="0"/>
    <n v="0"/>
    <n v="0"/>
    <n v="0"/>
    <n v="0"/>
    <n v="0"/>
    <n v="0"/>
    <n v="0"/>
    <n v="0"/>
    <n v="59.17"/>
  </r>
  <r>
    <n v="1"/>
    <d v="2021-10-01T00:00:00"/>
    <d v="2021-11-01T00:00:00"/>
    <n v="200220"/>
    <x v="1"/>
    <n v="0"/>
    <n v="0"/>
    <n v="5.5E-2"/>
    <n v="0"/>
    <n v="59.17"/>
    <n v="0"/>
    <n v="0"/>
    <n v="0"/>
    <n v="0"/>
    <n v="0"/>
    <n v="0"/>
    <n v="0"/>
    <n v="0"/>
    <n v="0"/>
    <n v="0"/>
    <n v="0"/>
    <s v="FN-3741-Land Rights-FNCF"/>
    <x v="4"/>
    <n v="15"/>
    <s v="Nat Gas Distribution Plant"/>
    <s v="3741-Land Rights"/>
    <n v="0"/>
    <n v="0"/>
    <x v="3"/>
    <n v="0"/>
    <n v="0"/>
    <n v="0"/>
    <n v="0"/>
    <n v="0"/>
    <n v="0"/>
    <n v="0"/>
    <n v="0"/>
    <n v="0"/>
    <n v="0"/>
    <n v="0"/>
    <n v="0"/>
    <n v="0"/>
    <n v="0"/>
    <n v="59.17"/>
  </r>
  <r>
    <n v="1"/>
    <d v="2021-10-01T00:00:00"/>
    <d v="2021-11-01T00:00:00"/>
    <n v="200266"/>
    <x v="0"/>
    <n v="0"/>
    <n v="0"/>
    <n v="5.5E-2"/>
    <n v="0"/>
    <n v="0"/>
    <n v="0"/>
    <n v="0"/>
    <n v="0"/>
    <n v="0"/>
    <n v="0"/>
    <n v="0"/>
    <n v="0"/>
    <n v="0"/>
    <n v="0"/>
    <n v="0"/>
    <n v="0"/>
    <s v="FN-3741-Land Rights-FNFB"/>
    <x v="4"/>
    <n v="15"/>
    <s v="Nat Gas Distribution Plant"/>
    <s v="3741-Land Righ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66"/>
    <x v="1"/>
    <n v="0"/>
    <n v="0"/>
    <n v="5.5E-2"/>
    <n v="0"/>
    <n v="0"/>
    <n v="0"/>
    <n v="0"/>
    <n v="0"/>
    <n v="0"/>
    <n v="0"/>
    <n v="0"/>
    <n v="0"/>
    <n v="0"/>
    <n v="0"/>
    <n v="0"/>
    <n v="0"/>
    <s v="FN-3741-Land Rights-FNFB"/>
    <x v="4"/>
    <n v="15"/>
    <s v="Nat Gas Distribution Plant"/>
    <s v="3741-Land Righ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12"/>
    <x v="0"/>
    <n v="12909.53"/>
    <n v="12909.53"/>
    <n v="5.5E-2"/>
    <n v="59.17"/>
    <n v="9570.1"/>
    <n v="0"/>
    <n v="0"/>
    <n v="0"/>
    <n v="0"/>
    <n v="0"/>
    <n v="0"/>
    <n v="0"/>
    <n v="0"/>
    <n v="0"/>
    <n v="0"/>
    <n v="0"/>
    <s v="FN-3741-Land Rights-FNSF"/>
    <x v="4"/>
    <n v="15"/>
    <s v="Nat Gas Distribution Plant"/>
    <s v="3741-Land Rights"/>
    <n v="0"/>
    <n v="0"/>
    <x v="3"/>
    <n v="0"/>
    <n v="0"/>
    <n v="0"/>
    <n v="12909.53"/>
    <n v="0"/>
    <n v="0"/>
    <n v="0"/>
    <n v="0"/>
    <n v="0"/>
    <n v="0"/>
    <n v="0"/>
    <n v="59.17"/>
    <n v="59.17"/>
    <n v="0"/>
    <n v="9570.1"/>
  </r>
  <r>
    <n v="1"/>
    <d v="2021-10-01T00:00:00"/>
    <d v="2021-11-01T00:00:00"/>
    <n v="200312"/>
    <x v="1"/>
    <n v="12909.53"/>
    <n v="12909.53"/>
    <n v="5.5E-2"/>
    <n v="59.17"/>
    <n v="9629.27"/>
    <n v="0"/>
    <n v="0"/>
    <n v="0"/>
    <n v="0"/>
    <n v="0"/>
    <n v="0"/>
    <n v="0"/>
    <n v="0"/>
    <n v="0"/>
    <n v="0"/>
    <n v="0"/>
    <s v="FN-3741-Land Rights-FNSF"/>
    <x v="4"/>
    <n v="15"/>
    <s v="Nat Gas Distribution Plant"/>
    <s v="3741-Land Rights"/>
    <n v="0"/>
    <n v="0"/>
    <x v="3"/>
    <n v="0"/>
    <n v="0"/>
    <n v="0"/>
    <n v="12909.53"/>
    <n v="0"/>
    <n v="0"/>
    <n v="0"/>
    <n v="0"/>
    <n v="0"/>
    <n v="0"/>
    <n v="0"/>
    <n v="59.17"/>
    <n v="59.17"/>
    <n v="0"/>
    <n v="9629.27"/>
  </r>
  <r>
    <n v="1"/>
    <d v="2021-10-01T00:00:00"/>
    <d v="2021-11-01T00:00:00"/>
    <n v="148"/>
    <x v="0"/>
    <n v="0"/>
    <n v="0"/>
    <n v="2.5000000000000001E-2"/>
    <n v="0"/>
    <n v="0"/>
    <n v="0"/>
    <n v="0"/>
    <n v="0"/>
    <n v="0"/>
    <n v="0"/>
    <n v="0"/>
    <n v="0"/>
    <n v="0"/>
    <n v="0"/>
    <n v="0"/>
    <n v="0"/>
    <s v="FN-3750-Struc&amp;Impr"/>
    <x v="5"/>
    <n v="15"/>
    <s v="Nat Gas Distribution Plant"/>
    <s v="375-Structures and Improvemen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48"/>
    <x v="1"/>
    <n v="0"/>
    <n v="0"/>
    <n v="2.5000000000000001E-2"/>
    <n v="0"/>
    <n v="0"/>
    <n v="0"/>
    <n v="0"/>
    <n v="0"/>
    <n v="0"/>
    <n v="0"/>
    <n v="0"/>
    <n v="0"/>
    <n v="0"/>
    <n v="0"/>
    <n v="0"/>
    <n v="0"/>
    <s v="FN-3750-Struc&amp;Impr"/>
    <x v="5"/>
    <n v="15"/>
    <s v="Nat Gas Distribution Plant"/>
    <s v="375-Structures and Improvemen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21"/>
    <x v="0"/>
    <n v="470966.51"/>
    <n v="470966.51"/>
    <n v="2.5000000000000001E-2"/>
    <n v="981.18"/>
    <n v="-198114.02"/>
    <n v="0"/>
    <n v="0"/>
    <n v="0"/>
    <n v="0"/>
    <n v="0"/>
    <n v="0"/>
    <n v="0"/>
    <n v="0"/>
    <n v="0"/>
    <n v="0"/>
    <n v="0"/>
    <s v="FN-3750-Struc&amp;Impr-FNCF"/>
    <x v="5"/>
    <n v="15"/>
    <s v="Nat Gas Distribution Plant"/>
    <s v="375-Structures and Improvements"/>
    <n v="0"/>
    <n v="0"/>
    <x v="3"/>
    <n v="0"/>
    <n v="0"/>
    <n v="0"/>
    <n v="470966.51"/>
    <n v="0"/>
    <n v="0"/>
    <n v="0"/>
    <n v="0"/>
    <n v="0"/>
    <n v="0"/>
    <n v="0"/>
    <n v="981.18000000000006"/>
    <n v="981.18"/>
    <n v="0"/>
    <n v="-198114.02"/>
  </r>
  <r>
    <n v="1"/>
    <d v="2021-10-01T00:00:00"/>
    <d v="2021-11-01T00:00:00"/>
    <n v="200221"/>
    <x v="1"/>
    <n v="470966.51"/>
    <n v="470966.51"/>
    <n v="2.5000000000000001E-2"/>
    <n v="981.18"/>
    <n v="-197132.84"/>
    <n v="0"/>
    <n v="0"/>
    <n v="0"/>
    <n v="0"/>
    <n v="0"/>
    <n v="0"/>
    <n v="0"/>
    <n v="0"/>
    <n v="0"/>
    <n v="0"/>
    <n v="0"/>
    <s v="FN-3750-Struc&amp;Impr-FNCF"/>
    <x v="5"/>
    <n v="15"/>
    <s v="Nat Gas Distribution Plant"/>
    <s v="375-Structures and Improvements"/>
    <n v="0"/>
    <n v="0"/>
    <x v="3"/>
    <n v="0"/>
    <n v="0"/>
    <n v="0"/>
    <n v="470966.51"/>
    <n v="0"/>
    <n v="0"/>
    <n v="0"/>
    <n v="0"/>
    <n v="0"/>
    <n v="0"/>
    <n v="0"/>
    <n v="981.18000000000006"/>
    <n v="981.18"/>
    <n v="0"/>
    <n v="-197132.84"/>
  </r>
  <r>
    <n v="1"/>
    <d v="2021-10-01T00:00:00"/>
    <d v="2021-11-01T00:00:00"/>
    <n v="200267"/>
    <x v="0"/>
    <n v="21532.6"/>
    <n v="21532.6"/>
    <n v="2.5000000000000001E-2"/>
    <n v="44.86"/>
    <n v="417.96"/>
    <n v="0"/>
    <n v="0"/>
    <n v="0"/>
    <n v="0"/>
    <n v="0"/>
    <n v="0"/>
    <n v="0"/>
    <n v="0"/>
    <n v="0"/>
    <n v="0"/>
    <n v="0"/>
    <s v="FN-3750-Struc&amp;Impr-FNFB"/>
    <x v="5"/>
    <n v="15"/>
    <s v="Nat Gas Distribution Plant"/>
    <s v="375-Structures and Improvements"/>
    <n v="0"/>
    <n v="0"/>
    <x v="3"/>
    <n v="0"/>
    <n v="0"/>
    <n v="0"/>
    <n v="21532.6"/>
    <n v="0"/>
    <n v="0"/>
    <n v="0"/>
    <n v="0"/>
    <n v="0"/>
    <n v="0"/>
    <n v="0"/>
    <n v="44.86"/>
    <n v="44.86"/>
    <n v="0"/>
    <n v="417.96"/>
  </r>
  <r>
    <n v="1"/>
    <d v="2021-10-01T00:00:00"/>
    <d v="2021-11-01T00:00:00"/>
    <n v="200267"/>
    <x v="1"/>
    <n v="21532.6"/>
    <n v="21532.6"/>
    <n v="2.5000000000000001E-2"/>
    <n v="44.86"/>
    <n v="462.82"/>
    <n v="0"/>
    <n v="0"/>
    <n v="0"/>
    <n v="0"/>
    <n v="0"/>
    <n v="0"/>
    <n v="0"/>
    <n v="0"/>
    <n v="0"/>
    <n v="0"/>
    <n v="0"/>
    <s v="FN-3750-Struc&amp;Impr-FNFB"/>
    <x v="5"/>
    <n v="15"/>
    <s v="Nat Gas Distribution Plant"/>
    <s v="375-Structures and Improvements"/>
    <n v="0"/>
    <n v="0"/>
    <x v="3"/>
    <n v="0"/>
    <n v="0"/>
    <n v="0"/>
    <n v="21532.6"/>
    <n v="0"/>
    <n v="0"/>
    <n v="0"/>
    <n v="0"/>
    <n v="0"/>
    <n v="0"/>
    <n v="0"/>
    <n v="44.86"/>
    <n v="44.86"/>
    <n v="0"/>
    <n v="462.82"/>
  </r>
  <r>
    <n v="1"/>
    <d v="2021-10-01T00:00:00"/>
    <d v="2021-11-01T00:00:00"/>
    <n v="200313"/>
    <x v="0"/>
    <n v="210864.89"/>
    <n v="210864.89"/>
    <n v="2.5000000000000001E-2"/>
    <n v="439.3"/>
    <n v="238259.39"/>
    <n v="0"/>
    <n v="0"/>
    <n v="-439.3"/>
    <n v="0"/>
    <n v="0"/>
    <n v="0"/>
    <n v="0"/>
    <n v="0"/>
    <n v="0"/>
    <n v="0"/>
    <n v="0"/>
    <s v="FN-3750-Struc&amp;Impr-FNSF"/>
    <x v="5"/>
    <n v="15"/>
    <s v="Nat Gas Distribution Plant"/>
    <s v="375-Structures and Improvements"/>
    <n v="0"/>
    <n v="0"/>
    <x v="3"/>
    <n v="0"/>
    <n v="0"/>
    <n v="0"/>
    <n v="210864.89"/>
    <n v="0"/>
    <n v="0"/>
    <n v="0"/>
    <n v="0"/>
    <n v="0"/>
    <n v="0"/>
    <n v="0"/>
    <n v="0"/>
    <n v="0"/>
    <n v="0"/>
    <n v="238259.39"/>
  </r>
  <r>
    <n v="1"/>
    <d v="2021-10-01T00:00:00"/>
    <d v="2021-11-01T00:00:00"/>
    <n v="200313"/>
    <x v="1"/>
    <n v="210864.89"/>
    <n v="210864.89"/>
    <n v="2.5000000000000001E-2"/>
    <n v="439.3"/>
    <n v="238259.39"/>
    <n v="0"/>
    <n v="0"/>
    <n v="-439.3"/>
    <n v="0"/>
    <n v="0"/>
    <n v="0"/>
    <n v="0"/>
    <n v="0"/>
    <n v="0"/>
    <n v="0"/>
    <n v="0"/>
    <s v="FN-3750-Struc&amp;Impr-FNSF"/>
    <x v="5"/>
    <n v="15"/>
    <s v="Nat Gas Distribution Plant"/>
    <s v="375-Structures and Improvements"/>
    <n v="0"/>
    <n v="0"/>
    <x v="3"/>
    <n v="0"/>
    <n v="0"/>
    <n v="0"/>
    <n v="210864.89"/>
    <n v="0"/>
    <n v="0"/>
    <n v="0"/>
    <n v="0"/>
    <n v="0"/>
    <n v="0"/>
    <n v="0"/>
    <n v="0"/>
    <n v="0"/>
    <n v="0"/>
    <n v="238259.39"/>
  </r>
  <r>
    <n v="1"/>
    <d v="2021-10-01T00:00:00"/>
    <d v="2021-11-01T00:00:00"/>
    <n v="149"/>
    <x v="0"/>
    <n v="0"/>
    <n v="0"/>
    <n v="1.8100000000000002E-2"/>
    <n v="0"/>
    <n v="-0.02"/>
    <n v="0"/>
    <n v="0"/>
    <n v="0"/>
    <n v="0"/>
    <n v="0"/>
    <n v="0"/>
    <n v="0"/>
    <n v="0"/>
    <n v="0"/>
    <n v="0"/>
    <n v="0"/>
    <s v="FN-3761-Mains PL"/>
    <x v="6"/>
    <n v="15"/>
    <s v="Nat Gas Distribution Plant"/>
    <s v="3761-Mains - Plastic"/>
    <n v="0"/>
    <n v="0"/>
    <x v="3"/>
    <n v="0"/>
    <n v="0.05"/>
    <n v="2.8999999999999998E-3"/>
    <n v="0"/>
    <n v="0"/>
    <n v="0"/>
    <n v="0"/>
    <n v="0"/>
    <n v="0"/>
    <n v="0"/>
    <n v="0"/>
    <n v="0"/>
    <n v="0"/>
    <n v="0"/>
    <n v="3.0000000000000002E-2"/>
  </r>
  <r>
    <n v="1"/>
    <d v="2021-10-01T00:00:00"/>
    <d v="2021-11-01T00:00:00"/>
    <n v="149"/>
    <x v="1"/>
    <n v="0"/>
    <n v="0"/>
    <n v="1.8100000000000002E-2"/>
    <n v="0"/>
    <n v="-0.02"/>
    <n v="0"/>
    <n v="0"/>
    <n v="0"/>
    <n v="0"/>
    <n v="0"/>
    <n v="0"/>
    <n v="0"/>
    <n v="0"/>
    <n v="0"/>
    <n v="0"/>
    <n v="0"/>
    <s v="FN-3761-Mains PL"/>
    <x v="6"/>
    <n v="15"/>
    <s v="Nat Gas Distribution Plant"/>
    <s v="3761-Mains - Plastic"/>
    <n v="0"/>
    <n v="0"/>
    <x v="3"/>
    <n v="0"/>
    <n v="0.05"/>
    <n v="2.8999999999999998E-3"/>
    <n v="0"/>
    <n v="0"/>
    <n v="0"/>
    <n v="0"/>
    <n v="0"/>
    <n v="0"/>
    <n v="0"/>
    <n v="0"/>
    <n v="0"/>
    <n v="0"/>
    <n v="0"/>
    <n v="3.0000000000000002E-2"/>
  </r>
  <r>
    <n v="1"/>
    <d v="2021-10-01T00:00:00"/>
    <d v="2021-11-01T00:00:00"/>
    <n v="200222"/>
    <x v="0"/>
    <n v="21437298.309999999"/>
    <n v="21437298.309999999"/>
    <n v="1.8100000000000002E-2"/>
    <n v="32334.59"/>
    <n v="1800688.06"/>
    <n v="0"/>
    <n v="-1463.77"/>
    <n v="0"/>
    <n v="0"/>
    <n v="0"/>
    <n v="0"/>
    <n v="0"/>
    <n v="0"/>
    <n v="0"/>
    <n v="0"/>
    <n v="0"/>
    <s v="FN-3761-Mains PL-FNCF"/>
    <x v="6"/>
    <n v="15"/>
    <s v="Nat Gas Distribution Plant"/>
    <s v="3761-Mains - Plastic"/>
    <n v="0"/>
    <n v="0"/>
    <x v="3"/>
    <n v="5180.68"/>
    <n v="132544.07999999999"/>
    <n v="2.8999999999999998E-3"/>
    <n v="21437298.309999999"/>
    <n v="0"/>
    <n v="0"/>
    <n v="0"/>
    <n v="0"/>
    <n v="0"/>
    <n v="0"/>
    <n v="5180.68"/>
    <n v="32334.59"/>
    <n v="32334.59"/>
    <n v="5180.68"/>
    <n v="1933232.1400000001"/>
  </r>
  <r>
    <n v="1"/>
    <d v="2021-10-01T00:00:00"/>
    <d v="2021-11-01T00:00:00"/>
    <n v="200222"/>
    <x v="1"/>
    <n v="21543986.91"/>
    <n v="21543986.91"/>
    <n v="1.8100000000000002E-2"/>
    <n v="32495.51"/>
    <n v="1833183.57"/>
    <n v="0"/>
    <n v="0"/>
    <n v="0"/>
    <n v="0"/>
    <n v="0"/>
    <n v="0"/>
    <n v="0"/>
    <n v="0"/>
    <n v="0"/>
    <n v="0"/>
    <n v="0"/>
    <s v="FN-3761-Mains PL-FNCF"/>
    <x v="6"/>
    <n v="15"/>
    <s v="Nat Gas Distribution Plant"/>
    <s v="3761-Mains - Plastic"/>
    <n v="0"/>
    <n v="0"/>
    <x v="3"/>
    <n v="5206.46"/>
    <n v="137750.54"/>
    <n v="2.8999999999999998E-3"/>
    <n v="21543986.91"/>
    <n v="0"/>
    <n v="0"/>
    <n v="0"/>
    <n v="0"/>
    <n v="0"/>
    <n v="0"/>
    <n v="5206.46"/>
    <n v="32495.510000000002"/>
    <n v="32495.51"/>
    <n v="5206.46"/>
    <n v="1970934.11"/>
  </r>
  <r>
    <n v="1"/>
    <d v="2021-10-01T00:00:00"/>
    <d v="2021-11-01T00:00:00"/>
    <n v="200268"/>
    <x v="0"/>
    <n v="6960746.7000000002"/>
    <n v="6960746.7000000002"/>
    <n v="1.8100000000000002E-2"/>
    <n v="10499.13"/>
    <n v="873546.05"/>
    <n v="0"/>
    <n v="0"/>
    <n v="0"/>
    <n v="0"/>
    <n v="0"/>
    <n v="0"/>
    <n v="0"/>
    <n v="0"/>
    <n v="0"/>
    <n v="0"/>
    <n v="0"/>
    <s v="FN-3761-Mains PL-FNFB"/>
    <x v="6"/>
    <n v="15"/>
    <s v="Nat Gas Distribution Plant"/>
    <s v="3761-Mains - Plastic"/>
    <n v="0"/>
    <n v="0"/>
    <x v="3"/>
    <n v="1682.18"/>
    <n v="130684.22"/>
    <n v="2.8999999999999998E-3"/>
    <n v="6960746.7000000002"/>
    <n v="0"/>
    <n v="0"/>
    <n v="0"/>
    <n v="0"/>
    <n v="0"/>
    <n v="0"/>
    <n v="1682.18"/>
    <n v="10499.130000000001"/>
    <n v="10499.13"/>
    <n v="1682.18"/>
    <n v="1004230.27"/>
  </r>
  <r>
    <n v="1"/>
    <d v="2021-10-01T00:00:00"/>
    <d v="2021-11-01T00:00:00"/>
    <n v="200268"/>
    <x v="1"/>
    <n v="6960746.7000000002"/>
    <n v="6960746.7000000002"/>
    <n v="1.8100000000000002E-2"/>
    <n v="10499.13"/>
    <n v="884045.18"/>
    <n v="0"/>
    <n v="0"/>
    <n v="0"/>
    <n v="0"/>
    <n v="0"/>
    <n v="0"/>
    <n v="0"/>
    <n v="0"/>
    <n v="0"/>
    <n v="0"/>
    <n v="0"/>
    <s v="FN-3761-Mains PL-FNFB"/>
    <x v="6"/>
    <n v="15"/>
    <s v="Nat Gas Distribution Plant"/>
    <s v="3761-Mains - Plastic"/>
    <n v="0"/>
    <n v="0"/>
    <x v="3"/>
    <n v="1682.18"/>
    <n v="132366.39999999999"/>
    <n v="2.8999999999999998E-3"/>
    <n v="6960746.7000000002"/>
    <n v="0"/>
    <n v="0"/>
    <n v="0"/>
    <n v="0"/>
    <n v="0"/>
    <n v="0"/>
    <n v="1682.18"/>
    <n v="10499.130000000001"/>
    <n v="10499.13"/>
    <n v="1682.18"/>
    <n v="1016411.5800000001"/>
  </r>
  <r>
    <n v="1"/>
    <d v="2021-10-01T00:00:00"/>
    <d v="2021-11-01T00:00:00"/>
    <n v="200314"/>
    <x v="0"/>
    <n v="49970860.590000004"/>
    <n v="49970860.590000004"/>
    <n v="1.8100000000000002E-2"/>
    <n v="75372.710000000006"/>
    <n v="14524356.789999999"/>
    <n v="0"/>
    <n v="-5378.05"/>
    <n v="0"/>
    <n v="0"/>
    <n v="0"/>
    <n v="0"/>
    <n v="0"/>
    <n v="0"/>
    <n v="0"/>
    <n v="0"/>
    <n v="0"/>
    <s v="FN-3761-Mains PL-FNSF"/>
    <x v="6"/>
    <n v="15"/>
    <s v="Nat Gas Distribution Plant"/>
    <s v="3761-Mains - Plastic"/>
    <n v="0"/>
    <n v="0"/>
    <x v="3"/>
    <n v="12076.29"/>
    <n v="1506549.39"/>
    <n v="2.8999999999999998E-3"/>
    <n v="49970860.590000004"/>
    <n v="0"/>
    <n v="0"/>
    <n v="0"/>
    <n v="0"/>
    <n v="0"/>
    <n v="0"/>
    <n v="12076.29"/>
    <n v="75372.710000000006"/>
    <n v="75372.710000000006"/>
    <n v="12076.29"/>
    <n v="16030906.18"/>
  </r>
  <r>
    <n v="1"/>
    <d v="2021-10-01T00:00:00"/>
    <d v="2021-11-01T00:00:00"/>
    <n v="200314"/>
    <x v="1"/>
    <n v="50121339.520000003"/>
    <n v="50121339.520000003"/>
    <n v="1.8100000000000002E-2"/>
    <n v="75599.69"/>
    <n v="14599956.48"/>
    <n v="0"/>
    <n v="0"/>
    <n v="0"/>
    <n v="0"/>
    <n v="0"/>
    <n v="0"/>
    <n v="0"/>
    <n v="0"/>
    <n v="0"/>
    <n v="0"/>
    <n v="0"/>
    <s v="FN-3761-Mains PL-FNSF"/>
    <x v="6"/>
    <n v="15"/>
    <s v="Nat Gas Distribution Plant"/>
    <s v="3761-Mains - Plastic"/>
    <n v="0"/>
    <n v="0"/>
    <x v="3"/>
    <n v="12112.66"/>
    <n v="1518662.05"/>
    <n v="2.8999999999999998E-3"/>
    <n v="50121339.520000003"/>
    <n v="0"/>
    <n v="0"/>
    <n v="0"/>
    <n v="0"/>
    <n v="0"/>
    <n v="0"/>
    <n v="12112.66"/>
    <n v="75599.69"/>
    <n v="75599.69"/>
    <n v="12112.66"/>
    <n v="16118618.530000001"/>
  </r>
  <r>
    <n v="1"/>
    <d v="2021-10-01T00:00:00"/>
    <d v="2021-11-01T00:00:00"/>
    <n v="150"/>
    <x v="0"/>
    <n v="0"/>
    <n v="0"/>
    <n v="1.719E-2"/>
    <n v="0"/>
    <n v="-0.01"/>
    <n v="0"/>
    <n v="0"/>
    <n v="0"/>
    <n v="0"/>
    <n v="0"/>
    <n v="0"/>
    <n v="0"/>
    <n v="0"/>
    <n v="0"/>
    <n v="0"/>
    <n v="0"/>
    <s v="FN-3762-Mains ST"/>
    <x v="7"/>
    <n v="15"/>
    <s v="Nat Gas Distribution Plant"/>
    <s v="3762-Mains - Other"/>
    <n v="0"/>
    <n v="0"/>
    <x v="3"/>
    <n v="0"/>
    <n v="-0.03"/>
    <n v="4.81E-3"/>
    <n v="0"/>
    <n v="0"/>
    <n v="0"/>
    <n v="0"/>
    <n v="0"/>
    <n v="0"/>
    <n v="0"/>
    <n v="0"/>
    <n v="0"/>
    <n v="0"/>
    <n v="0"/>
    <n v="-0.04"/>
  </r>
  <r>
    <n v="1"/>
    <d v="2021-10-01T00:00:00"/>
    <d v="2021-11-01T00:00:00"/>
    <n v="150"/>
    <x v="1"/>
    <n v="0"/>
    <n v="0"/>
    <n v="1.719E-2"/>
    <n v="0"/>
    <n v="-0.01"/>
    <n v="0"/>
    <n v="0"/>
    <n v="0"/>
    <n v="0"/>
    <n v="0"/>
    <n v="0"/>
    <n v="0"/>
    <n v="0"/>
    <n v="0"/>
    <n v="0"/>
    <n v="0"/>
    <s v="FN-3762-Mains ST"/>
    <x v="7"/>
    <n v="15"/>
    <s v="Nat Gas Distribution Plant"/>
    <s v="3762-Mains - Other"/>
    <n v="0"/>
    <n v="0"/>
    <x v="3"/>
    <n v="0"/>
    <n v="-0.03"/>
    <n v="4.81E-3"/>
    <n v="0"/>
    <n v="0"/>
    <n v="0"/>
    <n v="0"/>
    <n v="0"/>
    <n v="0"/>
    <n v="0"/>
    <n v="0"/>
    <n v="0"/>
    <n v="0"/>
    <n v="0"/>
    <n v="-0.04"/>
  </r>
  <r>
    <n v="1"/>
    <d v="2021-10-01T00:00:00"/>
    <d v="2021-11-01T00:00:00"/>
    <n v="200223"/>
    <x v="0"/>
    <n v="7623434.6399999997"/>
    <n v="7623434.6399999997"/>
    <n v="1.719E-2"/>
    <n v="10920.57"/>
    <n v="1075947.78"/>
    <n v="0"/>
    <n v="-11434.46"/>
    <n v="0"/>
    <n v="0"/>
    <n v="0"/>
    <n v="0"/>
    <n v="0"/>
    <n v="0"/>
    <n v="0"/>
    <n v="0"/>
    <n v="0"/>
    <s v="FN-3762-Mains ST-FNCF"/>
    <x v="7"/>
    <n v="15"/>
    <s v="Nat Gas Distribution Plant"/>
    <s v="3762-Mains - Other"/>
    <n v="0"/>
    <n v="0"/>
    <x v="3"/>
    <n v="3055.73"/>
    <n v="195719.34"/>
    <n v="4.81E-3"/>
    <n v="7623434.6399999997"/>
    <n v="0"/>
    <n v="0"/>
    <n v="0"/>
    <n v="0"/>
    <n v="0"/>
    <n v="0"/>
    <n v="3055.73"/>
    <n v="10920.57"/>
    <n v="10920.57"/>
    <n v="3055.73"/>
    <n v="1271667.1200000001"/>
  </r>
  <r>
    <n v="1"/>
    <d v="2021-10-01T00:00:00"/>
    <d v="2021-11-01T00:00:00"/>
    <n v="200223"/>
    <x v="1"/>
    <n v="7612073.5800000001"/>
    <n v="7612073.5800000001"/>
    <n v="1.719E-2"/>
    <n v="10904.3"/>
    <n v="1086850.08"/>
    <n v="0"/>
    <n v="-2286.27"/>
    <n v="0"/>
    <n v="0"/>
    <n v="0"/>
    <n v="0"/>
    <n v="0"/>
    <n v="0"/>
    <n v="0"/>
    <n v="0"/>
    <n v="0"/>
    <s v="FN-3762-Mains ST-FNCF"/>
    <x v="7"/>
    <n v="15"/>
    <s v="Nat Gas Distribution Plant"/>
    <s v="3762-Mains - Other"/>
    <n v="0"/>
    <n v="-2"/>
    <x v="3"/>
    <n v="3051.17"/>
    <n v="196484.24"/>
    <n v="4.81E-3"/>
    <n v="7612073.5800000001"/>
    <n v="0"/>
    <n v="0"/>
    <n v="0"/>
    <n v="0"/>
    <n v="0"/>
    <n v="0"/>
    <n v="3051.17"/>
    <n v="10904.300000000001"/>
    <n v="10904.3"/>
    <n v="3051.17"/>
    <n v="1283334.32"/>
  </r>
  <r>
    <n v="1"/>
    <d v="2021-10-01T00:00:00"/>
    <d v="2021-11-01T00:00:00"/>
    <n v="200269"/>
    <x v="0"/>
    <n v="2861833.91"/>
    <n v="2861833.91"/>
    <n v="1.719E-2"/>
    <n v="4099.58"/>
    <n v="272257.73"/>
    <n v="0"/>
    <n v="0"/>
    <n v="0"/>
    <n v="0"/>
    <n v="0"/>
    <n v="0"/>
    <n v="0"/>
    <n v="0"/>
    <n v="0"/>
    <n v="0"/>
    <n v="0"/>
    <s v="FN-3762-Mains ST-FNFB"/>
    <x v="7"/>
    <n v="15"/>
    <s v="Nat Gas Distribution Plant"/>
    <s v="3762-Mains - Other"/>
    <n v="0"/>
    <n v="0"/>
    <x v="3"/>
    <n v="1147.1199999999999"/>
    <n v="76105.509999999995"/>
    <n v="4.81E-3"/>
    <n v="2861833.91"/>
    <n v="0"/>
    <n v="0"/>
    <n v="0"/>
    <n v="0"/>
    <n v="0"/>
    <n v="0"/>
    <n v="1147.1200000000001"/>
    <n v="4099.58"/>
    <n v="4099.58"/>
    <n v="1147.1199999999999"/>
    <n v="348363.24"/>
  </r>
  <r>
    <n v="1"/>
    <d v="2021-10-01T00:00:00"/>
    <d v="2021-11-01T00:00:00"/>
    <n v="200269"/>
    <x v="1"/>
    <n v="2861833.91"/>
    <n v="2861833.91"/>
    <n v="1.719E-2"/>
    <n v="4099.58"/>
    <n v="276357.31"/>
    <n v="0"/>
    <n v="0"/>
    <n v="0"/>
    <n v="0"/>
    <n v="0"/>
    <n v="0"/>
    <n v="0"/>
    <n v="0"/>
    <n v="0"/>
    <n v="0"/>
    <n v="0"/>
    <s v="FN-3762-Mains ST-FNFB"/>
    <x v="7"/>
    <n v="15"/>
    <s v="Nat Gas Distribution Plant"/>
    <s v="3762-Mains - Other"/>
    <n v="0"/>
    <n v="0"/>
    <x v="3"/>
    <n v="1147.1199999999999"/>
    <n v="77252.63"/>
    <n v="4.81E-3"/>
    <n v="2861833.91"/>
    <n v="0"/>
    <n v="0"/>
    <n v="0"/>
    <n v="0"/>
    <n v="0"/>
    <n v="0"/>
    <n v="1147.1200000000001"/>
    <n v="4099.58"/>
    <n v="4099.58"/>
    <n v="1147.1199999999999"/>
    <n v="353609.94"/>
  </r>
  <r>
    <n v="1"/>
    <d v="2021-10-01T00:00:00"/>
    <d v="2021-11-01T00:00:00"/>
    <n v="200315"/>
    <x v="0"/>
    <n v="28571045.149999999"/>
    <n v="28571045.149999999"/>
    <n v="1.719E-2"/>
    <n v="40928.019999999997"/>
    <n v="19098498.460000001"/>
    <n v="0"/>
    <n v="-2504.6999999999998"/>
    <n v="0"/>
    <n v="0"/>
    <n v="0"/>
    <n v="0"/>
    <n v="0"/>
    <n v="0"/>
    <n v="0"/>
    <n v="0"/>
    <n v="0"/>
    <s v="FN-3762-Mains ST-FNSF"/>
    <x v="7"/>
    <n v="15"/>
    <s v="Nat Gas Distribution Plant"/>
    <s v="3762-Mains - Other"/>
    <n v="0"/>
    <n v="0"/>
    <x v="3"/>
    <n v="11452.23"/>
    <n v="2667940.91"/>
    <n v="4.81E-3"/>
    <n v="28571045.149999999"/>
    <n v="0"/>
    <n v="0"/>
    <n v="0"/>
    <n v="0"/>
    <n v="0"/>
    <n v="0"/>
    <n v="11452.23"/>
    <n v="40928.020000000004"/>
    <n v="40928.019999999997"/>
    <n v="11452.23"/>
    <n v="21766439.370000001"/>
  </r>
  <r>
    <n v="1"/>
    <d v="2021-10-01T00:00:00"/>
    <d v="2021-11-01T00:00:00"/>
    <n v="200315"/>
    <x v="1"/>
    <n v="28584013.899999999"/>
    <n v="28584013.899999999"/>
    <n v="1.719E-2"/>
    <n v="40946.6"/>
    <n v="19139445.059999999"/>
    <n v="0"/>
    <n v="-51135.08"/>
    <n v="0"/>
    <n v="0"/>
    <n v="0"/>
    <n v="0"/>
    <n v="0"/>
    <n v="0"/>
    <n v="0"/>
    <n v="0"/>
    <n v="0"/>
    <s v="FN-3762-Mains ST-FNSF"/>
    <x v="7"/>
    <n v="15"/>
    <s v="Nat Gas Distribution Plant"/>
    <s v="3762-Mains - Other"/>
    <n v="0"/>
    <n v="0"/>
    <x v="3"/>
    <n v="11457.43"/>
    <n v="2628263.2599999998"/>
    <n v="4.81E-3"/>
    <n v="28584013.899999999"/>
    <n v="0"/>
    <n v="0"/>
    <n v="0"/>
    <n v="0"/>
    <n v="0"/>
    <n v="0"/>
    <n v="11457.43"/>
    <n v="40946.6"/>
    <n v="40946.6"/>
    <n v="11457.43"/>
    <n v="21767708.32"/>
  </r>
  <r>
    <n v="1"/>
    <d v="2021-10-01T00:00:00"/>
    <d v="2021-11-01T00:00:00"/>
    <n v="151"/>
    <x v="0"/>
    <n v="0"/>
    <n v="0"/>
    <n v="1.8100000000000002E-2"/>
    <n v="0"/>
    <n v="0"/>
    <n v="0"/>
    <n v="0"/>
    <n v="0"/>
    <n v="0"/>
    <n v="0"/>
    <n v="0"/>
    <n v="0"/>
    <n v="0"/>
    <n v="0"/>
    <n v="0"/>
    <n v="0"/>
    <s v="FN-376G-Mains GRIP"/>
    <x v="8"/>
    <n v="15"/>
    <s v="Nat Gas Distribution Plant"/>
    <s v="376G-Mains Plastic-GRIP"/>
    <n v="0"/>
    <n v="0"/>
    <x v="3"/>
    <n v="0"/>
    <n v="0"/>
    <n v="2.8999999999999998E-3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51"/>
    <x v="1"/>
    <n v="0"/>
    <n v="0"/>
    <n v="1.8100000000000002E-2"/>
    <n v="0"/>
    <n v="0"/>
    <n v="0"/>
    <n v="0"/>
    <n v="0"/>
    <n v="0"/>
    <n v="0"/>
    <n v="0"/>
    <n v="0"/>
    <n v="0"/>
    <n v="0"/>
    <n v="0"/>
    <n v="0"/>
    <s v="FN-376G-Mains GRIP"/>
    <x v="8"/>
    <n v="15"/>
    <s v="Nat Gas Distribution Plant"/>
    <s v="376G-Mains Plastic-GRIP"/>
    <n v="0"/>
    <n v="0"/>
    <x v="3"/>
    <n v="0"/>
    <n v="0"/>
    <n v="2.8999999999999998E-3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24"/>
    <x v="0"/>
    <n v="3522727.11"/>
    <n v="3522727.11"/>
    <n v="1.8100000000000002E-2"/>
    <n v="5313.45"/>
    <n v="260127.43"/>
    <n v="0"/>
    <n v="0"/>
    <n v="0"/>
    <n v="0"/>
    <n v="0"/>
    <n v="0"/>
    <n v="0"/>
    <n v="0"/>
    <n v="0"/>
    <n v="0"/>
    <n v="0"/>
    <s v="FN-376G-Mains GRIP-FNCF"/>
    <x v="8"/>
    <n v="15"/>
    <s v="Nat Gas Distribution Plant"/>
    <s v="376G-Mains Plastic-GRIP"/>
    <n v="0"/>
    <n v="0"/>
    <x v="3"/>
    <n v="851.33"/>
    <n v="38113.43"/>
    <n v="2.8999999999999998E-3"/>
    <n v="3522727.11"/>
    <n v="0"/>
    <n v="0"/>
    <n v="0"/>
    <n v="0"/>
    <n v="0"/>
    <n v="0"/>
    <n v="851.33"/>
    <n v="5313.45"/>
    <n v="5313.45"/>
    <n v="851.33"/>
    <n v="298240.86"/>
  </r>
  <r>
    <n v="1"/>
    <d v="2021-10-01T00:00:00"/>
    <d v="2021-11-01T00:00:00"/>
    <n v="200224"/>
    <x v="1"/>
    <n v="3522727.11"/>
    <n v="3522727.11"/>
    <n v="1.8100000000000002E-2"/>
    <n v="5313.45"/>
    <n v="265440.88"/>
    <n v="0"/>
    <n v="0"/>
    <n v="0"/>
    <n v="0"/>
    <n v="0"/>
    <n v="0"/>
    <n v="0"/>
    <n v="0"/>
    <n v="0"/>
    <n v="0"/>
    <n v="0"/>
    <s v="FN-376G-Mains GRIP-FNCF"/>
    <x v="8"/>
    <n v="15"/>
    <s v="Nat Gas Distribution Plant"/>
    <s v="376G-Mains Plastic-GRIP"/>
    <n v="0"/>
    <n v="0"/>
    <x v="3"/>
    <n v="851.33"/>
    <n v="38964.76"/>
    <n v="2.8999999999999998E-3"/>
    <n v="3522727.11"/>
    <n v="0"/>
    <n v="0"/>
    <n v="0"/>
    <n v="0"/>
    <n v="0"/>
    <n v="0"/>
    <n v="851.33"/>
    <n v="5313.45"/>
    <n v="5313.45"/>
    <n v="851.33"/>
    <n v="304405.64"/>
  </r>
  <r>
    <n v="1"/>
    <d v="2021-10-01T00:00:00"/>
    <d v="2021-11-01T00:00:00"/>
    <n v="200270"/>
    <x v="0"/>
    <n v="0"/>
    <n v="0"/>
    <n v="1.8100000000000002E-2"/>
    <n v="0"/>
    <n v="0"/>
    <n v="0"/>
    <n v="0"/>
    <n v="0"/>
    <n v="0"/>
    <n v="0"/>
    <n v="0"/>
    <n v="0"/>
    <n v="0"/>
    <n v="0"/>
    <n v="0"/>
    <n v="0"/>
    <s v="FN-376G-Mains GRIP-FNFB"/>
    <x v="8"/>
    <n v="15"/>
    <s v="Nat Gas Distribution Plant"/>
    <s v="376G-Mains Plastic-GRIP"/>
    <n v="0"/>
    <n v="0"/>
    <x v="3"/>
    <n v="0"/>
    <n v="0"/>
    <n v="2.8999999999999998E-3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70"/>
    <x v="1"/>
    <n v="0"/>
    <n v="0"/>
    <n v="1.8100000000000002E-2"/>
    <n v="0"/>
    <n v="0"/>
    <n v="0"/>
    <n v="0"/>
    <n v="0"/>
    <n v="0"/>
    <n v="0"/>
    <n v="0"/>
    <n v="0"/>
    <n v="0"/>
    <n v="0"/>
    <n v="0"/>
    <n v="0"/>
    <s v="FN-376G-Mains GRIP-FNFB"/>
    <x v="8"/>
    <n v="15"/>
    <s v="Nat Gas Distribution Plant"/>
    <s v="376G-Mains Plastic-GRIP"/>
    <n v="0"/>
    <n v="0"/>
    <x v="3"/>
    <n v="0"/>
    <n v="0"/>
    <n v="2.8999999999999998E-3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16"/>
    <x v="0"/>
    <n v="92778304.319999993"/>
    <n v="92778304.319999993"/>
    <n v="1.8100000000000002E-2"/>
    <n v="139940.60999999999"/>
    <n v="9062032.1400000006"/>
    <n v="0"/>
    <n v="0"/>
    <n v="0"/>
    <n v="0"/>
    <n v="0"/>
    <n v="0"/>
    <n v="0"/>
    <n v="0"/>
    <n v="0"/>
    <n v="0"/>
    <n v="0"/>
    <s v="FN-376G-Mains GRIP-FNSF"/>
    <x v="8"/>
    <n v="15"/>
    <s v="Nat Gas Distribution Plant"/>
    <s v="376G-Mains Plastic-GRIP"/>
    <n v="0"/>
    <n v="0"/>
    <x v="3"/>
    <n v="22421.42"/>
    <n v="569956.56999999995"/>
    <n v="2.8999999999999998E-3"/>
    <n v="92778304.319999993"/>
    <n v="0"/>
    <n v="0"/>
    <n v="0"/>
    <n v="0"/>
    <n v="0"/>
    <n v="0"/>
    <n v="22421.420000000002"/>
    <n v="139940.61000000002"/>
    <n v="139940.60999999999"/>
    <n v="22421.42"/>
    <n v="9631988.7100000009"/>
  </r>
  <r>
    <n v="1"/>
    <d v="2021-10-01T00:00:00"/>
    <d v="2021-11-01T00:00:00"/>
    <n v="200316"/>
    <x v="1"/>
    <n v="92853042.430000007"/>
    <n v="92853042.430000007"/>
    <n v="1.8100000000000002E-2"/>
    <n v="140053.34"/>
    <n v="9202085.4800000004"/>
    <n v="0"/>
    <n v="0"/>
    <n v="0"/>
    <n v="0"/>
    <n v="0"/>
    <n v="0"/>
    <n v="0"/>
    <n v="0"/>
    <n v="0"/>
    <n v="0"/>
    <n v="0"/>
    <s v="FN-376G-Mains GRIP-FNSF"/>
    <x v="8"/>
    <n v="15"/>
    <s v="Nat Gas Distribution Plant"/>
    <s v="376G-Mains Plastic-GRIP"/>
    <n v="0"/>
    <n v="0"/>
    <x v="3"/>
    <n v="22439.49"/>
    <n v="592396.06000000006"/>
    <n v="2.8999999999999998E-3"/>
    <n v="92853042.430000007"/>
    <n v="0"/>
    <n v="0"/>
    <n v="0"/>
    <n v="0"/>
    <n v="0"/>
    <n v="0"/>
    <n v="22439.49"/>
    <n v="140053.34"/>
    <n v="140053.34"/>
    <n v="22439.49"/>
    <n v="9794481.540000001"/>
  </r>
  <r>
    <n v="1"/>
    <d v="2021-10-01T00:00:00"/>
    <d v="2021-11-01T00:00:00"/>
    <n v="152"/>
    <x v="0"/>
    <n v="0"/>
    <n v="0"/>
    <n v="3.3329999999999999E-2"/>
    <n v="0"/>
    <n v="0"/>
    <n v="0"/>
    <n v="0"/>
    <n v="0"/>
    <n v="0"/>
    <n v="0"/>
    <n v="0"/>
    <n v="0"/>
    <n v="0"/>
    <n v="0"/>
    <n v="0"/>
    <n v="0"/>
    <s v="FN-3780-M&amp;R Stat Eq-Gen"/>
    <x v="9"/>
    <n v="15"/>
    <s v="Nat Gas Distribution Plant"/>
    <s v="378-M&amp;R Stat Equip-Gen"/>
    <n v="0"/>
    <n v="0"/>
    <x v="3"/>
    <n v="0"/>
    <n v="0"/>
    <n v="1.67E-3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52"/>
    <x v="1"/>
    <n v="0"/>
    <n v="0"/>
    <n v="3.3329999999999999E-2"/>
    <n v="0"/>
    <n v="0"/>
    <n v="0"/>
    <n v="0"/>
    <n v="0"/>
    <n v="0"/>
    <n v="0"/>
    <n v="0"/>
    <n v="0"/>
    <n v="0"/>
    <n v="0"/>
    <n v="0"/>
    <n v="0"/>
    <s v="FN-3780-M&amp;R Stat Eq-Gen"/>
    <x v="9"/>
    <n v="15"/>
    <s v="Nat Gas Distribution Plant"/>
    <s v="378-M&amp;R Stat Equip-Gen"/>
    <n v="0"/>
    <n v="0"/>
    <x v="3"/>
    <n v="0"/>
    <n v="0"/>
    <n v="1.67E-3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25"/>
    <x v="0"/>
    <n v="875259.36"/>
    <n v="875259.36"/>
    <n v="3.3329999999999999E-2"/>
    <n v="2431.0300000000002"/>
    <n v="63041.58"/>
    <n v="0"/>
    <n v="0"/>
    <n v="0"/>
    <n v="0"/>
    <n v="0"/>
    <n v="0"/>
    <n v="0"/>
    <n v="0"/>
    <n v="0"/>
    <n v="0"/>
    <n v="0"/>
    <s v="FN-3780-M&amp;R Stat Eq-Gen-FNCF"/>
    <x v="9"/>
    <n v="15"/>
    <s v="Nat Gas Distribution Plant"/>
    <s v="378-M&amp;R Stat Equip-Gen"/>
    <n v="0"/>
    <n v="0"/>
    <x v="3"/>
    <n v="121.81"/>
    <n v="-13439.36"/>
    <n v="1.67E-3"/>
    <n v="875259.36"/>
    <n v="0"/>
    <n v="0"/>
    <n v="0"/>
    <n v="0"/>
    <n v="0"/>
    <n v="0"/>
    <n v="121.81"/>
    <n v="2431.0300000000002"/>
    <n v="2431.0300000000002"/>
    <n v="121.81"/>
    <n v="49602.22"/>
  </r>
  <r>
    <n v="1"/>
    <d v="2021-10-01T00:00:00"/>
    <d v="2021-11-01T00:00:00"/>
    <n v="200225"/>
    <x v="1"/>
    <n v="875259.36"/>
    <n v="875259.36"/>
    <n v="3.3329999999999999E-2"/>
    <n v="2431.0300000000002"/>
    <n v="65472.61"/>
    <n v="0"/>
    <n v="0"/>
    <n v="0"/>
    <n v="0"/>
    <n v="0"/>
    <n v="0"/>
    <n v="0"/>
    <n v="0"/>
    <n v="0"/>
    <n v="0"/>
    <n v="0"/>
    <s v="FN-3780-M&amp;R Stat Eq-Gen-FNCF"/>
    <x v="9"/>
    <n v="15"/>
    <s v="Nat Gas Distribution Plant"/>
    <s v="378-M&amp;R Stat Equip-Gen"/>
    <n v="0"/>
    <n v="0"/>
    <x v="3"/>
    <n v="121.81"/>
    <n v="-13317.55"/>
    <n v="1.67E-3"/>
    <n v="875259.36"/>
    <n v="0"/>
    <n v="0"/>
    <n v="0"/>
    <n v="0"/>
    <n v="0"/>
    <n v="0"/>
    <n v="121.81"/>
    <n v="2431.0300000000002"/>
    <n v="2431.0300000000002"/>
    <n v="121.81"/>
    <n v="52155.06"/>
  </r>
  <r>
    <n v="1"/>
    <d v="2021-10-01T00:00:00"/>
    <d v="2021-11-01T00:00:00"/>
    <n v="200271"/>
    <x v="0"/>
    <n v="0"/>
    <n v="0"/>
    <n v="3.3329999999999999E-2"/>
    <n v="0"/>
    <n v="0"/>
    <n v="0"/>
    <n v="0"/>
    <n v="0"/>
    <n v="0"/>
    <n v="0"/>
    <n v="0"/>
    <n v="0"/>
    <n v="0"/>
    <n v="0"/>
    <n v="0"/>
    <n v="0"/>
    <s v="FN-3780-M&amp;R Stat Eq-Gen-FNFB"/>
    <x v="9"/>
    <n v="15"/>
    <s v="Nat Gas Distribution Plant"/>
    <s v="378-M&amp;R Stat Equip-Gen"/>
    <n v="0"/>
    <n v="0"/>
    <x v="3"/>
    <n v="0"/>
    <n v="0"/>
    <n v="1.67E-3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71"/>
    <x v="1"/>
    <n v="0"/>
    <n v="0"/>
    <n v="3.3329999999999999E-2"/>
    <n v="0"/>
    <n v="0"/>
    <n v="0"/>
    <n v="0"/>
    <n v="0"/>
    <n v="0"/>
    <n v="0"/>
    <n v="0"/>
    <n v="0"/>
    <n v="0"/>
    <n v="0"/>
    <n v="0"/>
    <n v="0"/>
    <s v="FN-3780-M&amp;R Stat Eq-Gen-FNFB"/>
    <x v="9"/>
    <n v="15"/>
    <s v="Nat Gas Distribution Plant"/>
    <s v="378-M&amp;R Stat Equip-Gen"/>
    <n v="0"/>
    <n v="0"/>
    <x v="3"/>
    <n v="0"/>
    <n v="0"/>
    <n v="1.67E-3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17"/>
    <x v="0"/>
    <n v="626637.56000000006"/>
    <n v="626637.56000000006"/>
    <n v="3.3329999999999999E-2"/>
    <n v="1740.49"/>
    <n v="335573.17"/>
    <n v="0"/>
    <n v="0"/>
    <n v="0"/>
    <n v="0"/>
    <n v="0"/>
    <n v="0"/>
    <n v="0"/>
    <n v="0"/>
    <n v="0"/>
    <n v="0"/>
    <n v="0"/>
    <s v="FN-3780-M&amp;R Stat Eq-Gen-FNSF"/>
    <x v="9"/>
    <n v="15"/>
    <s v="Nat Gas Distribution Plant"/>
    <s v="378-M&amp;R Stat Equip-Gen"/>
    <n v="0"/>
    <n v="0"/>
    <x v="3"/>
    <n v="87.21"/>
    <n v="4040.43"/>
    <n v="1.67E-3"/>
    <n v="626637.56000000006"/>
    <n v="0"/>
    <n v="0"/>
    <n v="0"/>
    <n v="0"/>
    <n v="0"/>
    <n v="0"/>
    <n v="87.210000000000008"/>
    <n v="1740.49"/>
    <n v="1740.49"/>
    <n v="87.21"/>
    <n v="339613.6"/>
  </r>
  <r>
    <n v="1"/>
    <d v="2021-10-01T00:00:00"/>
    <d v="2021-11-01T00:00:00"/>
    <n v="200317"/>
    <x v="1"/>
    <n v="626637.56000000006"/>
    <n v="626637.56000000006"/>
    <n v="3.3329999999999999E-2"/>
    <n v="1740.49"/>
    <n v="337313.66"/>
    <n v="0"/>
    <n v="0"/>
    <n v="0"/>
    <n v="0"/>
    <n v="0"/>
    <n v="0"/>
    <n v="0"/>
    <n v="0"/>
    <n v="0"/>
    <n v="0"/>
    <n v="0"/>
    <s v="FN-3780-M&amp;R Stat Eq-Gen-FNSF"/>
    <x v="9"/>
    <n v="15"/>
    <s v="Nat Gas Distribution Plant"/>
    <s v="378-M&amp;R Stat Equip-Gen"/>
    <n v="0"/>
    <n v="0"/>
    <x v="3"/>
    <n v="87.21"/>
    <n v="4127.6400000000003"/>
    <n v="1.67E-3"/>
    <n v="626637.56000000006"/>
    <n v="0"/>
    <n v="0"/>
    <n v="0"/>
    <n v="0"/>
    <n v="0"/>
    <n v="0"/>
    <n v="87.210000000000008"/>
    <n v="1740.49"/>
    <n v="1740.49"/>
    <n v="87.21"/>
    <n v="341441.3"/>
  </r>
  <r>
    <n v="1"/>
    <d v="2021-10-01T00:00:00"/>
    <d v="2021-11-01T00:00:00"/>
    <n v="153"/>
    <x v="0"/>
    <n v="0"/>
    <n v="0"/>
    <n v="2.9520000000000001E-2"/>
    <n v="0"/>
    <n v="0"/>
    <n v="0"/>
    <n v="0"/>
    <n v="0"/>
    <n v="0"/>
    <n v="0"/>
    <n v="0"/>
    <n v="0"/>
    <n v="0"/>
    <n v="0"/>
    <n v="0"/>
    <n v="0"/>
    <s v="FN-3790-M&amp;R Stat Eq-CGate"/>
    <x v="10"/>
    <n v="15"/>
    <s v="Nat Gas Distribution Plant"/>
    <s v="379-M&amp;R Stat Equip-Cgate"/>
    <n v="0"/>
    <n v="0"/>
    <x v="3"/>
    <n v="0"/>
    <n v="0"/>
    <n v="1.48E-3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53"/>
    <x v="1"/>
    <n v="0"/>
    <n v="0"/>
    <n v="2.9520000000000001E-2"/>
    <n v="0"/>
    <n v="0"/>
    <n v="0"/>
    <n v="0"/>
    <n v="0"/>
    <n v="0"/>
    <n v="0"/>
    <n v="0"/>
    <n v="0"/>
    <n v="0"/>
    <n v="0"/>
    <n v="0"/>
    <n v="0"/>
    <s v="FN-3790-M&amp;R Stat Eq-CGate"/>
    <x v="10"/>
    <n v="15"/>
    <s v="Nat Gas Distribution Plant"/>
    <s v="379-M&amp;R Stat Equip-Cgate"/>
    <n v="0"/>
    <n v="0"/>
    <x v="3"/>
    <n v="0"/>
    <n v="0"/>
    <n v="1.48E-3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26"/>
    <x v="0"/>
    <n v="1965582.09"/>
    <n v="1965582.09"/>
    <n v="2.9520000000000001E-2"/>
    <n v="4835.33"/>
    <n v="228135.42"/>
    <n v="0"/>
    <n v="0"/>
    <n v="0"/>
    <n v="0"/>
    <n v="0"/>
    <n v="0"/>
    <n v="0"/>
    <n v="0"/>
    <n v="0"/>
    <n v="0"/>
    <n v="0"/>
    <s v="FN-3790-M&amp;R Stat Eq-CGate-FNCF"/>
    <x v="10"/>
    <n v="15"/>
    <s v="Nat Gas Distribution Plant"/>
    <s v="379-M&amp;R Stat Equip-Cgate"/>
    <n v="0"/>
    <n v="0"/>
    <x v="3"/>
    <n v="242.42"/>
    <n v="-2351.62"/>
    <n v="1.48E-3"/>
    <n v="1965582.09"/>
    <n v="0"/>
    <n v="0"/>
    <n v="0"/>
    <n v="0"/>
    <n v="0"/>
    <n v="0"/>
    <n v="242.42000000000002"/>
    <n v="4835.33"/>
    <n v="4835.33"/>
    <n v="242.42"/>
    <n v="225783.80000000002"/>
  </r>
  <r>
    <n v="1"/>
    <d v="2021-10-01T00:00:00"/>
    <d v="2021-11-01T00:00:00"/>
    <n v="200226"/>
    <x v="1"/>
    <n v="1965582.09"/>
    <n v="1965582.09"/>
    <n v="2.9520000000000001E-2"/>
    <n v="4835.33"/>
    <n v="232970.75"/>
    <n v="0"/>
    <n v="0"/>
    <n v="0"/>
    <n v="0"/>
    <n v="0"/>
    <n v="0"/>
    <n v="0"/>
    <n v="0"/>
    <n v="0"/>
    <n v="0"/>
    <n v="0"/>
    <s v="FN-3790-M&amp;R Stat Eq-CGate-FNCF"/>
    <x v="10"/>
    <n v="15"/>
    <s v="Nat Gas Distribution Plant"/>
    <s v="379-M&amp;R Stat Equip-Cgate"/>
    <n v="0"/>
    <n v="0"/>
    <x v="3"/>
    <n v="242.42"/>
    <n v="-2109.1999999999998"/>
    <n v="1.48E-3"/>
    <n v="1965582.09"/>
    <n v="0"/>
    <n v="0"/>
    <n v="0"/>
    <n v="0"/>
    <n v="0"/>
    <n v="0"/>
    <n v="242.42000000000002"/>
    <n v="4835.33"/>
    <n v="4835.33"/>
    <n v="242.42"/>
    <n v="230861.55"/>
  </r>
  <r>
    <n v="1"/>
    <d v="2021-10-01T00:00:00"/>
    <d v="2021-11-01T00:00:00"/>
    <n v="200272"/>
    <x v="0"/>
    <n v="58747.62"/>
    <n v="58747.62"/>
    <n v="2.9520000000000001E-2"/>
    <n v="144.52000000000001"/>
    <n v="10976.68"/>
    <n v="0"/>
    <n v="0"/>
    <n v="0"/>
    <n v="0"/>
    <n v="0"/>
    <n v="0"/>
    <n v="0"/>
    <n v="0"/>
    <n v="0"/>
    <n v="0"/>
    <n v="0"/>
    <s v="FN-3790-M&amp;R Stat Eq-CGate-FNFB"/>
    <x v="10"/>
    <n v="15"/>
    <s v="Nat Gas Distribution Plant"/>
    <s v="379-M&amp;R Stat Equip-Cgate"/>
    <n v="0"/>
    <n v="0"/>
    <x v="3"/>
    <n v="7.25"/>
    <n v="525.26"/>
    <n v="1.48E-3"/>
    <n v="58747.62"/>
    <n v="0"/>
    <n v="0"/>
    <n v="0"/>
    <n v="0"/>
    <n v="0"/>
    <n v="0"/>
    <n v="7.25"/>
    <n v="144.52000000000001"/>
    <n v="144.52000000000001"/>
    <n v="7.25"/>
    <n v="11501.94"/>
  </r>
  <r>
    <n v="1"/>
    <d v="2021-10-01T00:00:00"/>
    <d v="2021-11-01T00:00:00"/>
    <n v="200272"/>
    <x v="1"/>
    <n v="58747.62"/>
    <n v="58747.62"/>
    <n v="2.9520000000000001E-2"/>
    <n v="144.52000000000001"/>
    <n v="11121.2"/>
    <n v="0"/>
    <n v="0"/>
    <n v="0"/>
    <n v="0"/>
    <n v="0"/>
    <n v="0"/>
    <n v="0"/>
    <n v="0"/>
    <n v="0"/>
    <n v="0"/>
    <n v="0"/>
    <s v="FN-3790-M&amp;R Stat Eq-CGate-FNFB"/>
    <x v="10"/>
    <n v="15"/>
    <s v="Nat Gas Distribution Plant"/>
    <s v="379-M&amp;R Stat Equip-Cgate"/>
    <n v="0"/>
    <n v="0"/>
    <x v="3"/>
    <n v="7.25"/>
    <n v="532.51"/>
    <n v="1.48E-3"/>
    <n v="58747.62"/>
    <n v="0"/>
    <n v="0"/>
    <n v="0"/>
    <n v="0"/>
    <n v="0"/>
    <n v="0"/>
    <n v="7.25"/>
    <n v="144.52000000000001"/>
    <n v="144.52000000000001"/>
    <n v="7.25"/>
    <n v="11653.710000000001"/>
  </r>
  <r>
    <n v="1"/>
    <d v="2021-10-01T00:00:00"/>
    <d v="2021-11-01T00:00:00"/>
    <n v="200318"/>
    <x v="0"/>
    <n v="4132977.66"/>
    <n v="4132977.66"/>
    <n v="2.9520000000000001E-2"/>
    <n v="10167.129999999999"/>
    <n v="2066475.77"/>
    <n v="0"/>
    <n v="0"/>
    <n v="0"/>
    <n v="0"/>
    <n v="0"/>
    <n v="0"/>
    <n v="0"/>
    <n v="0"/>
    <n v="0"/>
    <n v="0"/>
    <n v="0"/>
    <s v="FN-3790-M&amp;R Stat Eq-CGate-FNSF"/>
    <x v="10"/>
    <n v="15"/>
    <s v="Nat Gas Distribution Plant"/>
    <s v="379-M&amp;R Stat Equip-Cgate"/>
    <n v="0"/>
    <n v="0"/>
    <x v="3"/>
    <n v="509.73"/>
    <n v="-53438.12"/>
    <n v="1.48E-3"/>
    <n v="4132977.66"/>
    <n v="0"/>
    <n v="0"/>
    <n v="0"/>
    <n v="0"/>
    <n v="0"/>
    <n v="0"/>
    <n v="509.73"/>
    <n v="10167.130000000001"/>
    <n v="10167.129999999999"/>
    <n v="509.73"/>
    <n v="2013037.65"/>
  </r>
  <r>
    <n v="1"/>
    <d v="2021-10-01T00:00:00"/>
    <d v="2021-11-01T00:00:00"/>
    <n v="200318"/>
    <x v="1"/>
    <n v="4132977.66"/>
    <n v="4132977.66"/>
    <n v="2.9520000000000001E-2"/>
    <n v="10167.129999999999"/>
    <n v="2076642.9"/>
    <n v="0"/>
    <n v="0"/>
    <n v="0"/>
    <n v="0"/>
    <n v="0"/>
    <n v="0"/>
    <n v="0"/>
    <n v="0"/>
    <n v="0"/>
    <n v="0"/>
    <n v="0"/>
    <s v="FN-3790-M&amp;R Stat Eq-CGate-FNSF"/>
    <x v="10"/>
    <n v="15"/>
    <s v="Nat Gas Distribution Plant"/>
    <s v="379-M&amp;R Stat Equip-Cgate"/>
    <n v="0"/>
    <n v="0"/>
    <x v="3"/>
    <n v="509.73"/>
    <n v="-52928.39"/>
    <n v="1.48E-3"/>
    <n v="4132977.66"/>
    <n v="0"/>
    <n v="0"/>
    <n v="0"/>
    <n v="0"/>
    <n v="0"/>
    <n v="0"/>
    <n v="509.73"/>
    <n v="10167.130000000001"/>
    <n v="10167.129999999999"/>
    <n v="509.73"/>
    <n v="2023714.51"/>
  </r>
  <r>
    <n v="1"/>
    <d v="2021-10-01T00:00:00"/>
    <d v="2021-11-01T00:00:00"/>
    <n v="154"/>
    <x v="0"/>
    <n v="0"/>
    <n v="0"/>
    <n v="1.8030000000000001E-2"/>
    <n v="0"/>
    <n v="-0.01"/>
    <n v="0"/>
    <n v="0"/>
    <n v="0"/>
    <n v="0"/>
    <n v="0"/>
    <n v="0"/>
    <n v="0"/>
    <n v="0"/>
    <n v="0"/>
    <n v="0"/>
    <n v="0"/>
    <s v="FN-3801-Services PL"/>
    <x v="11"/>
    <n v="15"/>
    <s v="Nat Gas Distribution Plant"/>
    <s v="3801-Services - Plastic"/>
    <n v="0"/>
    <n v="0"/>
    <x v="3"/>
    <n v="0"/>
    <n v="-0.01"/>
    <n v="3.9699999999999996E-3"/>
    <n v="0"/>
    <n v="0"/>
    <n v="0"/>
    <n v="0"/>
    <n v="0"/>
    <n v="0"/>
    <n v="0"/>
    <n v="0"/>
    <n v="0"/>
    <n v="0"/>
    <n v="0"/>
    <n v="-0.02"/>
  </r>
  <r>
    <n v="1"/>
    <d v="2021-10-01T00:00:00"/>
    <d v="2021-11-01T00:00:00"/>
    <n v="154"/>
    <x v="1"/>
    <n v="0"/>
    <n v="0"/>
    <n v="1.8030000000000001E-2"/>
    <n v="0"/>
    <n v="-0.01"/>
    <n v="0"/>
    <n v="0"/>
    <n v="0"/>
    <n v="0"/>
    <n v="0"/>
    <n v="0"/>
    <n v="0"/>
    <n v="0"/>
    <n v="0"/>
    <n v="0"/>
    <n v="0"/>
    <s v="FN-3801-Services PL"/>
    <x v="11"/>
    <n v="15"/>
    <s v="Nat Gas Distribution Plant"/>
    <s v="3801-Services - Plastic"/>
    <n v="0"/>
    <n v="0"/>
    <x v="3"/>
    <n v="0"/>
    <n v="-0.01"/>
    <n v="3.9699999999999996E-3"/>
    <n v="0"/>
    <n v="0"/>
    <n v="0"/>
    <n v="0"/>
    <n v="0"/>
    <n v="0"/>
    <n v="0"/>
    <n v="0"/>
    <n v="0"/>
    <n v="0"/>
    <n v="0"/>
    <n v="-0.02"/>
  </r>
  <r>
    <n v="1"/>
    <d v="2021-10-01T00:00:00"/>
    <d v="2021-11-01T00:00:00"/>
    <n v="200227"/>
    <x v="0"/>
    <n v="14259166.67"/>
    <n v="14259166.67"/>
    <n v="1.8030000000000001E-2"/>
    <n v="21424.400000000001"/>
    <n v="1125077.21"/>
    <n v="0"/>
    <n v="-1987.13"/>
    <n v="0"/>
    <n v="0"/>
    <n v="0"/>
    <n v="0"/>
    <n v="0"/>
    <n v="0"/>
    <n v="0"/>
    <n v="0"/>
    <n v="0"/>
    <s v="FN-3801-Services PL-FNCF"/>
    <x v="11"/>
    <n v="15"/>
    <s v="Nat Gas Distribution Plant"/>
    <s v="3801-Services - Plastic"/>
    <n v="0"/>
    <n v="0"/>
    <x v="3"/>
    <n v="4717.41"/>
    <n v="37360.44"/>
    <n v="3.9699999999999996E-3"/>
    <n v="14259166.67"/>
    <n v="0"/>
    <n v="0"/>
    <n v="0"/>
    <n v="0"/>
    <n v="0"/>
    <n v="0"/>
    <n v="4717.41"/>
    <n v="21424.400000000001"/>
    <n v="21424.400000000001"/>
    <n v="4717.41"/>
    <n v="1162437.6499999999"/>
  </r>
  <r>
    <n v="1"/>
    <d v="2021-10-01T00:00:00"/>
    <d v="2021-11-01T00:00:00"/>
    <n v="200227"/>
    <x v="1"/>
    <n v="14360673.83"/>
    <n v="14360673.83"/>
    <n v="1.8030000000000001E-2"/>
    <n v="21576.91"/>
    <n v="1145664.97"/>
    <n v="0"/>
    <n v="-898.11"/>
    <n v="0"/>
    <n v="0"/>
    <n v="0"/>
    <n v="0"/>
    <n v="0"/>
    <n v="0"/>
    <n v="0"/>
    <n v="0"/>
    <n v="0"/>
    <s v="FN-3801-Services PL-FNCF"/>
    <x v="11"/>
    <n v="15"/>
    <s v="Nat Gas Distribution Plant"/>
    <s v="3801-Services - Plastic"/>
    <n v="0"/>
    <n v="-989.15"/>
    <x v="3"/>
    <n v="4750.99"/>
    <n v="41213.32"/>
    <n v="3.9699999999999996E-3"/>
    <n v="14360673.83"/>
    <n v="0"/>
    <n v="0"/>
    <n v="0"/>
    <n v="0"/>
    <n v="0"/>
    <n v="0"/>
    <n v="4750.99"/>
    <n v="21576.91"/>
    <n v="21576.91"/>
    <n v="4750.99"/>
    <n v="1186878.29"/>
  </r>
  <r>
    <n v="1"/>
    <d v="2021-10-01T00:00:00"/>
    <d v="2021-11-01T00:00:00"/>
    <n v="200273"/>
    <x v="0"/>
    <n v="2225845.4700000002"/>
    <n v="2225845.4700000002"/>
    <n v="1.8030000000000001E-2"/>
    <n v="3344.33"/>
    <n v="162461.47"/>
    <n v="0"/>
    <n v="0"/>
    <n v="0"/>
    <n v="0"/>
    <n v="0"/>
    <n v="0"/>
    <n v="0"/>
    <n v="0"/>
    <n v="0"/>
    <n v="0"/>
    <n v="0"/>
    <s v="FN-3801-Services PL-FNFB"/>
    <x v="11"/>
    <n v="15"/>
    <s v="Nat Gas Distribution Plant"/>
    <s v="3801-Services - Plastic"/>
    <n v="0"/>
    <n v="0"/>
    <x v="3"/>
    <n v="736.38"/>
    <n v="34540.910000000003"/>
    <n v="3.9699999999999996E-3"/>
    <n v="2225845.4700000002"/>
    <n v="0"/>
    <n v="0"/>
    <n v="0"/>
    <n v="0"/>
    <n v="0"/>
    <n v="0"/>
    <n v="736.38"/>
    <n v="3344.33"/>
    <n v="3344.33"/>
    <n v="736.38"/>
    <n v="197002.38"/>
  </r>
  <r>
    <n v="1"/>
    <d v="2021-10-01T00:00:00"/>
    <d v="2021-11-01T00:00:00"/>
    <n v="200273"/>
    <x v="1"/>
    <n v="2545480.52"/>
    <n v="2545480.52"/>
    <n v="1.8030000000000001E-2"/>
    <n v="3824.58"/>
    <n v="166286.04999999999"/>
    <n v="0"/>
    <n v="0"/>
    <n v="0"/>
    <n v="0"/>
    <n v="0"/>
    <n v="0"/>
    <n v="0"/>
    <n v="0"/>
    <n v="0"/>
    <n v="0"/>
    <n v="0"/>
    <s v="FN-3801-Services PL-FNFB"/>
    <x v="11"/>
    <n v="15"/>
    <s v="Nat Gas Distribution Plant"/>
    <s v="3801-Services - Plastic"/>
    <n v="0"/>
    <n v="0"/>
    <x v="3"/>
    <n v="842.13"/>
    <n v="35383.040000000001"/>
    <n v="3.9699999999999996E-3"/>
    <n v="2545480.52"/>
    <n v="0"/>
    <n v="0"/>
    <n v="0"/>
    <n v="0"/>
    <n v="0"/>
    <n v="0"/>
    <n v="842.13"/>
    <n v="3824.58"/>
    <n v="3824.58"/>
    <n v="842.13"/>
    <n v="201669.09"/>
  </r>
  <r>
    <n v="1"/>
    <d v="2021-10-01T00:00:00"/>
    <d v="2021-11-01T00:00:00"/>
    <n v="200319"/>
    <x v="0"/>
    <n v="31987176.98"/>
    <n v="31987176.98"/>
    <n v="1.8030000000000001E-2"/>
    <n v="48060.73"/>
    <n v="10185190.85"/>
    <n v="0"/>
    <n v="-4664.2299999999996"/>
    <n v="0"/>
    <n v="0"/>
    <n v="0"/>
    <n v="0"/>
    <n v="0"/>
    <n v="0"/>
    <n v="0"/>
    <n v="0"/>
    <n v="0"/>
    <s v="FN-3801-Services PL-FNSF"/>
    <x v="11"/>
    <n v="15"/>
    <s v="Nat Gas Distribution Plant"/>
    <s v="3801-Services - Plastic"/>
    <n v="0"/>
    <n v="0"/>
    <x v="3"/>
    <n v="10582.42"/>
    <n v="-364657.3"/>
    <n v="3.9699999999999996E-3"/>
    <n v="31987176.98"/>
    <n v="0"/>
    <n v="0"/>
    <n v="0"/>
    <n v="0"/>
    <n v="0"/>
    <n v="0"/>
    <n v="10582.42"/>
    <n v="48060.73"/>
    <n v="48060.73"/>
    <n v="10582.42"/>
    <n v="9820533.5499999989"/>
  </r>
  <r>
    <n v="1"/>
    <d v="2021-10-01T00:00:00"/>
    <d v="2021-11-01T00:00:00"/>
    <n v="200319"/>
    <x v="1"/>
    <n v="32284410.420000002"/>
    <n v="32284410.420000002"/>
    <n v="1.8030000000000001E-2"/>
    <n v="48507.33"/>
    <n v="10233698.18"/>
    <n v="0"/>
    <n v="-10373.48"/>
    <n v="0"/>
    <n v="0"/>
    <n v="0"/>
    <n v="0"/>
    <n v="0"/>
    <n v="0"/>
    <n v="0"/>
    <n v="0"/>
    <n v="0"/>
    <s v="FN-3801-Services PL-FNSF"/>
    <x v="11"/>
    <n v="15"/>
    <s v="Nat Gas Distribution Plant"/>
    <s v="3801-Services - Plastic"/>
    <n v="0"/>
    <n v="0"/>
    <x v="3"/>
    <n v="10680.76"/>
    <n v="-364350.02"/>
    <n v="3.9699999999999996E-3"/>
    <n v="32284410.420000002"/>
    <n v="0"/>
    <n v="0"/>
    <n v="0"/>
    <n v="0"/>
    <n v="0"/>
    <n v="0"/>
    <n v="10680.76"/>
    <n v="48507.33"/>
    <n v="48507.33"/>
    <n v="10680.76"/>
    <n v="9869348.1600000001"/>
  </r>
  <r>
    <n v="1"/>
    <d v="2021-10-01T00:00:00"/>
    <d v="2021-11-01T00:00:00"/>
    <n v="155"/>
    <x v="0"/>
    <n v="0"/>
    <n v="0"/>
    <n v="4.0890000000000003E-2"/>
    <n v="0"/>
    <n v="0"/>
    <n v="0"/>
    <n v="0"/>
    <n v="0"/>
    <n v="0"/>
    <n v="0"/>
    <n v="0"/>
    <n v="0"/>
    <n v="0"/>
    <n v="0"/>
    <n v="0"/>
    <n v="0"/>
    <s v="FN-3802-Services ST"/>
    <x v="12"/>
    <n v="15"/>
    <s v="Nat Gas Distribution Plant"/>
    <s v="3802-Services - Other"/>
    <n v="0"/>
    <n v="0"/>
    <x v="3"/>
    <n v="0"/>
    <n v="0"/>
    <n v="5.1110000000000003E-2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55"/>
    <x v="1"/>
    <n v="0"/>
    <n v="0"/>
    <n v="4.0890000000000003E-2"/>
    <n v="0"/>
    <n v="0"/>
    <n v="0"/>
    <n v="0"/>
    <n v="0"/>
    <n v="0"/>
    <n v="0"/>
    <n v="0"/>
    <n v="0"/>
    <n v="0"/>
    <n v="0"/>
    <n v="0"/>
    <n v="0"/>
    <s v="FN-3802-Services ST"/>
    <x v="12"/>
    <n v="15"/>
    <s v="Nat Gas Distribution Plant"/>
    <s v="3802-Services - Other"/>
    <n v="0"/>
    <n v="0"/>
    <x v="3"/>
    <n v="0"/>
    <n v="0"/>
    <n v="5.1110000000000003E-2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28"/>
    <x v="0"/>
    <n v="651169.38"/>
    <n v="651169.38"/>
    <n v="4.0890000000000003E-2"/>
    <n v="2218.86"/>
    <n v="170295.66"/>
    <n v="0"/>
    <n v="-137.79"/>
    <n v="0"/>
    <n v="0"/>
    <n v="0"/>
    <n v="0"/>
    <n v="0"/>
    <n v="0"/>
    <n v="0"/>
    <n v="0"/>
    <n v="0"/>
    <s v="FN-3802-Services ST-FNCF"/>
    <x v="12"/>
    <n v="15"/>
    <s v="Nat Gas Distribution Plant"/>
    <s v="3802-Services - Other"/>
    <n v="0"/>
    <n v="0"/>
    <x v="3"/>
    <n v="2773.44"/>
    <n v="219685.5"/>
    <n v="5.1110000000000003E-2"/>
    <n v="651169.38"/>
    <n v="0"/>
    <n v="0"/>
    <n v="0"/>
    <n v="0"/>
    <n v="0"/>
    <n v="0"/>
    <n v="2773.44"/>
    <n v="2218.86"/>
    <n v="2218.86"/>
    <n v="2773.44"/>
    <n v="389981.16000000003"/>
  </r>
  <r>
    <n v="1"/>
    <d v="2021-10-01T00:00:00"/>
    <d v="2021-11-01T00:00:00"/>
    <n v="200228"/>
    <x v="1"/>
    <n v="651169.4"/>
    <n v="651169.4"/>
    <n v="4.0890000000000003E-2"/>
    <n v="2218.86"/>
    <n v="172514.52"/>
    <n v="0"/>
    <n v="0"/>
    <n v="0"/>
    <n v="0"/>
    <n v="0"/>
    <n v="0"/>
    <n v="0"/>
    <n v="0"/>
    <n v="0"/>
    <n v="0"/>
    <n v="0"/>
    <s v="FN-3802-Services ST-FNCF"/>
    <x v="12"/>
    <n v="15"/>
    <s v="Nat Gas Distribution Plant"/>
    <s v="3802-Services - Other"/>
    <n v="0"/>
    <n v="0"/>
    <x v="3"/>
    <n v="2773.44"/>
    <n v="222458.94"/>
    <n v="5.1110000000000003E-2"/>
    <n v="651169.4"/>
    <n v="0"/>
    <n v="0"/>
    <n v="0"/>
    <n v="0"/>
    <n v="0"/>
    <n v="0"/>
    <n v="2773.44"/>
    <n v="2218.86"/>
    <n v="2218.86"/>
    <n v="2773.44"/>
    <n v="394973.45999999996"/>
  </r>
  <r>
    <n v="1"/>
    <d v="2021-10-01T00:00:00"/>
    <d v="2021-11-01T00:00:00"/>
    <n v="200274"/>
    <x v="0"/>
    <n v="0"/>
    <n v="0"/>
    <n v="4.0890000000000003E-2"/>
    <n v="0"/>
    <n v="0"/>
    <n v="0"/>
    <n v="0"/>
    <n v="0"/>
    <n v="0"/>
    <n v="0"/>
    <n v="0"/>
    <n v="0"/>
    <n v="0"/>
    <n v="0"/>
    <n v="0"/>
    <n v="0"/>
    <s v="FN-3802-Services ST-FNFB"/>
    <x v="12"/>
    <n v="15"/>
    <s v="Nat Gas Distribution Plant"/>
    <s v="3802-Services - Other"/>
    <n v="0"/>
    <n v="0"/>
    <x v="3"/>
    <n v="0"/>
    <n v="0"/>
    <n v="5.1110000000000003E-2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74"/>
    <x v="1"/>
    <n v="0"/>
    <n v="0"/>
    <n v="4.0890000000000003E-2"/>
    <n v="0"/>
    <n v="0"/>
    <n v="0"/>
    <n v="0"/>
    <n v="0"/>
    <n v="0"/>
    <n v="0"/>
    <n v="0"/>
    <n v="0"/>
    <n v="0"/>
    <n v="0"/>
    <n v="0"/>
    <n v="0"/>
    <s v="FN-3802-Services ST-FNFB"/>
    <x v="12"/>
    <n v="15"/>
    <s v="Nat Gas Distribution Plant"/>
    <s v="3802-Services - Other"/>
    <n v="0"/>
    <n v="0"/>
    <x v="3"/>
    <n v="0"/>
    <n v="0"/>
    <n v="5.1110000000000003E-2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20"/>
    <x v="0"/>
    <n v="966071.04"/>
    <n v="966071.04"/>
    <n v="4.0890000000000003E-2"/>
    <n v="3291.89"/>
    <n v="1042054.93"/>
    <n v="0"/>
    <n v="-7356.79"/>
    <n v="-3291.89"/>
    <n v="0"/>
    <n v="0"/>
    <n v="0"/>
    <n v="0"/>
    <n v="0"/>
    <n v="0"/>
    <n v="0"/>
    <n v="0"/>
    <s v="FN-3802-Services ST-FNSF"/>
    <x v="12"/>
    <n v="15"/>
    <s v="Nat Gas Distribution Plant"/>
    <s v="3802-Services - Other"/>
    <n v="0"/>
    <n v="0"/>
    <x v="3"/>
    <n v="4114.66"/>
    <n v="1225251.03"/>
    <n v="5.1110000000000003E-2"/>
    <n v="966071.04"/>
    <n v="0"/>
    <n v="0"/>
    <n v="0"/>
    <n v="0"/>
    <n v="0"/>
    <n v="0"/>
    <n v="4114.66"/>
    <n v="0"/>
    <n v="0"/>
    <n v="4114.66"/>
    <n v="2267305.96"/>
  </r>
  <r>
    <n v="1"/>
    <d v="2021-10-01T00:00:00"/>
    <d v="2021-11-01T00:00:00"/>
    <n v="200320"/>
    <x v="1"/>
    <n v="966075.65"/>
    <n v="966075.65"/>
    <n v="4.0890000000000003E-2"/>
    <n v="3291.9"/>
    <n v="1042054.93"/>
    <n v="0"/>
    <n v="-2757.5"/>
    <n v="-3291.9"/>
    <n v="0"/>
    <n v="0"/>
    <n v="0"/>
    <n v="0"/>
    <n v="0"/>
    <n v="0"/>
    <n v="0"/>
    <n v="0"/>
    <s v="FN-3802-Services ST-FNSF"/>
    <x v="12"/>
    <n v="15"/>
    <s v="Nat Gas Distribution Plant"/>
    <s v="3802-Services - Other"/>
    <n v="0"/>
    <n v="0"/>
    <x v="3"/>
    <n v="4114.68"/>
    <n v="1226608.21"/>
    <n v="5.1110000000000003E-2"/>
    <n v="966075.65"/>
    <n v="0"/>
    <n v="0"/>
    <n v="0"/>
    <n v="0"/>
    <n v="0"/>
    <n v="0"/>
    <n v="4114.68"/>
    <n v="0"/>
    <n v="0"/>
    <n v="4114.68"/>
    <n v="2268663.14"/>
  </r>
  <r>
    <n v="1"/>
    <d v="2021-10-01T00:00:00"/>
    <d v="2021-11-01T00:00:00"/>
    <n v="156"/>
    <x v="0"/>
    <n v="0"/>
    <n v="0"/>
    <n v="1.8030000000000001E-2"/>
    <n v="0"/>
    <n v="0"/>
    <n v="0"/>
    <n v="0"/>
    <n v="0"/>
    <n v="0"/>
    <n v="0"/>
    <n v="0"/>
    <n v="0"/>
    <n v="0"/>
    <n v="0"/>
    <n v="0"/>
    <n v="0"/>
    <s v="FN-380G-Services GRIP"/>
    <x v="13"/>
    <n v="15"/>
    <s v="Nat Gas Distribution Plant"/>
    <s v="380G-Services Plastic-GRIP"/>
    <n v="0"/>
    <n v="0"/>
    <x v="3"/>
    <n v="0"/>
    <n v="0"/>
    <n v="3.9699999999999996E-3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56"/>
    <x v="1"/>
    <n v="0"/>
    <n v="0"/>
    <n v="1.8030000000000001E-2"/>
    <n v="0"/>
    <n v="0"/>
    <n v="0"/>
    <n v="0"/>
    <n v="0"/>
    <n v="0"/>
    <n v="0"/>
    <n v="0"/>
    <n v="0"/>
    <n v="0"/>
    <n v="0"/>
    <n v="0"/>
    <n v="0"/>
    <s v="FN-380G-Services GRIP"/>
    <x v="13"/>
    <n v="15"/>
    <s v="Nat Gas Distribution Plant"/>
    <s v="380G-Services Plastic-GRIP"/>
    <n v="0"/>
    <n v="0"/>
    <x v="3"/>
    <n v="0"/>
    <n v="0"/>
    <n v="3.9699999999999996E-3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29"/>
    <x v="0"/>
    <n v="7017365.8099999996"/>
    <n v="7017365.8099999996"/>
    <n v="1.8030000000000001E-2"/>
    <n v="10543.59"/>
    <n v="387252.66"/>
    <n v="0"/>
    <n v="0"/>
    <n v="0"/>
    <n v="0"/>
    <n v="0"/>
    <n v="0"/>
    <n v="0"/>
    <n v="0"/>
    <n v="0"/>
    <n v="0"/>
    <n v="0"/>
    <s v="FN-380G-Services GRIP-FNCF"/>
    <x v="13"/>
    <n v="15"/>
    <s v="Nat Gas Distribution Plant"/>
    <s v="380G-Services Plastic-GRIP"/>
    <n v="0"/>
    <n v="0"/>
    <x v="3"/>
    <n v="2321.58"/>
    <n v="-307951.7"/>
    <n v="3.9699999999999996E-3"/>
    <n v="7017365.8099999996"/>
    <n v="0"/>
    <n v="0"/>
    <n v="0"/>
    <n v="0"/>
    <n v="0"/>
    <n v="0"/>
    <n v="2321.58"/>
    <n v="10543.59"/>
    <n v="10543.59"/>
    <n v="2321.58"/>
    <n v="79300.959999999963"/>
  </r>
  <r>
    <n v="1"/>
    <d v="2021-10-01T00:00:00"/>
    <d v="2021-11-01T00:00:00"/>
    <n v="200229"/>
    <x v="1"/>
    <n v="7045665.9400000004"/>
    <n v="7045665.9400000004"/>
    <n v="1.8030000000000001E-2"/>
    <n v="10586.11"/>
    <n v="397838.77"/>
    <n v="0"/>
    <n v="0"/>
    <n v="0"/>
    <n v="0"/>
    <n v="0"/>
    <n v="0"/>
    <n v="0"/>
    <n v="0"/>
    <n v="0"/>
    <n v="0"/>
    <n v="0"/>
    <s v="FN-380G-Services GRIP-FNCF"/>
    <x v="13"/>
    <n v="15"/>
    <s v="Nat Gas Distribution Plant"/>
    <s v="380G-Services Plastic-GRIP"/>
    <n v="0"/>
    <n v="0"/>
    <x v="3"/>
    <n v="2330.94"/>
    <n v="-305620.76"/>
    <n v="3.9699999999999996E-3"/>
    <n v="7045665.9400000004"/>
    <n v="0"/>
    <n v="0"/>
    <n v="0"/>
    <n v="0"/>
    <n v="0"/>
    <n v="0"/>
    <n v="2330.94"/>
    <n v="10586.11"/>
    <n v="10586.11"/>
    <n v="2330.94"/>
    <n v="92218.010000000009"/>
  </r>
  <r>
    <n v="1"/>
    <d v="2021-10-01T00:00:00"/>
    <d v="2021-11-01T00:00:00"/>
    <n v="200275"/>
    <x v="0"/>
    <n v="0"/>
    <n v="0"/>
    <n v="1.8030000000000001E-2"/>
    <n v="0"/>
    <n v="0"/>
    <n v="0"/>
    <n v="0"/>
    <n v="0"/>
    <n v="0"/>
    <n v="0"/>
    <n v="0"/>
    <n v="0"/>
    <n v="0"/>
    <n v="0"/>
    <n v="0"/>
    <n v="0"/>
    <s v="FN-380G-Services GRIP-FNFB"/>
    <x v="13"/>
    <n v="15"/>
    <s v="Nat Gas Distribution Plant"/>
    <s v="380G-Services Plastic-GRIP"/>
    <n v="0"/>
    <n v="0"/>
    <x v="3"/>
    <n v="0"/>
    <n v="0"/>
    <n v="3.9699999999999996E-3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75"/>
    <x v="1"/>
    <n v="0"/>
    <n v="0"/>
    <n v="1.8030000000000001E-2"/>
    <n v="0"/>
    <n v="0"/>
    <n v="0"/>
    <n v="0"/>
    <n v="0"/>
    <n v="0"/>
    <n v="0"/>
    <n v="0"/>
    <n v="0"/>
    <n v="0"/>
    <n v="0"/>
    <n v="0"/>
    <n v="0"/>
    <s v="FN-380G-Services GRIP-FNFB"/>
    <x v="13"/>
    <n v="15"/>
    <s v="Nat Gas Distribution Plant"/>
    <s v="380G-Services Plastic-GRIP"/>
    <n v="0"/>
    <n v="0"/>
    <x v="3"/>
    <n v="0"/>
    <n v="0"/>
    <n v="3.9699999999999996E-3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21"/>
    <x v="0"/>
    <n v="32791890.98"/>
    <n v="32791890.98"/>
    <n v="1.8030000000000001E-2"/>
    <n v="49269.82"/>
    <n v="2799153.05"/>
    <n v="0"/>
    <n v="0"/>
    <n v="0"/>
    <n v="0"/>
    <n v="0"/>
    <n v="0"/>
    <n v="0"/>
    <n v="0"/>
    <n v="0"/>
    <n v="0"/>
    <n v="0"/>
    <s v="FN-380G-Services GRIP-FNSF"/>
    <x v="13"/>
    <n v="15"/>
    <s v="Nat Gas Distribution Plant"/>
    <s v="380G-Services Plastic-GRIP"/>
    <n v="0"/>
    <n v="0"/>
    <x v="3"/>
    <n v="10848.65"/>
    <n v="-1171141.17"/>
    <n v="3.9699999999999996E-3"/>
    <n v="32791890.98"/>
    <n v="0"/>
    <n v="0"/>
    <n v="0"/>
    <n v="0"/>
    <n v="0"/>
    <n v="0"/>
    <n v="10848.65"/>
    <n v="49269.82"/>
    <n v="49269.82"/>
    <n v="10848.65"/>
    <n v="1628011.88"/>
  </r>
  <r>
    <n v="1"/>
    <d v="2021-10-01T00:00:00"/>
    <d v="2021-11-01T00:00:00"/>
    <n v="200321"/>
    <x v="1"/>
    <n v="33035831.800000001"/>
    <n v="33035831.800000001"/>
    <n v="1.8030000000000001E-2"/>
    <n v="49636.34"/>
    <n v="2848789.39"/>
    <n v="0"/>
    <n v="0"/>
    <n v="0"/>
    <n v="0"/>
    <n v="0"/>
    <n v="0"/>
    <n v="0"/>
    <n v="0"/>
    <n v="0"/>
    <n v="0"/>
    <n v="0"/>
    <s v="FN-380G-Services GRIP-FNSF"/>
    <x v="13"/>
    <n v="15"/>
    <s v="Nat Gas Distribution Plant"/>
    <s v="380G-Services Plastic-GRIP"/>
    <n v="0"/>
    <n v="0"/>
    <x v="3"/>
    <n v="10929.35"/>
    <n v="-1160211.82"/>
    <n v="3.9699999999999996E-3"/>
    <n v="33035831.800000001"/>
    <n v="0"/>
    <n v="0"/>
    <n v="0"/>
    <n v="0"/>
    <n v="0"/>
    <n v="0"/>
    <n v="10929.35"/>
    <n v="49636.340000000004"/>
    <n v="49636.34"/>
    <n v="10929.35"/>
    <n v="1688577.57"/>
  </r>
  <r>
    <n v="1"/>
    <d v="2021-10-01T00:00:00"/>
    <d v="2021-11-01T00:00:00"/>
    <n v="157"/>
    <x v="0"/>
    <n v="0"/>
    <n v="0"/>
    <n v="3.5999999999999997E-2"/>
    <n v="0"/>
    <n v="0"/>
    <n v="0"/>
    <n v="0"/>
    <n v="0"/>
    <n v="0"/>
    <n v="0"/>
    <n v="0"/>
    <n v="0"/>
    <n v="0"/>
    <n v="0"/>
    <n v="0"/>
    <n v="0"/>
    <s v="FN-3810-Meters"/>
    <x v="14"/>
    <n v="15"/>
    <s v="Nat Gas Distribution Plant"/>
    <s v="381-Meter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57"/>
    <x v="1"/>
    <n v="0"/>
    <n v="0"/>
    <n v="3.5999999999999997E-2"/>
    <n v="0"/>
    <n v="0"/>
    <n v="0"/>
    <n v="0"/>
    <n v="0"/>
    <n v="0"/>
    <n v="0"/>
    <n v="0"/>
    <n v="0"/>
    <n v="0"/>
    <n v="0"/>
    <n v="0"/>
    <n v="0"/>
    <s v="FN-3810-Meters"/>
    <x v="14"/>
    <n v="15"/>
    <s v="Nat Gas Distribution Plant"/>
    <s v="381-Meter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30"/>
    <x v="0"/>
    <n v="3246797.28"/>
    <n v="3246797.28"/>
    <n v="3.5999999999999997E-2"/>
    <n v="9740.39"/>
    <n v="361754.06"/>
    <n v="0"/>
    <n v="0"/>
    <n v="0"/>
    <n v="0"/>
    <n v="0"/>
    <n v="0"/>
    <n v="0"/>
    <n v="0"/>
    <n v="0"/>
    <n v="0"/>
    <n v="0"/>
    <s v="FN-3810-Meters-FNCF"/>
    <x v="14"/>
    <n v="15"/>
    <s v="Nat Gas Distribution Plant"/>
    <s v="381-Meters"/>
    <n v="0"/>
    <n v="-873.97"/>
    <x v="3"/>
    <n v="0"/>
    <n v="0"/>
    <n v="0"/>
    <n v="3246797.28"/>
    <n v="0"/>
    <n v="0"/>
    <n v="0"/>
    <n v="0"/>
    <n v="0"/>
    <n v="0"/>
    <n v="0"/>
    <n v="9740.39"/>
    <n v="9740.39"/>
    <n v="0"/>
    <n v="361754.06"/>
  </r>
  <r>
    <n v="1"/>
    <d v="2021-10-01T00:00:00"/>
    <d v="2021-11-01T00:00:00"/>
    <n v="200230"/>
    <x v="1"/>
    <n v="3252944.31"/>
    <n v="3252944.31"/>
    <n v="3.5999999999999997E-2"/>
    <n v="9758.83"/>
    <n v="371512.89"/>
    <n v="0"/>
    <n v="0"/>
    <n v="0"/>
    <n v="0"/>
    <n v="0"/>
    <n v="0"/>
    <n v="0"/>
    <n v="0"/>
    <n v="0"/>
    <n v="0"/>
    <n v="0"/>
    <s v="FN-3810-Meters-FNCF"/>
    <x v="14"/>
    <n v="15"/>
    <s v="Nat Gas Distribution Plant"/>
    <s v="381-Meters"/>
    <n v="0"/>
    <n v="0"/>
    <x v="3"/>
    <n v="0"/>
    <n v="0"/>
    <n v="0"/>
    <n v="3252944.31"/>
    <n v="0"/>
    <n v="0"/>
    <n v="0"/>
    <n v="0"/>
    <n v="0"/>
    <n v="0"/>
    <n v="0"/>
    <n v="9758.83"/>
    <n v="9758.83"/>
    <n v="0"/>
    <n v="371512.89"/>
  </r>
  <r>
    <n v="1"/>
    <d v="2021-10-01T00:00:00"/>
    <d v="2021-11-01T00:00:00"/>
    <n v="200276"/>
    <x v="0"/>
    <n v="542604.02"/>
    <n v="542604.02"/>
    <n v="3.5999999999999997E-2"/>
    <n v="1627.81"/>
    <n v="85350.84"/>
    <n v="0"/>
    <n v="0"/>
    <n v="0"/>
    <n v="0"/>
    <n v="0"/>
    <n v="0"/>
    <n v="0"/>
    <n v="0"/>
    <n v="0"/>
    <n v="0"/>
    <n v="0"/>
    <s v="FN-3810-Meters-FNFB"/>
    <x v="14"/>
    <n v="15"/>
    <s v="Nat Gas Distribution Plant"/>
    <s v="381-Meters"/>
    <n v="0"/>
    <n v="0"/>
    <x v="3"/>
    <n v="0"/>
    <n v="0"/>
    <n v="0"/>
    <n v="542604.02"/>
    <n v="0"/>
    <n v="0"/>
    <n v="0"/>
    <n v="0"/>
    <n v="0"/>
    <n v="0"/>
    <n v="0"/>
    <n v="1627.81"/>
    <n v="1627.81"/>
    <n v="0"/>
    <n v="85350.84"/>
  </r>
  <r>
    <n v="1"/>
    <d v="2021-10-01T00:00:00"/>
    <d v="2021-11-01T00:00:00"/>
    <n v="200276"/>
    <x v="1"/>
    <n v="548508.92000000004"/>
    <n v="548508.92000000004"/>
    <n v="3.5999999999999997E-2"/>
    <n v="1645.53"/>
    <n v="86996.37"/>
    <n v="0"/>
    <n v="0"/>
    <n v="0"/>
    <n v="0"/>
    <n v="0"/>
    <n v="0"/>
    <n v="0"/>
    <n v="0"/>
    <n v="0"/>
    <n v="0"/>
    <n v="0"/>
    <s v="FN-3810-Meters-FNFB"/>
    <x v="14"/>
    <n v="15"/>
    <s v="Nat Gas Distribution Plant"/>
    <s v="381-Meters"/>
    <n v="0"/>
    <n v="0"/>
    <x v="3"/>
    <n v="0"/>
    <n v="0"/>
    <n v="0"/>
    <n v="548508.92000000004"/>
    <n v="0"/>
    <n v="0"/>
    <n v="0"/>
    <n v="0"/>
    <n v="0"/>
    <n v="0"/>
    <n v="0"/>
    <n v="1645.53"/>
    <n v="1645.53"/>
    <n v="0"/>
    <n v="86996.37"/>
  </r>
  <r>
    <n v="1"/>
    <d v="2021-10-01T00:00:00"/>
    <d v="2021-11-01T00:00:00"/>
    <n v="200322"/>
    <x v="0"/>
    <n v="11390044.65"/>
    <n v="11390044.65"/>
    <n v="3.5999999999999997E-2"/>
    <n v="34170.129999999997"/>
    <n v="4480437.09"/>
    <n v="0"/>
    <n v="0"/>
    <n v="0"/>
    <n v="0"/>
    <n v="0"/>
    <n v="0"/>
    <n v="0"/>
    <n v="0"/>
    <n v="0"/>
    <n v="0"/>
    <n v="0"/>
    <s v="FN-3810-Meters-FNSF"/>
    <x v="14"/>
    <n v="15"/>
    <s v="Nat Gas Distribution Plant"/>
    <s v="381-Meters"/>
    <n v="0"/>
    <n v="0"/>
    <x v="3"/>
    <n v="0"/>
    <n v="0"/>
    <n v="0"/>
    <n v="11390044.65"/>
    <n v="0"/>
    <n v="0"/>
    <n v="0"/>
    <n v="0"/>
    <n v="0"/>
    <n v="0"/>
    <n v="0"/>
    <n v="34170.129999999997"/>
    <n v="34170.129999999997"/>
    <n v="0"/>
    <n v="4480437.09"/>
  </r>
  <r>
    <n v="1"/>
    <d v="2021-10-01T00:00:00"/>
    <d v="2021-11-01T00:00:00"/>
    <n v="200322"/>
    <x v="1"/>
    <n v="11463431.51"/>
    <n v="11463431.51"/>
    <n v="3.5999999999999997E-2"/>
    <n v="34390.29"/>
    <n v="4514827.38"/>
    <n v="0"/>
    <n v="0"/>
    <n v="0"/>
    <n v="0"/>
    <n v="0"/>
    <n v="0"/>
    <n v="0"/>
    <n v="0"/>
    <n v="0"/>
    <n v="0"/>
    <n v="0"/>
    <s v="FN-3810-Meters-FNSF"/>
    <x v="14"/>
    <n v="15"/>
    <s v="Nat Gas Distribution Plant"/>
    <s v="381-Meters"/>
    <n v="0"/>
    <n v="0"/>
    <x v="3"/>
    <n v="0"/>
    <n v="0"/>
    <n v="0"/>
    <n v="11463431.51"/>
    <n v="0"/>
    <n v="0"/>
    <n v="0"/>
    <n v="0"/>
    <n v="0"/>
    <n v="0"/>
    <n v="0"/>
    <n v="34390.29"/>
    <n v="34390.29"/>
    <n v="0"/>
    <n v="4514827.38"/>
  </r>
  <r>
    <n v="1"/>
    <d v="2021-10-01T00:00:00"/>
    <d v="2021-11-01T00:00:00"/>
    <n v="158"/>
    <x v="0"/>
    <n v="0"/>
    <n v="0"/>
    <n v="2.9090000000000001E-2"/>
    <n v="0"/>
    <n v="0"/>
    <n v="0"/>
    <n v="0"/>
    <n v="0"/>
    <n v="0"/>
    <n v="0"/>
    <n v="0"/>
    <n v="0"/>
    <n v="0"/>
    <n v="0"/>
    <n v="0"/>
    <n v="0"/>
    <s v="FN-3820-Meter Installs"/>
    <x v="16"/>
    <n v="15"/>
    <s v="Nat Gas Distribution Plant"/>
    <s v="382-Meter Installations"/>
    <n v="0"/>
    <n v="0"/>
    <x v="3"/>
    <n v="0"/>
    <n v="0"/>
    <n v="2.9099999999999998E-3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58"/>
    <x v="1"/>
    <n v="0"/>
    <n v="0"/>
    <n v="2.9090000000000001E-2"/>
    <n v="0"/>
    <n v="0"/>
    <n v="0"/>
    <n v="0"/>
    <n v="0"/>
    <n v="0"/>
    <n v="0"/>
    <n v="0"/>
    <n v="0"/>
    <n v="0"/>
    <n v="0"/>
    <n v="0"/>
    <n v="0"/>
    <s v="FN-3820-Meter Installs"/>
    <x v="16"/>
    <n v="15"/>
    <s v="Nat Gas Distribution Plant"/>
    <s v="382-Meter Installations"/>
    <n v="0"/>
    <n v="0"/>
    <x v="3"/>
    <n v="0"/>
    <n v="0"/>
    <n v="2.9099999999999998E-3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31"/>
    <x v="0"/>
    <n v="4064128.89"/>
    <n v="4064128.89"/>
    <n v="2.9090000000000001E-2"/>
    <n v="9852.1299999999992"/>
    <n v="512699.25"/>
    <n v="0"/>
    <n v="-1530.69"/>
    <n v="0"/>
    <n v="0"/>
    <n v="0"/>
    <n v="0"/>
    <n v="0"/>
    <n v="0"/>
    <n v="0"/>
    <n v="0"/>
    <n v="0"/>
    <s v="FN-3820-Meter Installs-FNCF"/>
    <x v="16"/>
    <n v="15"/>
    <s v="Nat Gas Distribution Plant"/>
    <s v="382-Meter Installations"/>
    <n v="0"/>
    <n v="0"/>
    <x v="3"/>
    <n v="985.55"/>
    <n v="-17501.63"/>
    <n v="2.9099999999999998E-3"/>
    <n v="4064128.89"/>
    <n v="0"/>
    <n v="0"/>
    <n v="0"/>
    <n v="0"/>
    <n v="0"/>
    <n v="0"/>
    <n v="985.55000000000007"/>
    <n v="9852.130000000001"/>
    <n v="9852.1299999999992"/>
    <n v="985.55"/>
    <n v="495197.62"/>
  </r>
  <r>
    <n v="1"/>
    <d v="2021-10-01T00:00:00"/>
    <d v="2021-11-01T00:00:00"/>
    <n v="200231"/>
    <x v="1"/>
    <n v="4101932.94"/>
    <n v="4101932.94"/>
    <n v="2.9090000000000001E-2"/>
    <n v="9943.77"/>
    <n v="522643.02"/>
    <n v="0"/>
    <n v="-1119.32"/>
    <n v="0"/>
    <n v="0"/>
    <n v="0"/>
    <n v="0"/>
    <n v="0"/>
    <n v="0"/>
    <n v="0"/>
    <n v="0"/>
    <n v="0"/>
    <s v="FN-3820-Meter Installs-FNCF"/>
    <x v="16"/>
    <n v="15"/>
    <s v="Nat Gas Distribution Plant"/>
    <s v="382-Meter Installations"/>
    <n v="0"/>
    <n v="0"/>
    <x v="3"/>
    <n v="994.72"/>
    <n v="-17626.23"/>
    <n v="2.9099999999999998E-3"/>
    <n v="4101932.94"/>
    <n v="0"/>
    <n v="0"/>
    <n v="0"/>
    <n v="0"/>
    <n v="0"/>
    <n v="0"/>
    <n v="994.72"/>
    <n v="9943.77"/>
    <n v="9943.77"/>
    <n v="994.72"/>
    <n v="505016.79000000004"/>
  </r>
  <r>
    <n v="1"/>
    <d v="2021-10-01T00:00:00"/>
    <d v="2021-11-01T00:00:00"/>
    <n v="200277"/>
    <x v="0"/>
    <n v="570203.77"/>
    <n v="570203.77"/>
    <n v="2.9090000000000001E-2"/>
    <n v="1382.27"/>
    <n v="44136.52"/>
    <n v="0"/>
    <n v="-156.24"/>
    <n v="0"/>
    <n v="0"/>
    <n v="0"/>
    <n v="0"/>
    <n v="0"/>
    <n v="0"/>
    <n v="0"/>
    <n v="0"/>
    <n v="0"/>
    <s v="FN-3820-Meter Installs-FNFB"/>
    <x v="16"/>
    <n v="15"/>
    <s v="Nat Gas Distribution Plant"/>
    <s v="382-Meter Installations"/>
    <n v="0"/>
    <n v="0"/>
    <x v="3"/>
    <n v="138.27000000000001"/>
    <n v="2175"/>
    <n v="2.9099999999999998E-3"/>
    <n v="570203.77"/>
    <n v="0"/>
    <n v="0"/>
    <n v="0"/>
    <n v="0"/>
    <n v="0"/>
    <n v="0"/>
    <n v="138.27000000000001"/>
    <n v="1382.27"/>
    <n v="1382.27"/>
    <n v="138.27000000000001"/>
    <n v="46311.519999999997"/>
  </r>
  <r>
    <n v="1"/>
    <d v="2021-10-01T00:00:00"/>
    <d v="2021-11-01T00:00:00"/>
    <n v="200277"/>
    <x v="1"/>
    <n v="597712.80000000005"/>
    <n v="597712.80000000005"/>
    <n v="2.9090000000000001E-2"/>
    <n v="1448.96"/>
    <n v="45585.48"/>
    <n v="0"/>
    <n v="-183.38"/>
    <n v="0"/>
    <n v="0"/>
    <n v="0"/>
    <n v="0"/>
    <n v="0"/>
    <n v="0"/>
    <n v="0"/>
    <n v="0"/>
    <n v="0"/>
    <s v="FN-3820-Meter Installs-FNFB"/>
    <x v="16"/>
    <n v="15"/>
    <s v="Nat Gas Distribution Plant"/>
    <s v="382-Meter Installations"/>
    <n v="0"/>
    <n v="0"/>
    <x v="3"/>
    <n v="144.94999999999999"/>
    <n v="2136.5700000000002"/>
    <n v="2.9099999999999998E-3"/>
    <n v="597712.80000000005"/>
    <n v="0"/>
    <n v="0"/>
    <n v="0"/>
    <n v="0"/>
    <n v="0"/>
    <n v="0"/>
    <n v="144.95000000000002"/>
    <n v="1448.96"/>
    <n v="1448.96"/>
    <n v="144.94999999999999"/>
    <n v="47722.05"/>
  </r>
  <r>
    <n v="1"/>
    <d v="2021-10-01T00:00:00"/>
    <d v="2021-11-01T00:00:00"/>
    <n v="200323"/>
    <x v="0"/>
    <n v="7232704.6699999999"/>
    <n v="7232704.6699999999"/>
    <n v="2.9090000000000001E-2"/>
    <n v="17533.28"/>
    <n v="2457125.37"/>
    <n v="0"/>
    <n v="-3278.64"/>
    <n v="0"/>
    <n v="0"/>
    <n v="0"/>
    <n v="0"/>
    <n v="0"/>
    <n v="0"/>
    <n v="0"/>
    <n v="0"/>
    <n v="0"/>
    <s v="FN-3820-Meter Installs-FNSF"/>
    <x v="16"/>
    <n v="15"/>
    <s v="Nat Gas Distribution Plant"/>
    <s v="382-Meter Installations"/>
    <n v="0"/>
    <n v="0"/>
    <x v="3"/>
    <n v="1753.93"/>
    <n v="-198906.11"/>
    <n v="2.9099999999999998E-3"/>
    <n v="7232704.6699999999"/>
    <n v="0"/>
    <n v="0"/>
    <n v="0"/>
    <n v="0"/>
    <n v="0"/>
    <n v="0"/>
    <n v="1753.93"/>
    <n v="17533.28"/>
    <n v="17533.28"/>
    <n v="1753.93"/>
    <n v="2258219.2600000002"/>
  </r>
  <r>
    <n v="1"/>
    <d v="2021-10-01T00:00:00"/>
    <d v="2021-11-01T00:00:00"/>
    <n v="200323"/>
    <x v="1"/>
    <n v="7292308.6900000004"/>
    <n v="7292308.6900000004"/>
    <n v="2.9090000000000001E-2"/>
    <n v="17677.77"/>
    <n v="2474803.14"/>
    <n v="0"/>
    <n v="-2224.08"/>
    <n v="0"/>
    <n v="0"/>
    <n v="0"/>
    <n v="0"/>
    <n v="0"/>
    <n v="0"/>
    <n v="0"/>
    <n v="0"/>
    <n v="0"/>
    <s v="FN-3820-Meter Installs-FNSF"/>
    <x v="16"/>
    <n v="15"/>
    <s v="Nat Gas Distribution Plant"/>
    <s v="382-Meter Installations"/>
    <n v="0"/>
    <n v="0"/>
    <x v="3"/>
    <n v="1768.38"/>
    <n v="-199361.81"/>
    <n v="2.9099999999999998E-3"/>
    <n v="7292308.6900000004"/>
    <n v="0"/>
    <n v="0"/>
    <n v="0"/>
    <n v="0"/>
    <n v="0"/>
    <n v="0"/>
    <n v="1768.38"/>
    <n v="17677.77"/>
    <n v="17677.77"/>
    <n v="1768.38"/>
    <n v="2275441.33"/>
  </r>
  <r>
    <n v="1"/>
    <d v="2021-10-01T00:00:00"/>
    <d v="2021-11-01T00:00:00"/>
    <n v="159"/>
    <x v="0"/>
    <n v="0"/>
    <n v="0"/>
    <n v="3.3000000000000002E-2"/>
    <n v="0"/>
    <n v="0"/>
    <n v="0"/>
    <n v="0"/>
    <n v="0"/>
    <n v="0"/>
    <n v="0"/>
    <n v="0"/>
    <n v="0"/>
    <n v="0"/>
    <n v="0"/>
    <n v="0"/>
    <n v="0"/>
    <s v="FN-3830-House Reg"/>
    <x v="18"/>
    <n v="15"/>
    <s v="Nat Gas Distribution Plant"/>
    <s v="383-House Regulator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59"/>
    <x v="1"/>
    <n v="0"/>
    <n v="0"/>
    <n v="3.3000000000000002E-2"/>
    <n v="0"/>
    <n v="0"/>
    <n v="0"/>
    <n v="0"/>
    <n v="0"/>
    <n v="0"/>
    <n v="0"/>
    <n v="0"/>
    <n v="0"/>
    <n v="0"/>
    <n v="0"/>
    <n v="0"/>
    <n v="0"/>
    <s v="FN-3830-House Reg"/>
    <x v="18"/>
    <n v="15"/>
    <s v="Nat Gas Distribution Plant"/>
    <s v="383-House Regulator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32"/>
    <x v="0"/>
    <n v="1344394.13"/>
    <n v="1344394.13"/>
    <n v="3.3000000000000002E-2"/>
    <n v="3697.08"/>
    <n v="160967.79"/>
    <n v="0"/>
    <n v="0"/>
    <n v="0"/>
    <n v="0"/>
    <n v="0"/>
    <n v="0"/>
    <n v="0"/>
    <n v="0"/>
    <n v="0"/>
    <n v="0"/>
    <n v="0"/>
    <s v="FN-3830-House Reg-FNCF"/>
    <x v="18"/>
    <n v="15"/>
    <s v="Nat Gas Distribution Plant"/>
    <s v="383-House Regulators"/>
    <n v="0"/>
    <n v="0"/>
    <x v="3"/>
    <n v="0"/>
    <n v="0"/>
    <n v="0"/>
    <n v="1344394.13"/>
    <n v="0"/>
    <n v="0"/>
    <n v="0"/>
    <n v="0"/>
    <n v="0"/>
    <n v="0"/>
    <n v="0"/>
    <n v="3697.08"/>
    <n v="3697.08"/>
    <n v="0"/>
    <n v="160967.79"/>
  </r>
  <r>
    <n v="1"/>
    <d v="2021-10-01T00:00:00"/>
    <d v="2021-11-01T00:00:00"/>
    <n v="200232"/>
    <x v="1"/>
    <n v="1349460.39"/>
    <n v="1349460.39"/>
    <n v="3.3000000000000002E-2"/>
    <n v="3711.02"/>
    <n v="164678.81"/>
    <n v="0"/>
    <n v="0"/>
    <n v="0"/>
    <n v="0"/>
    <n v="0"/>
    <n v="0"/>
    <n v="0"/>
    <n v="0"/>
    <n v="0"/>
    <n v="0"/>
    <n v="0"/>
    <s v="FN-3830-House Reg-FNCF"/>
    <x v="18"/>
    <n v="15"/>
    <s v="Nat Gas Distribution Plant"/>
    <s v="383-House Regulators"/>
    <n v="0"/>
    <n v="0"/>
    <x v="3"/>
    <n v="0"/>
    <n v="0"/>
    <n v="0"/>
    <n v="1349460.39"/>
    <n v="0"/>
    <n v="0"/>
    <n v="0"/>
    <n v="0"/>
    <n v="0"/>
    <n v="0"/>
    <n v="0"/>
    <n v="3711.02"/>
    <n v="3711.02"/>
    <n v="0"/>
    <n v="164678.81"/>
  </r>
  <r>
    <n v="1"/>
    <d v="2021-10-01T00:00:00"/>
    <d v="2021-11-01T00:00:00"/>
    <n v="200278"/>
    <x v="0"/>
    <n v="347847.44"/>
    <n v="347847.44"/>
    <n v="3.3000000000000002E-2"/>
    <n v="956.58"/>
    <n v="32392.69"/>
    <n v="0"/>
    <n v="0"/>
    <n v="0"/>
    <n v="0"/>
    <n v="0"/>
    <n v="0"/>
    <n v="0"/>
    <n v="0"/>
    <n v="0"/>
    <n v="0"/>
    <n v="0"/>
    <s v="FN-3830-House Reg-FNFB"/>
    <x v="18"/>
    <n v="15"/>
    <s v="Nat Gas Distribution Plant"/>
    <s v="383-House Regulators"/>
    <n v="0"/>
    <n v="0"/>
    <x v="3"/>
    <n v="0"/>
    <n v="0"/>
    <n v="0"/>
    <n v="347847.44"/>
    <n v="0"/>
    <n v="0"/>
    <n v="0"/>
    <n v="0"/>
    <n v="0"/>
    <n v="0"/>
    <n v="0"/>
    <n v="956.58"/>
    <n v="956.58"/>
    <n v="0"/>
    <n v="32392.69"/>
  </r>
  <r>
    <n v="1"/>
    <d v="2021-10-01T00:00:00"/>
    <d v="2021-11-01T00:00:00"/>
    <n v="200278"/>
    <x v="1"/>
    <n v="347847.44"/>
    <n v="347847.44"/>
    <n v="3.3000000000000002E-2"/>
    <n v="956.58"/>
    <n v="33349.269999999997"/>
    <n v="0"/>
    <n v="0"/>
    <n v="0"/>
    <n v="0"/>
    <n v="0"/>
    <n v="0"/>
    <n v="0"/>
    <n v="0"/>
    <n v="0"/>
    <n v="0"/>
    <n v="0"/>
    <s v="FN-3830-House Reg-FNFB"/>
    <x v="18"/>
    <n v="15"/>
    <s v="Nat Gas Distribution Plant"/>
    <s v="383-House Regulators"/>
    <n v="0"/>
    <n v="0"/>
    <x v="3"/>
    <n v="0"/>
    <n v="0"/>
    <n v="0"/>
    <n v="347847.44"/>
    <n v="0"/>
    <n v="0"/>
    <n v="0"/>
    <n v="0"/>
    <n v="0"/>
    <n v="0"/>
    <n v="0"/>
    <n v="956.58"/>
    <n v="956.58"/>
    <n v="0"/>
    <n v="33349.269999999997"/>
  </r>
  <r>
    <n v="1"/>
    <d v="2021-10-01T00:00:00"/>
    <d v="2021-11-01T00:00:00"/>
    <n v="200324"/>
    <x v="0"/>
    <n v="2827831.98"/>
    <n v="2827831.98"/>
    <n v="3.3000000000000002E-2"/>
    <n v="7776.54"/>
    <n v="1700156.36"/>
    <n v="0"/>
    <n v="0"/>
    <n v="0"/>
    <n v="0"/>
    <n v="0"/>
    <n v="0"/>
    <n v="0"/>
    <n v="0"/>
    <n v="0"/>
    <n v="0"/>
    <n v="0"/>
    <s v="FN-3830-House Reg-FNSF"/>
    <x v="18"/>
    <n v="15"/>
    <s v="Nat Gas Distribution Plant"/>
    <s v="383-House Regulators"/>
    <n v="0"/>
    <n v="0"/>
    <x v="3"/>
    <n v="0"/>
    <n v="-34.64"/>
    <n v="0"/>
    <n v="2827831.98"/>
    <n v="0"/>
    <n v="0"/>
    <n v="0"/>
    <n v="0"/>
    <n v="0"/>
    <n v="0"/>
    <n v="0"/>
    <n v="7776.54"/>
    <n v="7776.54"/>
    <n v="0"/>
    <n v="1700121.7200000002"/>
  </r>
  <r>
    <n v="1"/>
    <d v="2021-10-01T00:00:00"/>
    <d v="2021-11-01T00:00:00"/>
    <n v="200324"/>
    <x v="1"/>
    <n v="2840807.87"/>
    <n v="2840807.87"/>
    <n v="3.3000000000000002E-2"/>
    <n v="7812.22"/>
    <n v="1707968.58"/>
    <n v="0"/>
    <n v="0"/>
    <n v="0"/>
    <n v="0"/>
    <n v="0"/>
    <n v="0"/>
    <n v="0"/>
    <n v="0"/>
    <n v="0"/>
    <n v="0"/>
    <n v="0"/>
    <s v="FN-3830-House Reg-FNSF"/>
    <x v="18"/>
    <n v="15"/>
    <s v="Nat Gas Distribution Plant"/>
    <s v="383-House Regulators"/>
    <n v="0"/>
    <n v="0"/>
    <x v="3"/>
    <n v="0"/>
    <n v="-34.64"/>
    <n v="0"/>
    <n v="2840807.87"/>
    <n v="0"/>
    <n v="0"/>
    <n v="0"/>
    <n v="0"/>
    <n v="0"/>
    <n v="0"/>
    <n v="0"/>
    <n v="7812.22"/>
    <n v="7812.22"/>
    <n v="0"/>
    <n v="1707933.9400000002"/>
  </r>
  <r>
    <n v="1"/>
    <d v="2021-10-01T00:00:00"/>
    <d v="2021-11-01T00:00:00"/>
    <n v="160"/>
    <x v="0"/>
    <n v="0"/>
    <n v="0"/>
    <n v="2.7E-2"/>
    <n v="0"/>
    <n v="0"/>
    <n v="0"/>
    <n v="0"/>
    <n v="0"/>
    <n v="0"/>
    <n v="0"/>
    <n v="0"/>
    <n v="0"/>
    <n v="0"/>
    <n v="0"/>
    <n v="0"/>
    <n v="0"/>
    <s v="FN-3840-House Reg Installs"/>
    <x v="19"/>
    <n v="15"/>
    <s v="Nat Gas Distribution Plant"/>
    <s v="384-House Reg Installation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60"/>
    <x v="1"/>
    <n v="0"/>
    <n v="0"/>
    <n v="2.7E-2"/>
    <n v="0"/>
    <n v="0"/>
    <n v="0"/>
    <n v="0"/>
    <n v="0"/>
    <n v="0"/>
    <n v="0"/>
    <n v="0"/>
    <n v="0"/>
    <n v="0"/>
    <n v="0"/>
    <n v="0"/>
    <n v="0"/>
    <s v="FN-3840-House Reg Installs"/>
    <x v="19"/>
    <n v="15"/>
    <s v="Nat Gas Distribution Plant"/>
    <s v="384-House Reg Installation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33"/>
    <x v="0"/>
    <n v="380181.77"/>
    <n v="380181.77"/>
    <n v="2.7E-2"/>
    <n v="855.41"/>
    <n v="88183.64"/>
    <n v="0"/>
    <n v="0"/>
    <n v="0"/>
    <n v="0"/>
    <n v="0"/>
    <n v="0"/>
    <n v="0"/>
    <n v="0"/>
    <n v="0"/>
    <n v="0"/>
    <n v="0"/>
    <s v="FN-3840-House Reg Installs-FNCF"/>
    <x v="19"/>
    <n v="15"/>
    <s v="Nat Gas Distribution Plant"/>
    <s v="384-House Reg Installations"/>
    <n v="0"/>
    <n v="0"/>
    <x v="3"/>
    <n v="0"/>
    <n v="2551.4699999999998"/>
    <n v="0"/>
    <n v="380181.77"/>
    <n v="0"/>
    <n v="0"/>
    <n v="0"/>
    <n v="0"/>
    <n v="0"/>
    <n v="0"/>
    <n v="0"/>
    <n v="855.41"/>
    <n v="855.41"/>
    <n v="0"/>
    <n v="90735.11"/>
  </r>
  <r>
    <n v="1"/>
    <d v="2021-10-01T00:00:00"/>
    <d v="2021-11-01T00:00:00"/>
    <n v="200233"/>
    <x v="1"/>
    <n v="380181.77"/>
    <n v="380181.77"/>
    <n v="2.7E-2"/>
    <n v="855.41"/>
    <n v="89039.05"/>
    <n v="0"/>
    <n v="0"/>
    <n v="0"/>
    <n v="0"/>
    <n v="0"/>
    <n v="0"/>
    <n v="0"/>
    <n v="0"/>
    <n v="0"/>
    <n v="0"/>
    <n v="0"/>
    <s v="FN-3840-House Reg Installs-FNCF"/>
    <x v="19"/>
    <n v="15"/>
    <s v="Nat Gas Distribution Plant"/>
    <s v="384-House Reg Installations"/>
    <n v="0"/>
    <n v="0"/>
    <x v="3"/>
    <n v="0"/>
    <n v="2551.4699999999998"/>
    <n v="0"/>
    <n v="380181.77"/>
    <n v="0"/>
    <n v="0"/>
    <n v="0"/>
    <n v="0"/>
    <n v="0"/>
    <n v="0"/>
    <n v="0"/>
    <n v="855.41"/>
    <n v="855.41"/>
    <n v="0"/>
    <n v="91590.52"/>
  </r>
  <r>
    <n v="1"/>
    <d v="2021-10-01T00:00:00"/>
    <d v="2021-11-01T00:00:00"/>
    <n v="200279"/>
    <x v="0"/>
    <n v="0"/>
    <n v="0"/>
    <n v="2.7E-2"/>
    <n v="0"/>
    <n v="0"/>
    <n v="0"/>
    <n v="0"/>
    <n v="0"/>
    <n v="0"/>
    <n v="0"/>
    <n v="0"/>
    <n v="0"/>
    <n v="0"/>
    <n v="0"/>
    <n v="0"/>
    <n v="0"/>
    <s v="FN-3840-House Reg Installs-FNFB"/>
    <x v="19"/>
    <n v="15"/>
    <s v="Nat Gas Distribution Plant"/>
    <s v="384-House Reg Installation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79"/>
    <x v="1"/>
    <n v="0"/>
    <n v="0"/>
    <n v="2.7E-2"/>
    <n v="0"/>
    <n v="0"/>
    <n v="0"/>
    <n v="0"/>
    <n v="0"/>
    <n v="0"/>
    <n v="0"/>
    <n v="0"/>
    <n v="0"/>
    <n v="0"/>
    <n v="0"/>
    <n v="0"/>
    <n v="0"/>
    <s v="FN-3840-House Reg Installs-FNFB"/>
    <x v="19"/>
    <n v="15"/>
    <s v="Nat Gas Distribution Plant"/>
    <s v="384-House Reg Installation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25"/>
    <x v="0"/>
    <n v="663569.57999999996"/>
    <n v="663569.57999999996"/>
    <n v="2.7E-2"/>
    <n v="1493.03"/>
    <n v="551101.14"/>
    <n v="0"/>
    <n v="0"/>
    <n v="0"/>
    <n v="0"/>
    <n v="0"/>
    <n v="0"/>
    <n v="0"/>
    <n v="0"/>
    <n v="0"/>
    <n v="0"/>
    <n v="0"/>
    <s v="FN-3840-House Reg Installs-FNSF"/>
    <x v="19"/>
    <n v="15"/>
    <s v="Nat Gas Distribution Plant"/>
    <s v="384-House Reg Installations"/>
    <n v="0"/>
    <n v="0"/>
    <x v="3"/>
    <n v="0"/>
    <n v="18699.28"/>
    <n v="0"/>
    <n v="663569.57999999996"/>
    <n v="0"/>
    <n v="0"/>
    <n v="0"/>
    <n v="0"/>
    <n v="0"/>
    <n v="0"/>
    <n v="0"/>
    <n v="1493.03"/>
    <n v="1493.03"/>
    <n v="0"/>
    <n v="569800.42000000004"/>
  </r>
  <r>
    <n v="1"/>
    <d v="2021-10-01T00:00:00"/>
    <d v="2021-11-01T00:00:00"/>
    <n v="200325"/>
    <x v="1"/>
    <n v="663569.57999999996"/>
    <n v="663569.57999999996"/>
    <n v="2.7E-2"/>
    <n v="1493.03"/>
    <n v="552594.17000000004"/>
    <n v="0"/>
    <n v="0"/>
    <n v="0"/>
    <n v="0"/>
    <n v="0"/>
    <n v="0"/>
    <n v="0"/>
    <n v="0"/>
    <n v="0"/>
    <n v="0"/>
    <n v="0"/>
    <s v="FN-3840-House Reg Installs-FNSF"/>
    <x v="19"/>
    <n v="15"/>
    <s v="Nat Gas Distribution Plant"/>
    <s v="384-House Reg Installations"/>
    <n v="0"/>
    <n v="0"/>
    <x v="3"/>
    <n v="0"/>
    <n v="18699.28"/>
    <n v="0"/>
    <n v="663569.57999999996"/>
    <n v="0"/>
    <n v="0"/>
    <n v="0"/>
    <n v="0"/>
    <n v="0"/>
    <n v="0"/>
    <n v="0"/>
    <n v="1493.03"/>
    <n v="1493.03"/>
    <n v="0"/>
    <n v="571293.45000000007"/>
  </r>
  <r>
    <n v="1"/>
    <d v="2021-10-01T00:00:00"/>
    <d v="2021-11-01T00:00:00"/>
    <n v="161"/>
    <x v="0"/>
    <n v="0"/>
    <n v="0"/>
    <n v="2.3E-2"/>
    <n v="0"/>
    <n v="0"/>
    <n v="0"/>
    <n v="0"/>
    <n v="0"/>
    <n v="0"/>
    <n v="0"/>
    <n v="0"/>
    <n v="0"/>
    <n v="0"/>
    <n v="0"/>
    <n v="0"/>
    <n v="0"/>
    <s v="FN-3850-M&amp;R Stat Eq-Ind"/>
    <x v="20"/>
    <n v="15"/>
    <s v="Nat Gas Distribution Plant"/>
    <s v="385-Industrial M&amp;R Stat Equip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61"/>
    <x v="1"/>
    <n v="0"/>
    <n v="0"/>
    <n v="2.3E-2"/>
    <n v="0"/>
    <n v="0"/>
    <n v="0"/>
    <n v="0"/>
    <n v="0"/>
    <n v="0"/>
    <n v="0"/>
    <n v="0"/>
    <n v="0"/>
    <n v="0"/>
    <n v="0"/>
    <n v="0"/>
    <n v="0"/>
    <s v="FN-3850-M&amp;R Stat Eq-Ind"/>
    <x v="20"/>
    <n v="15"/>
    <s v="Nat Gas Distribution Plant"/>
    <s v="385-Industrial M&amp;R Stat Equip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34"/>
    <x v="0"/>
    <n v="10317.370000000001"/>
    <n v="10317.370000000001"/>
    <n v="2.3E-2"/>
    <n v="19.77"/>
    <n v="1700.05"/>
    <n v="0"/>
    <n v="0"/>
    <n v="0"/>
    <n v="0"/>
    <n v="0"/>
    <n v="0"/>
    <n v="0"/>
    <n v="0"/>
    <n v="0"/>
    <n v="0"/>
    <n v="0"/>
    <s v="FN-3850-M&amp;R Stat Eq-Ind-FNCF"/>
    <x v="20"/>
    <n v="15"/>
    <s v="Nat Gas Distribution Plant"/>
    <s v="385-Industrial M&amp;R Stat Equip"/>
    <n v="0"/>
    <n v="0"/>
    <x v="3"/>
    <n v="0"/>
    <n v="0"/>
    <n v="0"/>
    <n v="10317.370000000001"/>
    <n v="0"/>
    <n v="0"/>
    <n v="0"/>
    <n v="0"/>
    <n v="0"/>
    <n v="0"/>
    <n v="0"/>
    <n v="19.77"/>
    <n v="19.77"/>
    <n v="0"/>
    <n v="1700.05"/>
  </r>
  <r>
    <n v="1"/>
    <d v="2021-10-01T00:00:00"/>
    <d v="2021-11-01T00:00:00"/>
    <n v="200234"/>
    <x v="1"/>
    <n v="10317.370000000001"/>
    <n v="10317.370000000001"/>
    <n v="2.3E-2"/>
    <n v="19.77"/>
    <n v="1719.82"/>
    <n v="0"/>
    <n v="0"/>
    <n v="0"/>
    <n v="0"/>
    <n v="0"/>
    <n v="0"/>
    <n v="0"/>
    <n v="0"/>
    <n v="0"/>
    <n v="0"/>
    <n v="0"/>
    <s v="FN-3850-M&amp;R Stat Eq-Ind-FNCF"/>
    <x v="20"/>
    <n v="15"/>
    <s v="Nat Gas Distribution Plant"/>
    <s v="385-Industrial M&amp;R Stat Equip"/>
    <n v="0"/>
    <n v="0"/>
    <x v="3"/>
    <n v="0"/>
    <n v="0"/>
    <n v="0"/>
    <n v="10317.370000000001"/>
    <n v="0"/>
    <n v="0"/>
    <n v="0"/>
    <n v="0"/>
    <n v="0"/>
    <n v="0"/>
    <n v="0"/>
    <n v="19.77"/>
    <n v="19.77"/>
    <n v="0"/>
    <n v="1719.82"/>
  </r>
  <r>
    <n v="1"/>
    <d v="2021-10-01T00:00:00"/>
    <d v="2021-11-01T00:00:00"/>
    <n v="200280"/>
    <x v="0"/>
    <n v="0"/>
    <n v="0"/>
    <n v="2.3E-2"/>
    <n v="0"/>
    <n v="0"/>
    <n v="0"/>
    <n v="0"/>
    <n v="0"/>
    <n v="0"/>
    <n v="0"/>
    <n v="0"/>
    <n v="0"/>
    <n v="0"/>
    <n v="0"/>
    <n v="0"/>
    <n v="0"/>
    <s v="FN-3850-M&amp;R Stat Eq-Ind-FNFB"/>
    <x v="20"/>
    <n v="15"/>
    <s v="Nat Gas Distribution Plant"/>
    <s v="385-Industrial M&amp;R Stat Equip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80"/>
    <x v="1"/>
    <n v="0"/>
    <n v="0"/>
    <n v="2.3E-2"/>
    <n v="0"/>
    <n v="0"/>
    <n v="0"/>
    <n v="0"/>
    <n v="0"/>
    <n v="0"/>
    <n v="0"/>
    <n v="0"/>
    <n v="0"/>
    <n v="0"/>
    <n v="0"/>
    <n v="0"/>
    <n v="0"/>
    <s v="FN-3850-M&amp;R Stat Eq-Ind-FNFB"/>
    <x v="20"/>
    <n v="15"/>
    <s v="Nat Gas Distribution Plant"/>
    <s v="385-Industrial M&amp;R Stat Equip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26"/>
    <x v="0"/>
    <n v="45147.72"/>
    <n v="45147.72"/>
    <n v="2.3E-2"/>
    <n v="86.53"/>
    <n v="44897.08"/>
    <n v="0"/>
    <n v="0"/>
    <n v="0"/>
    <n v="0"/>
    <n v="0"/>
    <n v="0"/>
    <n v="0"/>
    <n v="0"/>
    <n v="0"/>
    <n v="0"/>
    <n v="0"/>
    <s v="FN-3850-M&amp;R Stat Eq-Ind-FNSF"/>
    <x v="20"/>
    <n v="15"/>
    <s v="Nat Gas Distribution Plant"/>
    <s v="385-Industrial M&amp;R Stat Equip"/>
    <n v="0"/>
    <n v="0"/>
    <x v="3"/>
    <n v="0"/>
    <n v="0"/>
    <n v="0"/>
    <n v="45147.72"/>
    <n v="0"/>
    <n v="0"/>
    <n v="0"/>
    <n v="0"/>
    <n v="0"/>
    <n v="0"/>
    <n v="0"/>
    <n v="86.53"/>
    <n v="86.53"/>
    <n v="0"/>
    <n v="44897.08"/>
  </r>
  <r>
    <n v="1"/>
    <d v="2021-10-01T00:00:00"/>
    <d v="2021-11-01T00:00:00"/>
    <n v="200326"/>
    <x v="1"/>
    <n v="45147.72"/>
    <n v="45147.72"/>
    <n v="2.3E-2"/>
    <n v="86.53"/>
    <n v="44983.61"/>
    <n v="0"/>
    <n v="0"/>
    <n v="0"/>
    <n v="0"/>
    <n v="0"/>
    <n v="0"/>
    <n v="0"/>
    <n v="0"/>
    <n v="0"/>
    <n v="0"/>
    <n v="0"/>
    <s v="FN-3850-M&amp;R Stat Eq-Ind-FNSF"/>
    <x v="20"/>
    <n v="15"/>
    <s v="Nat Gas Distribution Plant"/>
    <s v="385-Industrial M&amp;R Stat Equip"/>
    <n v="0"/>
    <n v="0"/>
    <x v="3"/>
    <n v="0"/>
    <n v="0"/>
    <n v="0"/>
    <n v="45147.72"/>
    <n v="0"/>
    <n v="0"/>
    <n v="0"/>
    <n v="0"/>
    <n v="0"/>
    <n v="0"/>
    <n v="0"/>
    <n v="86.53"/>
    <n v="86.53"/>
    <n v="0"/>
    <n v="44983.61"/>
  </r>
  <r>
    <n v="1"/>
    <d v="2021-10-01T00:00:00"/>
    <d v="2021-11-01T00:00:00"/>
    <n v="162"/>
    <x v="0"/>
    <n v="0"/>
    <n v="0"/>
    <n v="2.3E-2"/>
    <n v="0"/>
    <n v="0"/>
    <n v="0"/>
    <n v="0"/>
    <n v="0"/>
    <n v="0"/>
    <n v="0"/>
    <n v="0"/>
    <n v="0"/>
    <n v="0"/>
    <n v="0"/>
    <n v="0"/>
    <n v="0"/>
    <s v="FN-385V-M&amp;R Stat Eq-Ind Convrs"/>
    <x v="48"/>
    <n v="15"/>
    <s v="Nat Gas Distribution Plant"/>
    <s v="385-Industrial M&amp;R Stat Equip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62"/>
    <x v="1"/>
    <n v="0"/>
    <n v="0"/>
    <n v="2.3E-2"/>
    <n v="0"/>
    <n v="0"/>
    <n v="0"/>
    <n v="0"/>
    <n v="0"/>
    <n v="0"/>
    <n v="0"/>
    <n v="0"/>
    <n v="0"/>
    <n v="0"/>
    <n v="0"/>
    <n v="0"/>
    <n v="0"/>
    <s v="FN-385V-M&amp;R Stat Eq-Ind Convrs"/>
    <x v="48"/>
    <n v="15"/>
    <s v="Nat Gas Distribution Plant"/>
    <s v="385-Industrial M&amp;R Stat Equip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35"/>
    <x v="0"/>
    <n v="0"/>
    <n v="0"/>
    <n v="2.3E-2"/>
    <n v="0"/>
    <n v="0"/>
    <n v="0"/>
    <n v="0"/>
    <n v="0"/>
    <n v="0"/>
    <n v="0"/>
    <n v="0"/>
    <n v="0"/>
    <n v="0"/>
    <n v="0"/>
    <n v="0"/>
    <n v="0"/>
    <s v="FN-385V-M&amp;R Stat Eq-Ind Convrs-FNCF"/>
    <x v="48"/>
    <n v="15"/>
    <s v="Nat Gas Distribution Plant"/>
    <s v="385-Industrial M&amp;R Stat Equip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35"/>
    <x v="1"/>
    <n v="0"/>
    <n v="0"/>
    <n v="2.3E-2"/>
    <n v="0"/>
    <n v="0"/>
    <n v="0"/>
    <n v="0"/>
    <n v="0"/>
    <n v="0"/>
    <n v="0"/>
    <n v="0"/>
    <n v="0"/>
    <n v="0"/>
    <n v="0"/>
    <n v="0"/>
    <n v="0"/>
    <s v="FN-385V-M&amp;R Stat Eq-Ind Convrs-FNCF"/>
    <x v="48"/>
    <n v="15"/>
    <s v="Nat Gas Distribution Plant"/>
    <s v="385-Industrial M&amp;R Stat Equip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81"/>
    <x v="0"/>
    <n v="0"/>
    <n v="0"/>
    <n v="2.3E-2"/>
    <n v="0"/>
    <n v="0"/>
    <n v="0"/>
    <n v="0"/>
    <n v="0"/>
    <n v="0"/>
    <n v="0"/>
    <n v="0"/>
    <n v="0"/>
    <n v="0"/>
    <n v="0"/>
    <n v="0"/>
    <n v="0"/>
    <s v="FN-385V-M&amp;R Stat Eq-Ind Convrs-FNFB"/>
    <x v="48"/>
    <n v="15"/>
    <s v="Nat Gas Distribution Plant"/>
    <s v="385-Industrial M&amp;R Stat Equip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81"/>
    <x v="1"/>
    <n v="0"/>
    <n v="0"/>
    <n v="2.3E-2"/>
    <n v="0"/>
    <n v="0"/>
    <n v="0"/>
    <n v="0"/>
    <n v="0"/>
    <n v="0"/>
    <n v="0"/>
    <n v="0"/>
    <n v="0"/>
    <n v="0"/>
    <n v="0"/>
    <n v="0"/>
    <n v="0"/>
    <s v="FN-385V-M&amp;R Stat Eq-Ind Convrs-FNFB"/>
    <x v="48"/>
    <n v="15"/>
    <s v="Nat Gas Distribution Plant"/>
    <s v="385-Industrial M&amp;R Stat Equip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27"/>
    <x v="0"/>
    <n v="0"/>
    <n v="0"/>
    <n v="2.3E-2"/>
    <n v="0"/>
    <n v="0"/>
    <n v="0"/>
    <n v="0"/>
    <n v="0"/>
    <n v="0"/>
    <n v="0"/>
    <n v="0"/>
    <n v="0"/>
    <n v="0"/>
    <n v="0"/>
    <n v="0"/>
    <n v="0"/>
    <s v="FN-385V-M&amp;R Stat Eq-Ind Convrs-FNSF"/>
    <x v="48"/>
    <n v="15"/>
    <s v="Nat Gas Distribution Plant"/>
    <s v="385-Industrial M&amp;R Stat Equip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27"/>
    <x v="1"/>
    <n v="0"/>
    <n v="0"/>
    <n v="2.3E-2"/>
    <n v="0"/>
    <n v="0"/>
    <n v="0"/>
    <n v="0"/>
    <n v="0"/>
    <n v="0"/>
    <n v="0"/>
    <n v="0"/>
    <n v="0"/>
    <n v="0"/>
    <n v="0"/>
    <n v="0"/>
    <n v="0"/>
    <s v="FN-385V-M&amp;R Stat Eq-Ind Convrs-FNSF"/>
    <x v="48"/>
    <n v="15"/>
    <s v="Nat Gas Distribution Plant"/>
    <s v="385-Industrial M&amp;R Stat Equip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63"/>
    <x v="0"/>
    <n v="0"/>
    <n v="0"/>
    <n v="0.04"/>
    <n v="0"/>
    <n v="0"/>
    <n v="0"/>
    <n v="0"/>
    <n v="0"/>
    <n v="0"/>
    <n v="0"/>
    <n v="0"/>
    <n v="0"/>
    <n v="0"/>
    <n v="0"/>
    <n v="0"/>
    <n v="0"/>
    <s v="FN-3870-Other Eq"/>
    <x v="21"/>
    <n v="15"/>
    <s v="Nat Gas Distribution Plant"/>
    <s v="387-Other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63"/>
    <x v="1"/>
    <n v="0"/>
    <n v="0"/>
    <n v="0.04"/>
    <n v="0"/>
    <n v="0"/>
    <n v="0"/>
    <n v="0"/>
    <n v="0"/>
    <n v="0"/>
    <n v="0"/>
    <n v="0"/>
    <n v="0"/>
    <n v="0"/>
    <n v="0"/>
    <n v="0"/>
    <n v="0"/>
    <s v="FN-3870-Other Eq"/>
    <x v="21"/>
    <n v="15"/>
    <s v="Nat Gas Distribution Plant"/>
    <s v="387-Other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36"/>
    <x v="0"/>
    <n v="826555.12"/>
    <n v="826555.12"/>
    <n v="0.04"/>
    <n v="2755.18"/>
    <n v="142272.5"/>
    <n v="0"/>
    <n v="0"/>
    <n v="0"/>
    <n v="0"/>
    <n v="0"/>
    <n v="0"/>
    <n v="0"/>
    <n v="0"/>
    <n v="0"/>
    <n v="0"/>
    <n v="0"/>
    <s v="FN-3870-Other Eq-FNCF"/>
    <x v="21"/>
    <n v="15"/>
    <s v="Nat Gas Distribution Plant"/>
    <s v="387-Other Equipment"/>
    <n v="0"/>
    <n v="0"/>
    <x v="3"/>
    <n v="0"/>
    <n v="0"/>
    <n v="0"/>
    <n v="826555.12"/>
    <n v="0"/>
    <n v="0"/>
    <n v="0"/>
    <n v="0"/>
    <n v="0"/>
    <n v="0"/>
    <n v="0"/>
    <n v="2755.18"/>
    <n v="2755.18"/>
    <n v="0"/>
    <n v="142272.5"/>
  </r>
  <r>
    <n v="1"/>
    <d v="2021-10-01T00:00:00"/>
    <d v="2021-11-01T00:00:00"/>
    <n v="200236"/>
    <x v="1"/>
    <n v="826555.12"/>
    <n v="826555.12"/>
    <n v="0.04"/>
    <n v="2755.18"/>
    <n v="145027.68"/>
    <n v="0"/>
    <n v="0"/>
    <n v="0"/>
    <n v="0"/>
    <n v="0"/>
    <n v="0"/>
    <n v="0"/>
    <n v="0"/>
    <n v="0"/>
    <n v="0"/>
    <n v="0"/>
    <s v="FN-3870-Other Eq-FNCF"/>
    <x v="21"/>
    <n v="15"/>
    <s v="Nat Gas Distribution Plant"/>
    <s v="387-Other Equipment"/>
    <n v="0"/>
    <n v="0"/>
    <x v="3"/>
    <n v="0"/>
    <n v="0"/>
    <n v="0"/>
    <n v="826555.12"/>
    <n v="0"/>
    <n v="0"/>
    <n v="0"/>
    <n v="0"/>
    <n v="0"/>
    <n v="0"/>
    <n v="0"/>
    <n v="2755.18"/>
    <n v="2755.18"/>
    <n v="0"/>
    <n v="145027.68"/>
  </r>
  <r>
    <n v="1"/>
    <d v="2021-10-01T00:00:00"/>
    <d v="2021-11-01T00:00:00"/>
    <n v="200282"/>
    <x v="0"/>
    <n v="46850.41"/>
    <n v="46850.41"/>
    <n v="0.04"/>
    <n v="156.16999999999999"/>
    <n v="9082.06"/>
    <n v="0"/>
    <n v="0"/>
    <n v="0"/>
    <n v="0"/>
    <n v="0"/>
    <n v="0"/>
    <n v="0"/>
    <n v="0"/>
    <n v="0"/>
    <n v="0"/>
    <n v="0"/>
    <s v="FN-3870-Other Eq-FNFB"/>
    <x v="21"/>
    <n v="15"/>
    <s v="Nat Gas Distribution Plant"/>
    <s v="387-Other Equipment"/>
    <n v="0"/>
    <n v="0"/>
    <x v="3"/>
    <n v="0"/>
    <n v="0"/>
    <n v="0"/>
    <n v="46850.41"/>
    <n v="0"/>
    <n v="0"/>
    <n v="0"/>
    <n v="0"/>
    <n v="0"/>
    <n v="0"/>
    <n v="0"/>
    <n v="156.17000000000002"/>
    <n v="156.16999999999999"/>
    <n v="0"/>
    <n v="9082.06"/>
  </r>
  <r>
    <n v="1"/>
    <d v="2021-10-01T00:00:00"/>
    <d v="2021-11-01T00:00:00"/>
    <n v="200282"/>
    <x v="1"/>
    <n v="46850.41"/>
    <n v="46850.41"/>
    <n v="0.04"/>
    <n v="156.16999999999999"/>
    <n v="9238.23"/>
    <n v="0"/>
    <n v="0"/>
    <n v="0"/>
    <n v="0"/>
    <n v="0"/>
    <n v="0"/>
    <n v="0"/>
    <n v="0"/>
    <n v="0"/>
    <n v="0"/>
    <n v="0"/>
    <s v="FN-3870-Other Eq-FNFB"/>
    <x v="21"/>
    <n v="15"/>
    <s v="Nat Gas Distribution Plant"/>
    <s v="387-Other Equipment"/>
    <n v="0"/>
    <n v="0"/>
    <x v="3"/>
    <n v="0"/>
    <n v="0"/>
    <n v="0"/>
    <n v="46850.41"/>
    <n v="0"/>
    <n v="0"/>
    <n v="0"/>
    <n v="0"/>
    <n v="0"/>
    <n v="0"/>
    <n v="0"/>
    <n v="156.17000000000002"/>
    <n v="156.16999999999999"/>
    <n v="0"/>
    <n v="9238.23"/>
  </r>
  <r>
    <n v="1"/>
    <d v="2021-10-01T00:00:00"/>
    <d v="2021-11-01T00:00:00"/>
    <n v="200328"/>
    <x v="0"/>
    <n v="1039261.26"/>
    <n v="1039261.26"/>
    <n v="0.04"/>
    <n v="3464.2"/>
    <n v="499975.82"/>
    <n v="0"/>
    <n v="0"/>
    <n v="0"/>
    <n v="0"/>
    <n v="0"/>
    <n v="0"/>
    <n v="0"/>
    <n v="0"/>
    <n v="0"/>
    <n v="0"/>
    <n v="0"/>
    <s v="FN-3870-Other Eq-FNSF"/>
    <x v="21"/>
    <n v="15"/>
    <s v="Nat Gas Distribution Plant"/>
    <s v="387-Other Equipment"/>
    <n v="0"/>
    <n v="0"/>
    <x v="3"/>
    <n v="0"/>
    <n v="0"/>
    <n v="0"/>
    <n v="1039261.26"/>
    <n v="0"/>
    <n v="0"/>
    <n v="0"/>
    <n v="0"/>
    <n v="0"/>
    <n v="0"/>
    <n v="0"/>
    <n v="3464.2000000000003"/>
    <n v="3464.2"/>
    <n v="0"/>
    <n v="499975.82"/>
  </r>
  <r>
    <n v="1"/>
    <d v="2021-10-01T00:00:00"/>
    <d v="2021-11-01T00:00:00"/>
    <n v="200328"/>
    <x v="1"/>
    <n v="1039261.26"/>
    <n v="1039261.26"/>
    <n v="0.04"/>
    <n v="3464.2"/>
    <n v="503440.02"/>
    <n v="0"/>
    <n v="0"/>
    <n v="0"/>
    <n v="0"/>
    <n v="0"/>
    <n v="0"/>
    <n v="0"/>
    <n v="0"/>
    <n v="0"/>
    <n v="0"/>
    <n v="0"/>
    <s v="FN-3870-Other Eq-FNSF"/>
    <x v="21"/>
    <n v="15"/>
    <s v="Nat Gas Distribution Plant"/>
    <s v="387-Other Equipment"/>
    <n v="0"/>
    <n v="0"/>
    <x v="3"/>
    <n v="0"/>
    <n v="0"/>
    <n v="0"/>
    <n v="1039261.26"/>
    <n v="0"/>
    <n v="0"/>
    <n v="0"/>
    <n v="0"/>
    <n v="0"/>
    <n v="0"/>
    <n v="0"/>
    <n v="3464.2000000000003"/>
    <n v="3464.2"/>
    <n v="0"/>
    <n v="503440.02"/>
  </r>
  <r>
    <n v="1"/>
    <d v="2021-10-01T00:00:00"/>
    <d v="2021-11-01T00:00:00"/>
    <n v="164"/>
    <x v="0"/>
    <n v="0"/>
    <n v="0"/>
    <n v="0"/>
    <n v="0"/>
    <n v="0"/>
    <n v="0"/>
    <n v="0"/>
    <n v="0"/>
    <n v="0"/>
    <n v="0"/>
    <n v="0"/>
    <n v="0"/>
    <n v="0"/>
    <n v="0"/>
    <n v="0"/>
    <n v="0"/>
    <s v="FN-3890-Land &amp; Land Rights"/>
    <x v="22"/>
    <n v="16"/>
    <s v="Nat Gas General Plant"/>
    <s v="389-Land - General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64"/>
    <x v="1"/>
    <n v="0"/>
    <n v="0"/>
    <n v="0"/>
    <n v="0"/>
    <n v="0"/>
    <n v="0"/>
    <n v="0"/>
    <n v="0"/>
    <n v="0"/>
    <n v="0"/>
    <n v="0"/>
    <n v="0"/>
    <n v="0"/>
    <n v="0"/>
    <n v="0"/>
    <n v="0"/>
    <s v="FN-3890-Land &amp; Land Rights"/>
    <x v="22"/>
    <n v="16"/>
    <s v="Nat Gas General Plant"/>
    <s v="389-Land - General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37"/>
    <x v="0"/>
    <n v="418724.56"/>
    <n v="418724.56"/>
    <n v="0"/>
    <n v="0"/>
    <n v="0"/>
    <n v="0"/>
    <n v="0"/>
    <n v="0"/>
    <n v="0"/>
    <n v="0"/>
    <n v="0"/>
    <n v="0"/>
    <n v="0"/>
    <n v="0"/>
    <n v="0"/>
    <n v="0"/>
    <s v="FN-3890-Land &amp; Land Rights-FNCF"/>
    <x v="22"/>
    <n v="16"/>
    <s v="Nat Gas General Plant"/>
    <s v="389-Land - General"/>
    <n v="0"/>
    <n v="0"/>
    <x v="3"/>
    <n v="0"/>
    <n v="0"/>
    <n v="0"/>
    <n v="418724.56"/>
    <n v="0"/>
    <n v="0"/>
    <n v="0"/>
    <n v="0"/>
    <n v="0"/>
    <n v="0"/>
    <n v="0"/>
    <n v="0"/>
    <n v="0"/>
    <n v="0"/>
    <n v="0"/>
  </r>
  <r>
    <n v="1"/>
    <d v="2021-10-01T00:00:00"/>
    <d v="2021-11-01T00:00:00"/>
    <n v="200237"/>
    <x v="1"/>
    <n v="418724.56"/>
    <n v="418724.56"/>
    <n v="0"/>
    <n v="0"/>
    <n v="0"/>
    <n v="0"/>
    <n v="0"/>
    <n v="0"/>
    <n v="0"/>
    <n v="0"/>
    <n v="0"/>
    <n v="0"/>
    <n v="0"/>
    <n v="0"/>
    <n v="0"/>
    <n v="0"/>
    <s v="FN-3890-Land &amp; Land Rights-FNCF"/>
    <x v="22"/>
    <n v="16"/>
    <s v="Nat Gas General Plant"/>
    <s v="389-Land - General"/>
    <n v="0"/>
    <n v="0"/>
    <x v="3"/>
    <n v="0"/>
    <n v="0"/>
    <n v="0"/>
    <n v="418724.56"/>
    <n v="0"/>
    <n v="0"/>
    <n v="0"/>
    <n v="0"/>
    <n v="0"/>
    <n v="0"/>
    <n v="0"/>
    <n v="0"/>
    <n v="0"/>
    <n v="0"/>
    <n v="0"/>
  </r>
  <r>
    <n v="1"/>
    <d v="2021-10-01T00:00:00"/>
    <d v="2021-11-01T00:00:00"/>
    <n v="200283"/>
    <x v="0"/>
    <n v="0"/>
    <n v="0"/>
    <n v="0"/>
    <n v="0"/>
    <n v="0"/>
    <n v="0"/>
    <n v="0"/>
    <n v="0"/>
    <n v="0"/>
    <n v="0"/>
    <n v="0"/>
    <n v="0"/>
    <n v="0"/>
    <n v="0"/>
    <n v="0"/>
    <n v="0"/>
    <s v="FN-3890-Land &amp; Land Rights-FNFB"/>
    <x v="22"/>
    <n v="16"/>
    <s v="Nat Gas General Plant"/>
    <s v="389-Land - General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83"/>
    <x v="1"/>
    <n v="0"/>
    <n v="0"/>
    <n v="0"/>
    <n v="0"/>
    <n v="0"/>
    <n v="0"/>
    <n v="0"/>
    <n v="0"/>
    <n v="0"/>
    <n v="0"/>
    <n v="0"/>
    <n v="0"/>
    <n v="0"/>
    <n v="0"/>
    <n v="0"/>
    <n v="0"/>
    <s v="FN-3890-Land &amp; Land Rights-FNFB"/>
    <x v="22"/>
    <n v="16"/>
    <s v="Nat Gas General Plant"/>
    <s v="389-Land - General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29"/>
    <x v="0"/>
    <n v="77973.149999999994"/>
    <n v="77973.149999999994"/>
    <n v="0"/>
    <n v="0"/>
    <n v="0"/>
    <n v="0"/>
    <n v="0"/>
    <n v="0"/>
    <n v="0"/>
    <n v="0"/>
    <n v="0"/>
    <n v="0"/>
    <n v="0"/>
    <n v="0"/>
    <n v="0"/>
    <n v="0"/>
    <s v="FN-3890-Land &amp; Land Rights-FNSF"/>
    <x v="22"/>
    <n v="16"/>
    <s v="Nat Gas General Plant"/>
    <s v="389-Land - General"/>
    <n v="0"/>
    <n v="0"/>
    <x v="3"/>
    <n v="0"/>
    <n v="0"/>
    <n v="0"/>
    <n v="77973.149999999994"/>
    <n v="0"/>
    <n v="0"/>
    <n v="0"/>
    <n v="0"/>
    <n v="0"/>
    <n v="0"/>
    <n v="0"/>
    <n v="0"/>
    <n v="0"/>
    <n v="0"/>
    <n v="0"/>
  </r>
  <r>
    <n v="1"/>
    <d v="2021-10-01T00:00:00"/>
    <d v="2021-11-01T00:00:00"/>
    <n v="200329"/>
    <x v="1"/>
    <n v="77973.149999999994"/>
    <n v="77973.149999999994"/>
    <n v="0"/>
    <n v="0"/>
    <n v="0"/>
    <n v="0"/>
    <n v="0"/>
    <n v="0"/>
    <n v="0"/>
    <n v="0"/>
    <n v="0"/>
    <n v="0"/>
    <n v="0"/>
    <n v="0"/>
    <n v="0"/>
    <n v="0"/>
    <s v="FN-3890-Land &amp; Land Rights-FNSF"/>
    <x v="22"/>
    <n v="16"/>
    <s v="Nat Gas General Plant"/>
    <s v="389-Land - General"/>
    <n v="0"/>
    <n v="0"/>
    <x v="3"/>
    <n v="0"/>
    <n v="0"/>
    <n v="0"/>
    <n v="77973.149999999994"/>
    <n v="0"/>
    <n v="0"/>
    <n v="0"/>
    <n v="0"/>
    <n v="0"/>
    <n v="0"/>
    <n v="0"/>
    <n v="0"/>
    <n v="0"/>
    <n v="0"/>
    <n v="0"/>
  </r>
  <r>
    <n v="1"/>
    <d v="2021-10-01T00:00:00"/>
    <d v="2021-11-01T00:00:00"/>
    <n v="165"/>
    <x v="0"/>
    <n v="0"/>
    <n v="0"/>
    <n v="0"/>
    <n v="0"/>
    <n v="0"/>
    <n v="0"/>
    <n v="0"/>
    <n v="0"/>
    <n v="0"/>
    <n v="0"/>
    <n v="0"/>
    <n v="0"/>
    <n v="0"/>
    <n v="0"/>
    <n v="0"/>
    <n v="0"/>
    <s v="FN-389A-Alloc Land-FB"/>
    <x v="23"/>
    <n v="16"/>
    <s v="Nat Gas General Plant"/>
    <s v="389-Land - General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65"/>
    <x v="1"/>
    <n v="0"/>
    <n v="0"/>
    <n v="0"/>
    <n v="0"/>
    <n v="0"/>
    <n v="0"/>
    <n v="0"/>
    <n v="0"/>
    <n v="0"/>
    <n v="0"/>
    <n v="0"/>
    <n v="0"/>
    <n v="0"/>
    <n v="0"/>
    <n v="0"/>
    <n v="0"/>
    <s v="FN-389A-Alloc Land-FB"/>
    <x v="23"/>
    <n v="16"/>
    <s v="Nat Gas General Plant"/>
    <s v="389-Land - General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38"/>
    <x v="0"/>
    <n v="0"/>
    <n v="0"/>
    <n v="0"/>
    <n v="0"/>
    <n v="0"/>
    <n v="0"/>
    <n v="0"/>
    <n v="0"/>
    <n v="0"/>
    <n v="0"/>
    <n v="0"/>
    <n v="0"/>
    <n v="0"/>
    <n v="0"/>
    <n v="0"/>
    <n v="0"/>
    <s v="FN-389A-Alloc Land-FB-FNCF"/>
    <x v="23"/>
    <n v="16"/>
    <s v="Nat Gas General Plant"/>
    <s v="389-Land - General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38"/>
    <x v="1"/>
    <n v="0"/>
    <n v="0"/>
    <n v="0"/>
    <n v="0"/>
    <n v="0"/>
    <n v="0"/>
    <n v="0"/>
    <n v="0"/>
    <n v="0"/>
    <n v="0"/>
    <n v="0"/>
    <n v="0"/>
    <n v="0"/>
    <n v="0"/>
    <n v="0"/>
    <n v="0"/>
    <s v="FN-389A-Alloc Land-FB-FNCF"/>
    <x v="23"/>
    <n v="16"/>
    <s v="Nat Gas General Plant"/>
    <s v="389-Land - General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84"/>
    <x v="0"/>
    <n v="238080.94"/>
    <n v="238080.94"/>
    <n v="0"/>
    <n v="0"/>
    <n v="0"/>
    <n v="0"/>
    <n v="0"/>
    <n v="0"/>
    <n v="0"/>
    <n v="0"/>
    <n v="0"/>
    <n v="0"/>
    <n v="0"/>
    <n v="0"/>
    <n v="0"/>
    <n v="0"/>
    <s v="FN-389A-Alloc Land-FB-FNFB"/>
    <x v="23"/>
    <n v="16"/>
    <s v="Nat Gas General Plant"/>
    <s v="389-Land - General"/>
    <n v="0"/>
    <n v="0"/>
    <x v="3"/>
    <n v="0"/>
    <n v="0"/>
    <n v="0"/>
    <n v="238080.94"/>
    <n v="0"/>
    <n v="0"/>
    <n v="0"/>
    <n v="0"/>
    <n v="0"/>
    <n v="0"/>
    <n v="0"/>
    <n v="0"/>
    <n v="0"/>
    <n v="0"/>
    <n v="0"/>
  </r>
  <r>
    <n v="1"/>
    <d v="2021-10-01T00:00:00"/>
    <d v="2021-11-01T00:00:00"/>
    <n v="200284"/>
    <x v="1"/>
    <n v="238080.94"/>
    <n v="238080.94"/>
    <n v="0"/>
    <n v="0"/>
    <n v="0"/>
    <n v="0"/>
    <n v="0"/>
    <n v="0"/>
    <n v="0"/>
    <n v="0"/>
    <n v="0"/>
    <n v="0"/>
    <n v="0"/>
    <n v="0"/>
    <n v="0"/>
    <n v="0"/>
    <s v="FN-389A-Alloc Land-FB-FNFB"/>
    <x v="23"/>
    <n v="16"/>
    <s v="Nat Gas General Plant"/>
    <s v="389-Land - General"/>
    <n v="0"/>
    <n v="0"/>
    <x v="3"/>
    <n v="0"/>
    <n v="0"/>
    <n v="0"/>
    <n v="238080.94"/>
    <n v="0"/>
    <n v="0"/>
    <n v="0"/>
    <n v="0"/>
    <n v="0"/>
    <n v="0"/>
    <n v="0"/>
    <n v="0"/>
    <n v="0"/>
    <n v="0"/>
    <n v="0"/>
  </r>
  <r>
    <n v="1"/>
    <d v="2021-10-01T00:00:00"/>
    <d v="2021-11-01T00:00:00"/>
    <n v="200330"/>
    <x v="0"/>
    <n v="1616.45"/>
    <n v="1616.45"/>
    <n v="0"/>
    <n v="0"/>
    <n v="0"/>
    <n v="0"/>
    <n v="0"/>
    <n v="0"/>
    <n v="0"/>
    <n v="0"/>
    <n v="0"/>
    <n v="0"/>
    <n v="0"/>
    <n v="0"/>
    <n v="0"/>
    <n v="0"/>
    <s v="FN-389A-Alloc Land-FB-FNSF"/>
    <x v="23"/>
    <n v="16"/>
    <s v="Nat Gas General Plant"/>
    <s v="389-Land - General"/>
    <n v="0"/>
    <n v="0"/>
    <x v="3"/>
    <n v="0"/>
    <n v="0"/>
    <n v="0"/>
    <n v="1616.45"/>
    <n v="0"/>
    <n v="0"/>
    <n v="0"/>
    <n v="0"/>
    <n v="0"/>
    <n v="0"/>
    <n v="0"/>
    <n v="0"/>
    <n v="0"/>
    <n v="0"/>
    <n v="0"/>
  </r>
  <r>
    <n v="1"/>
    <d v="2021-10-01T00:00:00"/>
    <d v="2021-11-01T00:00:00"/>
    <n v="200330"/>
    <x v="1"/>
    <n v="1616.45"/>
    <n v="1616.45"/>
    <n v="0"/>
    <n v="0"/>
    <n v="0"/>
    <n v="0"/>
    <n v="0"/>
    <n v="0"/>
    <n v="0"/>
    <n v="0"/>
    <n v="0"/>
    <n v="0"/>
    <n v="0"/>
    <n v="0"/>
    <n v="0"/>
    <n v="0"/>
    <s v="FN-389A-Alloc Land-FB-FNSF"/>
    <x v="23"/>
    <n v="16"/>
    <s v="Nat Gas General Plant"/>
    <s v="389-Land - General"/>
    <n v="0"/>
    <n v="0"/>
    <x v="3"/>
    <n v="0"/>
    <n v="0"/>
    <n v="0"/>
    <n v="1616.45"/>
    <n v="0"/>
    <n v="0"/>
    <n v="0"/>
    <n v="0"/>
    <n v="0"/>
    <n v="0"/>
    <n v="0"/>
    <n v="0"/>
    <n v="0"/>
    <n v="0"/>
    <n v="0"/>
  </r>
  <r>
    <n v="1"/>
    <d v="2021-10-01T00:00:00"/>
    <d v="2021-11-01T00:00:00"/>
    <n v="166"/>
    <x v="0"/>
    <n v="0"/>
    <n v="0"/>
    <n v="2.3E-2"/>
    <n v="0"/>
    <n v="0"/>
    <n v="0"/>
    <n v="0"/>
    <n v="0"/>
    <n v="0"/>
    <n v="0"/>
    <n v="0"/>
    <n v="0"/>
    <n v="0"/>
    <n v="0"/>
    <n v="0"/>
    <n v="0"/>
    <s v="FN-3900-Struc&amp;Impr"/>
    <x v="24"/>
    <n v="16"/>
    <s v="Nat Gas General Plant"/>
    <s v="390-Structures and Improvemen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66"/>
    <x v="1"/>
    <n v="0"/>
    <n v="0"/>
    <n v="2.3E-2"/>
    <n v="0"/>
    <n v="0"/>
    <n v="0"/>
    <n v="0"/>
    <n v="0"/>
    <n v="0"/>
    <n v="0"/>
    <n v="0"/>
    <n v="0"/>
    <n v="0"/>
    <n v="0"/>
    <n v="0"/>
    <n v="0"/>
    <s v="FN-3900-Struc&amp;Impr"/>
    <x v="24"/>
    <n v="16"/>
    <s v="Nat Gas General Plant"/>
    <s v="390-Structures and Improvemen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39"/>
    <x v="0"/>
    <n v="1641029.73"/>
    <n v="1641029.73"/>
    <n v="2.3E-2"/>
    <n v="3145.31"/>
    <n v="639547.31999999995"/>
    <n v="0"/>
    <n v="0"/>
    <n v="0"/>
    <n v="0"/>
    <n v="0"/>
    <n v="0"/>
    <n v="0"/>
    <n v="0"/>
    <n v="0"/>
    <n v="0"/>
    <n v="0"/>
    <s v="FN-3900-Struc&amp;Impr-FNCF"/>
    <x v="24"/>
    <n v="16"/>
    <s v="Nat Gas General Plant"/>
    <s v="390-Structures and Improvements"/>
    <n v="0"/>
    <n v="0"/>
    <x v="3"/>
    <n v="0"/>
    <n v="0"/>
    <n v="0"/>
    <n v="1641029.73"/>
    <n v="0"/>
    <n v="0"/>
    <n v="0"/>
    <n v="0"/>
    <n v="0"/>
    <n v="0"/>
    <n v="0"/>
    <n v="3145.31"/>
    <n v="3145.31"/>
    <n v="0"/>
    <n v="639547.31999999995"/>
  </r>
  <r>
    <n v="1"/>
    <d v="2021-10-01T00:00:00"/>
    <d v="2021-11-01T00:00:00"/>
    <n v="200239"/>
    <x v="1"/>
    <n v="1646402.23"/>
    <n v="1646402.23"/>
    <n v="2.3E-2"/>
    <n v="3155.6"/>
    <n v="642702.92000000004"/>
    <n v="0"/>
    <n v="0"/>
    <n v="0"/>
    <n v="0"/>
    <n v="0"/>
    <n v="0"/>
    <n v="0"/>
    <n v="0"/>
    <n v="0"/>
    <n v="0"/>
    <n v="0"/>
    <s v="FN-3900-Struc&amp;Impr-FNCF"/>
    <x v="24"/>
    <n v="16"/>
    <s v="Nat Gas General Plant"/>
    <s v="390-Structures and Improvements"/>
    <n v="0"/>
    <n v="0"/>
    <x v="3"/>
    <n v="0"/>
    <n v="0"/>
    <n v="0"/>
    <n v="1646402.23"/>
    <n v="0"/>
    <n v="0"/>
    <n v="0"/>
    <n v="0"/>
    <n v="0"/>
    <n v="0"/>
    <n v="0"/>
    <n v="3155.6"/>
    <n v="3155.6"/>
    <n v="0"/>
    <n v="642702.92000000004"/>
  </r>
  <r>
    <n v="1"/>
    <d v="2021-10-01T00:00:00"/>
    <d v="2021-11-01T00:00:00"/>
    <n v="200285"/>
    <x v="0"/>
    <n v="0"/>
    <n v="0"/>
    <n v="2.3E-2"/>
    <n v="0"/>
    <n v="0"/>
    <n v="0"/>
    <n v="0"/>
    <n v="0"/>
    <n v="0"/>
    <n v="0"/>
    <n v="0"/>
    <n v="0"/>
    <n v="0"/>
    <n v="0"/>
    <n v="0"/>
    <n v="0"/>
    <s v="FN-3900-Struc&amp;Impr-FNFB"/>
    <x v="24"/>
    <n v="16"/>
    <s v="Nat Gas General Plant"/>
    <s v="390-Structures and Improvemen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85"/>
    <x v="1"/>
    <n v="0"/>
    <n v="0"/>
    <n v="2.3E-2"/>
    <n v="0"/>
    <n v="0"/>
    <n v="0"/>
    <n v="0"/>
    <n v="0"/>
    <n v="0"/>
    <n v="0"/>
    <n v="0"/>
    <n v="0"/>
    <n v="0"/>
    <n v="0"/>
    <n v="0"/>
    <n v="0"/>
    <s v="FN-3900-Struc&amp;Impr-FNFB"/>
    <x v="24"/>
    <n v="16"/>
    <s v="Nat Gas General Plant"/>
    <s v="390-Structures and Improvemen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31"/>
    <x v="0"/>
    <n v="340732.2"/>
    <n v="340732.2"/>
    <n v="2.3E-2"/>
    <n v="653.07000000000005"/>
    <n v="-47546.93"/>
    <n v="0"/>
    <n v="0"/>
    <n v="0"/>
    <n v="0"/>
    <n v="0"/>
    <n v="0"/>
    <n v="0"/>
    <n v="0"/>
    <n v="0"/>
    <n v="0"/>
    <n v="0"/>
    <s v="FN-3900-Struc&amp;Impr-FNSF"/>
    <x v="24"/>
    <n v="16"/>
    <s v="Nat Gas General Plant"/>
    <s v="390-Structures and Improvements"/>
    <n v="0"/>
    <n v="0"/>
    <x v="3"/>
    <n v="0"/>
    <n v="0"/>
    <n v="0"/>
    <n v="340732.2"/>
    <n v="0"/>
    <n v="0"/>
    <n v="0"/>
    <n v="0"/>
    <n v="0"/>
    <n v="0"/>
    <n v="0"/>
    <n v="653.07000000000005"/>
    <n v="653.07000000000005"/>
    <n v="0"/>
    <n v="-47546.93"/>
  </r>
  <r>
    <n v="1"/>
    <d v="2021-10-01T00:00:00"/>
    <d v="2021-11-01T00:00:00"/>
    <n v="200331"/>
    <x v="1"/>
    <n v="340732.2"/>
    <n v="340732.2"/>
    <n v="2.3E-2"/>
    <n v="653.07000000000005"/>
    <n v="-46893.86"/>
    <n v="0"/>
    <n v="0"/>
    <n v="0"/>
    <n v="0"/>
    <n v="0"/>
    <n v="0"/>
    <n v="0"/>
    <n v="0"/>
    <n v="0"/>
    <n v="0"/>
    <n v="0"/>
    <s v="FN-3900-Struc&amp;Impr-FNSF"/>
    <x v="24"/>
    <n v="16"/>
    <s v="Nat Gas General Plant"/>
    <s v="390-Structures and Improvements"/>
    <n v="0"/>
    <n v="0"/>
    <x v="3"/>
    <n v="0"/>
    <n v="0"/>
    <n v="0"/>
    <n v="340732.2"/>
    <n v="0"/>
    <n v="0"/>
    <n v="0"/>
    <n v="0"/>
    <n v="0"/>
    <n v="0"/>
    <n v="0"/>
    <n v="653.07000000000005"/>
    <n v="653.07000000000005"/>
    <n v="0"/>
    <n v="-46893.86"/>
  </r>
  <r>
    <n v="1"/>
    <d v="2021-10-01T00:00:00"/>
    <d v="2021-11-01T00:00:00"/>
    <n v="167"/>
    <x v="0"/>
    <n v="0"/>
    <n v="0"/>
    <n v="2.3E-2"/>
    <n v="0"/>
    <n v="0"/>
    <n v="0"/>
    <n v="0"/>
    <n v="0"/>
    <n v="0"/>
    <n v="0"/>
    <n v="0"/>
    <n v="0"/>
    <n v="0"/>
    <n v="0"/>
    <n v="0"/>
    <n v="0"/>
    <s v="FN-3901-Leasehold Improvements"/>
    <x v="49"/>
    <n v="16"/>
    <s v="Nat Gas General Plant"/>
    <s v="390-Structures and Improvemen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67"/>
    <x v="1"/>
    <n v="0"/>
    <n v="0"/>
    <n v="2.3E-2"/>
    <n v="0"/>
    <n v="0"/>
    <n v="0"/>
    <n v="0"/>
    <n v="0"/>
    <n v="0"/>
    <n v="0"/>
    <n v="0"/>
    <n v="0"/>
    <n v="0"/>
    <n v="0"/>
    <n v="0"/>
    <n v="0"/>
    <s v="FN-3901-Leasehold Improvements"/>
    <x v="49"/>
    <n v="16"/>
    <s v="Nat Gas General Plant"/>
    <s v="390-Structures and Improvemen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68"/>
    <x v="0"/>
    <n v="0"/>
    <n v="0"/>
    <n v="2.3E-2"/>
    <n v="0"/>
    <n v="0"/>
    <n v="0"/>
    <n v="0"/>
    <n v="0"/>
    <n v="0"/>
    <n v="0"/>
    <n v="0"/>
    <n v="0"/>
    <n v="0"/>
    <n v="0"/>
    <n v="0"/>
    <n v="0"/>
    <s v="FN-390A-Alloc Struc&amp;Impr"/>
    <x v="25"/>
    <n v="16"/>
    <s v="Nat Gas General Plant"/>
    <s v="390-Structures and Improvemen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68"/>
    <x v="1"/>
    <n v="0"/>
    <n v="0"/>
    <n v="2.3E-2"/>
    <n v="0"/>
    <n v="0"/>
    <n v="0"/>
    <n v="0"/>
    <n v="0"/>
    <n v="0"/>
    <n v="0"/>
    <n v="0"/>
    <n v="0"/>
    <n v="0"/>
    <n v="0"/>
    <n v="0"/>
    <n v="0"/>
    <s v="FN-390A-Alloc Struc&amp;Impr"/>
    <x v="25"/>
    <n v="16"/>
    <s v="Nat Gas General Plant"/>
    <s v="390-Structures and Improvemen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40"/>
    <x v="0"/>
    <n v="0"/>
    <n v="0"/>
    <n v="2.3E-2"/>
    <n v="0"/>
    <n v="0"/>
    <n v="0"/>
    <n v="0"/>
    <n v="0"/>
    <n v="0"/>
    <n v="0"/>
    <n v="0"/>
    <n v="0"/>
    <n v="0"/>
    <n v="0"/>
    <n v="0"/>
    <n v="0"/>
    <s v="FN-390A-Alloc Struc&amp;Impr-FNCF"/>
    <x v="25"/>
    <n v="16"/>
    <s v="Nat Gas General Plant"/>
    <s v="390-Structures and Improvemen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40"/>
    <x v="1"/>
    <n v="0"/>
    <n v="0"/>
    <n v="2.3E-2"/>
    <n v="0"/>
    <n v="0"/>
    <n v="0"/>
    <n v="0"/>
    <n v="0"/>
    <n v="0"/>
    <n v="0"/>
    <n v="0"/>
    <n v="0"/>
    <n v="0"/>
    <n v="0"/>
    <n v="0"/>
    <n v="0"/>
    <s v="FN-390A-Alloc Struc&amp;Impr-FNCF"/>
    <x v="25"/>
    <n v="16"/>
    <s v="Nat Gas General Plant"/>
    <s v="390-Structures and Improvemen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86"/>
    <x v="0"/>
    <n v="753913.87"/>
    <n v="753913.87"/>
    <n v="2.3E-2"/>
    <n v="1445"/>
    <n v="124302"/>
    <n v="0"/>
    <n v="0"/>
    <n v="0"/>
    <n v="0"/>
    <n v="0"/>
    <n v="0"/>
    <n v="0"/>
    <n v="0"/>
    <n v="0"/>
    <n v="0"/>
    <n v="0"/>
    <s v="FN-390A-Alloc Struc&amp;Impr-FNFB"/>
    <x v="25"/>
    <n v="16"/>
    <s v="Nat Gas General Plant"/>
    <s v="390-Structures and Improvements"/>
    <n v="0"/>
    <n v="0"/>
    <x v="3"/>
    <n v="0"/>
    <n v="0"/>
    <n v="0"/>
    <n v="753913.87"/>
    <n v="0"/>
    <n v="0"/>
    <n v="0"/>
    <n v="0"/>
    <n v="0"/>
    <n v="0"/>
    <n v="0"/>
    <n v="1445"/>
    <n v="1445"/>
    <n v="0"/>
    <n v="124302"/>
  </r>
  <r>
    <n v="1"/>
    <d v="2021-10-01T00:00:00"/>
    <d v="2021-11-01T00:00:00"/>
    <n v="200286"/>
    <x v="1"/>
    <n v="753913.87"/>
    <n v="753913.87"/>
    <n v="2.3E-2"/>
    <n v="1445"/>
    <n v="125747"/>
    <n v="0"/>
    <n v="0"/>
    <n v="0"/>
    <n v="0"/>
    <n v="0"/>
    <n v="0"/>
    <n v="0"/>
    <n v="0"/>
    <n v="0"/>
    <n v="0"/>
    <n v="0"/>
    <s v="FN-390A-Alloc Struc&amp;Impr-FNFB"/>
    <x v="25"/>
    <n v="16"/>
    <s v="Nat Gas General Plant"/>
    <s v="390-Structures and Improvements"/>
    <n v="0"/>
    <n v="0"/>
    <x v="3"/>
    <n v="0"/>
    <n v="0"/>
    <n v="0"/>
    <n v="753913.87"/>
    <n v="0"/>
    <n v="0"/>
    <n v="0"/>
    <n v="0"/>
    <n v="0"/>
    <n v="0"/>
    <n v="0"/>
    <n v="1445"/>
    <n v="1445"/>
    <n v="0"/>
    <n v="125747"/>
  </r>
  <r>
    <n v="1"/>
    <d v="2021-10-01T00:00:00"/>
    <d v="2021-11-01T00:00:00"/>
    <n v="200332"/>
    <x v="0"/>
    <n v="0"/>
    <n v="0"/>
    <n v="2.3E-2"/>
    <n v="0"/>
    <n v="0"/>
    <n v="0"/>
    <n v="0"/>
    <n v="0"/>
    <n v="0"/>
    <n v="0"/>
    <n v="0"/>
    <n v="0"/>
    <n v="0"/>
    <n v="0"/>
    <n v="0"/>
    <n v="0"/>
    <s v="FN-390A-Alloc Struc&amp;Impr-FNSF"/>
    <x v="25"/>
    <n v="16"/>
    <s v="Nat Gas General Plant"/>
    <s v="390-Structures and Improvemen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32"/>
    <x v="1"/>
    <n v="0"/>
    <n v="0"/>
    <n v="2.3E-2"/>
    <n v="0"/>
    <n v="0"/>
    <n v="0"/>
    <n v="0"/>
    <n v="0"/>
    <n v="0"/>
    <n v="0"/>
    <n v="0"/>
    <n v="0"/>
    <n v="0"/>
    <n v="0"/>
    <n v="0"/>
    <n v="0"/>
    <s v="FN-390A-Alloc Struc&amp;Impr-FNSF"/>
    <x v="25"/>
    <n v="16"/>
    <s v="Nat Gas General Plant"/>
    <s v="390-Structures and Improvement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69"/>
    <x v="0"/>
    <n v="0"/>
    <n v="0"/>
    <n v="7.1428569999999997E-2"/>
    <n v="0"/>
    <n v="8031.24"/>
    <n v="0"/>
    <n v="0"/>
    <n v="0"/>
    <n v="0"/>
    <n v="0"/>
    <n v="0"/>
    <n v="0"/>
    <n v="0"/>
    <n v="0"/>
    <n v="573.66"/>
    <n v="0"/>
    <s v="FN-3910-Offc Furn &amp; Eq"/>
    <x v="26"/>
    <n v="16"/>
    <s v="Nat Gas General Plant"/>
    <s v="3910-Office Furniture"/>
    <n v="0"/>
    <n v="0"/>
    <x v="3"/>
    <n v="0"/>
    <n v="0"/>
    <n v="0"/>
    <n v="0"/>
    <n v="0"/>
    <n v="0"/>
    <n v="0"/>
    <n v="0"/>
    <n v="0"/>
    <n v="0"/>
    <n v="0"/>
    <n v="0"/>
    <n v="573.66"/>
    <n v="0"/>
    <n v="8031.24"/>
  </r>
  <r>
    <n v="1"/>
    <d v="2021-10-01T00:00:00"/>
    <d v="2021-11-01T00:00:00"/>
    <n v="169"/>
    <x v="1"/>
    <n v="0"/>
    <n v="0"/>
    <n v="7.1428569999999997E-2"/>
    <n v="0"/>
    <n v="8604.9"/>
    <n v="0"/>
    <n v="0"/>
    <n v="0"/>
    <n v="0"/>
    <n v="0"/>
    <n v="0"/>
    <n v="0"/>
    <n v="0"/>
    <n v="0"/>
    <n v="573.66"/>
    <n v="0"/>
    <s v="FN-3910-Offc Furn &amp; Eq"/>
    <x v="26"/>
    <n v="16"/>
    <s v="Nat Gas General Plant"/>
    <s v="3910-Office Furniture"/>
    <n v="0"/>
    <n v="0"/>
    <x v="3"/>
    <n v="0"/>
    <n v="0"/>
    <n v="0"/>
    <n v="0"/>
    <n v="0"/>
    <n v="0"/>
    <n v="0"/>
    <n v="0"/>
    <n v="0"/>
    <n v="0"/>
    <n v="0"/>
    <n v="0"/>
    <n v="573.66"/>
    <n v="0"/>
    <n v="8604.9"/>
  </r>
  <r>
    <n v="1"/>
    <d v="2021-10-01T00:00:00"/>
    <d v="2021-11-01T00:00:00"/>
    <n v="200241"/>
    <x v="0"/>
    <n v="215580.69"/>
    <n v="215580.69"/>
    <n v="7.1428569999999997E-2"/>
    <n v="1283.22"/>
    <n v="69857.570000000007"/>
    <n v="0"/>
    <n v="0"/>
    <n v="0"/>
    <n v="0"/>
    <n v="0"/>
    <n v="0"/>
    <n v="0"/>
    <n v="0"/>
    <n v="0"/>
    <n v="0"/>
    <n v="0"/>
    <s v="FN-3910-Offc Furn &amp; Eq-FNCF"/>
    <x v="26"/>
    <n v="16"/>
    <s v="Nat Gas General Plant"/>
    <s v="3910-Office Furniture"/>
    <n v="0"/>
    <n v="0"/>
    <x v="3"/>
    <n v="0"/>
    <n v="0"/>
    <n v="0"/>
    <n v="215580.69"/>
    <n v="0"/>
    <n v="0"/>
    <n v="0"/>
    <n v="0"/>
    <n v="0"/>
    <n v="0"/>
    <n v="0"/>
    <n v="1283.22"/>
    <n v="1283.22"/>
    <n v="0"/>
    <n v="69857.570000000007"/>
  </r>
  <r>
    <n v="1"/>
    <d v="2021-10-01T00:00:00"/>
    <d v="2021-11-01T00:00:00"/>
    <n v="200241"/>
    <x v="1"/>
    <n v="215580.69"/>
    <n v="215580.69"/>
    <n v="7.1428569999999997E-2"/>
    <n v="1283.22"/>
    <n v="71140.789999999994"/>
    <n v="0"/>
    <n v="0"/>
    <n v="0"/>
    <n v="0"/>
    <n v="0"/>
    <n v="0"/>
    <n v="0"/>
    <n v="0"/>
    <n v="0"/>
    <n v="0"/>
    <n v="0"/>
    <s v="FN-3910-Offc Furn &amp; Eq-FNCF"/>
    <x v="26"/>
    <n v="16"/>
    <s v="Nat Gas General Plant"/>
    <s v="3910-Office Furniture"/>
    <n v="0"/>
    <n v="0"/>
    <x v="3"/>
    <n v="0"/>
    <n v="0"/>
    <n v="0"/>
    <n v="215580.69"/>
    <n v="0"/>
    <n v="0"/>
    <n v="0"/>
    <n v="0"/>
    <n v="0"/>
    <n v="0"/>
    <n v="0"/>
    <n v="1283.22"/>
    <n v="1283.22"/>
    <n v="0"/>
    <n v="71140.789999999994"/>
  </r>
  <r>
    <n v="1"/>
    <d v="2021-10-01T00:00:00"/>
    <d v="2021-11-01T00:00:00"/>
    <n v="200287"/>
    <x v="0"/>
    <n v="4280.46"/>
    <n v="4280.46"/>
    <n v="7.1428569999999997E-2"/>
    <n v="25.48"/>
    <n v="1461.31"/>
    <n v="0"/>
    <n v="0"/>
    <n v="0"/>
    <n v="0"/>
    <n v="0"/>
    <n v="0"/>
    <n v="0"/>
    <n v="0"/>
    <n v="0"/>
    <n v="0"/>
    <n v="0"/>
    <s v="FN-3910-Offc Furn &amp; Eq-FNFB"/>
    <x v="26"/>
    <n v="16"/>
    <s v="Nat Gas General Plant"/>
    <s v="3910-Office Furniture"/>
    <n v="0"/>
    <n v="0"/>
    <x v="3"/>
    <n v="0"/>
    <n v="0"/>
    <n v="0"/>
    <n v="4280.46"/>
    <n v="0"/>
    <n v="0"/>
    <n v="0"/>
    <n v="0"/>
    <n v="0"/>
    <n v="0"/>
    <n v="0"/>
    <n v="25.48"/>
    <n v="25.48"/>
    <n v="0"/>
    <n v="1461.31"/>
  </r>
  <r>
    <n v="1"/>
    <d v="2021-10-01T00:00:00"/>
    <d v="2021-11-01T00:00:00"/>
    <n v="200287"/>
    <x v="1"/>
    <n v="4280.46"/>
    <n v="4280.46"/>
    <n v="7.1428569999999997E-2"/>
    <n v="25.48"/>
    <n v="1486.79"/>
    <n v="0"/>
    <n v="0"/>
    <n v="0"/>
    <n v="0"/>
    <n v="0"/>
    <n v="0"/>
    <n v="0"/>
    <n v="0"/>
    <n v="0"/>
    <n v="0"/>
    <n v="0"/>
    <s v="FN-3910-Offc Furn &amp; Eq-FNFB"/>
    <x v="26"/>
    <n v="16"/>
    <s v="Nat Gas General Plant"/>
    <s v="3910-Office Furniture"/>
    <n v="0"/>
    <n v="0"/>
    <x v="3"/>
    <n v="0"/>
    <n v="0"/>
    <n v="0"/>
    <n v="4280.46"/>
    <n v="0"/>
    <n v="0"/>
    <n v="0"/>
    <n v="0"/>
    <n v="0"/>
    <n v="0"/>
    <n v="0"/>
    <n v="25.48"/>
    <n v="25.48"/>
    <n v="0"/>
    <n v="1486.79"/>
  </r>
  <r>
    <n v="1"/>
    <d v="2021-10-01T00:00:00"/>
    <d v="2021-11-01T00:00:00"/>
    <n v="200333"/>
    <x v="0"/>
    <n v="756831.87"/>
    <n v="756831.87"/>
    <n v="7.1428569999999997E-2"/>
    <n v="4504.95"/>
    <n v="216401.84"/>
    <n v="0"/>
    <n v="0"/>
    <n v="0"/>
    <n v="0"/>
    <n v="0"/>
    <n v="0"/>
    <n v="0"/>
    <n v="0"/>
    <n v="0"/>
    <n v="0"/>
    <n v="0"/>
    <s v="FN-3910-Offc Furn &amp; Eq-FNSF"/>
    <x v="26"/>
    <n v="16"/>
    <s v="Nat Gas General Plant"/>
    <s v="3910-Office Furniture"/>
    <n v="0"/>
    <n v="0"/>
    <x v="3"/>
    <n v="0"/>
    <n v="0"/>
    <n v="0"/>
    <n v="756831.87"/>
    <n v="0"/>
    <n v="0"/>
    <n v="0"/>
    <n v="0"/>
    <n v="0"/>
    <n v="0"/>
    <n v="0"/>
    <n v="4504.95"/>
    <n v="4504.95"/>
    <n v="0"/>
    <n v="216401.84"/>
  </r>
  <r>
    <n v="1"/>
    <d v="2021-10-01T00:00:00"/>
    <d v="2021-11-01T00:00:00"/>
    <n v="200333"/>
    <x v="1"/>
    <n v="756831.87"/>
    <n v="756831.87"/>
    <n v="7.1428569999999997E-2"/>
    <n v="4504.95"/>
    <n v="220906.79"/>
    <n v="0"/>
    <n v="0"/>
    <n v="0"/>
    <n v="0"/>
    <n v="0"/>
    <n v="0"/>
    <n v="0"/>
    <n v="0"/>
    <n v="0"/>
    <n v="0"/>
    <n v="0"/>
    <s v="FN-3910-Offc Furn &amp; Eq-FNSF"/>
    <x v="26"/>
    <n v="16"/>
    <s v="Nat Gas General Plant"/>
    <s v="3910-Office Furniture"/>
    <n v="0"/>
    <n v="0"/>
    <x v="3"/>
    <n v="0"/>
    <n v="0"/>
    <n v="0"/>
    <n v="756831.87"/>
    <n v="0"/>
    <n v="0"/>
    <n v="0"/>
    <n v="0"/>
    <n v="0"/>
    <n v="0"/>
    <n v="0"/>
    <n v="4504.95"/>
    <n v="4504.95"/>
    <n v="0"/>
    <n v="220906.79"/>
  </r>
  <r>
    <n v="1"/>
    <d v="2021-10-01T00:00:00"/>
    <d v="2021-11-01T00:00:00"/>
    <n v="170"/>
    <x v="0"/>
    <n v="0"/>
    <n v="0"/>
    <n v="0.1"/>
    <n v="0"/>
    <n v="0"/>
    <n v="0"/>
    <n v="0"/>
    <n v="0"/>
    <n v="0"/>
    <n v="0"/>
    <n v="0"/>
    <n v="0"/>
    <n v="0"/>
    <n v="0"/>
    <n v="0"/>
    <n v="0"/>
    <s v="FN-3911-Comp &amp; Periph"/>
    <x v="50"/>
    <n v="16"/>
    <s v="Nat Gas General Plant"/>
    <s v="3911-Computers &amp; Peripheral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70"/>
    <x v="1"/>
    <n v="0"/>
    <n v="0"/>
    <n v="0.1"/>
    <n v="0"/>
    <n v="0"/>
    <n v="0"/>
    <n v="0"/>
    <n v="0"/>
    <n v="0"/>
    <n v="0"/>
    <n v="0"/>
    <n v="0"/>
    <n v="0"/>
    <n v="0"/>
    <n v="0"/>
    <n v="0"/>
    <s v="FN-3911-Comp &amp; Periph"/>
    <x v="50"/>
    <n v="16"/>
    <s v="Nat Gas General Plant"/>
    <s v="3911-Computers &amp; Peripheral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42"/>
    <x v="0"/>
    <n v="0"/>
    <n v="0"/>
    <n v="0.1"/>
    <n v="0"/>
    <n v="1192.03"/>
    <n v="0"/>
    <n v="0"/>
    <n v="0"/>
    <n v="0"/>
    <n v="0"/>
    <n v="0"/>
    <n v="0"/>
    <n v="0"/>
    <n v="0"/>
    <n v="0"/>
    <n v="0"/>
    <s v="FN-3911-Comp &amp; Periph-FNCF"/>
    <x v="50"/>
    <n v="16"/>
    <s v="Nat Gas General Plant"/>
    <s v="3911-Computers &amp; Peripherals"/>
    <n v="0"/>
    <n v="0"/>
    <x v="3"/>
    <n v="0"/>
    <n v="0"/>
    <n v="0"/>
    <n v="0"/>
    <n v="0"/>
    <n v="0"/>
    <n v="0"/>
    <n v="0"/>
    <n v="0"/>
    <n v="0"/>
    <n v="0"/>
    <n v="0"/>
    <n v="0"/>
    <n v="0"/>
    <n v="1192.03"/>
  </r>
  <r>
    <n v="1"/>
    <d v="2021-10-01T00:00:00"/>
    <d v="2021-11-01T00:00:00"/>
    <n v="200242"/>
    <x v="1"/>
    <n v="0"/>
    <n v="0"/>
    <n v="0.1"/>
    <n v="0"/>
    <n v="1192.03"/>
    <n v="0"/>
    <n v="0"/>
    <n v="0"/>
    <n v="0"/>
    <n v="0"/>
    <n v="0"/>
    <n v="0"/>
    <n v="0"/>
    <n v="0"/>
    <n v="0"/>
    <n v="0"/>
    <s v="FN-3911-Comp &amp; Periph-FNCF"/>
    <x v="50"/>
    <n v="16"/>
    <s v="Nat Gas General Plant"/>
    <s v="3911-Computers &amp; Peripherals"/>
    <n v="0"/>
    <n v="0"/>
    <x v="3"/>
    <n v="0"/>
    <n v="0"/>
    <n v="0"/>
    <n v="0"/>
    <n v="0"/>
    <n v="0"/>
    <n v="0"/>
    <n v="0"/>
    <n v="0"/>
    <n v="0"/>
    <n v="0"/>
    <n v="0"/>
    <n v="0"/>
    <n v="0"/>
    <n v="1192.03"/>
  </r>
  <r>
    <n v="1"/>
    <d v="2021-10-01T00:00:00"/>
    <d v="2021-11-01T00:00:00"/>
    <n v="200288"/>
    <x v="0"/>
    <n v="0"/>
    <n v="0"/>
    <n v="0.1"/>
    <n v="0"/>
    <n v="0"/>
    <n v="0"/>
    <n v="0"/>
    <n v="0"/>
    <n v="0"/>
    <n v="0"/>
    <n v="0"/>
    <n v="0"/>
    <n v="0"/>
    <n v="0"/>
    <n v="0"/>
    <n v="0"/>
    <s v="FN-3911-Comp &amp; Periph-FNFB"/>
    <x v="50"/>
    <n v="16"/>
    <s v="Nat Gas General Plant"/>
    <s v="3911-Computers &amp; Peripheral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88"/>
    <x v="1"/>
    <n v="0"/>
    <n v="0"/>
    <n v="0.1"/>
    <n v="0"/>
    <n v="0"/>
    <n v="0"/>
    <n v="0"/>
    <n v="0"/>
    <n v="0"/>
    <n v="0"/>
    <n v="0"/>
    <n v="0"/>
    <n v="0"/>
    <n v="0"/>
    <n v="0"/>
    <n v="0"/>
    <s v="FN-3911-Comp &amp; Periph-FNFB"/>
    <x v="50"/>
    <n v="16"/>
    <s v="Nat Gas General Plant"/>
    <s v="3911-Computers &amp; Peripheral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34"/>
    <x v="0"/>
    <n v="143043.96"/>
    <n v="143043.96"/>
    <n v="0.1"/>
    <n v="1192.03"/>
    <n v="59944.03"/>
    <n v="0"/>
    <n v="0"/>
    <n v="0"/>
    <n v="0"/>
    <n v="0"/>
    <n v="0"/>
    <n v="0"/>
    <n v="0"/>
    <n v="0"/>
    <n v="0"/>
    <n v="0"/>
    <s v="FN-3911-Comp &amp; Periph-FNSF"/>
    <x v="50"/>
    <n v="16"/>
    <s v="Nat Gas General Plant"/>
    <s v="3911-Computers &amp; Peripherals"/>
    <n v="0"/>
    <n v="0"/>
    <x v="3"/>
    <n v="0"/>
    <n v="0"/>
    <n v="0"/>
    <n v="143043.96"/>
    <n v="0"/>
    <n v="0"/>
    <n v="0"/>
    <n v="0"/>
    <n v="0"/>
    <n v="0"/>
    <n v="0"/>
    <n v="1192.03"/>
    <n v="1192.03"/>
    <n v="0"/>
    <n v="59944.03"/>
  </r>
  <r>
    <n v="1"/>
    <d v="2021-10-01T00:00:00"/>
    <d v="2021-11-01T00:00:00"/>
    <n v="200334"/>
    <x v="1"/>
    <n v="143043.96"/>
    <n v="143043.96"/>
    <n v="0.1"/>
    <n v="1192.03"/>
    <n v="61136.06"/>
    <n v="0"/>
    <n v="0"/>
    <n v="0"/>
    <n v="0"/>
    <n v="0"/>
    <n v="0"/>
    <n v="0"/>
    <n v="0"/>
    <n v="0"/>
    <n v="0"/>
    <n v="0"/>
    <s v="FN-3911-Comp &amp; Periph-FNSF"/>
    <x v="50"/>
    <n v="16"/>
    <s v="Nat Gas General Plant"/>
    <s v="3911-Computers &amp; Peripherals"/>
    <n v="0"/>
    <n v="0"/>
    <x v="3"/>
    <n v="0"/>
    <n v="0"/>
    <n v="0"/>
    <n v="143043.96"/>
    <n v="0"/>
    <n v="0"/>
    <n v="0"/>
    <n v="0"/>
    <n v="0"/>
    <n v="0"/>
    <n v="0"/>
    <n v="1192.03"/>
    <n v="1192.03"/>
    <n v="0"/>
    <n v="61136.06"/>
  </r>
  <r>
    <n v="1"/>
    <d v="2021-10-01T00:00:00"/>
    <d v="2021-11-01T00:00:00"/>
    <n v="171"/>
    <x v="0"/>
    <n v="0"/>
    <n v="0"/>
    <n v="0.1"/>
    <n v="0"/>
    <n v="9860.6200000000008"/>
    <n v="0"/>
    <n v="0"/>
    <n v="0"/>
    <n v="0"/>
    <n v="0"/>
    <n v="0"/>
    <n v="0"/>
    <n v="0"/>
    <n v="0"/>
    <n v="704.33"/>
    <n v="0"/>
    <s v="FN-3912-Comp Hdwr"/>
    <x v="27"/>
    <n v="16"/>
    <s v="Nat Gas General Plant"/>
    <s v="3912-Comp Hdwr"/>
    <n v="0"/>
    <n v="0"/>
    <x v="3"/>
    <n v="0"/>
    <n v="0"/>
    <n v="0"/>
    <n v="0"/>
    <n v="0"/>
    <n v="0"/>
    <n v="0"/>
    <n v="0"/>
    <n v="0"/>
    <n v="0"/>
    <n v="0"/>
    <n v="0"/>
    <n v="704.33"/>
    <n v="0"/>
    <n v="9860.6200000000008"/>
  </r>
  <r>
    <n v="1"/>
    <d v="2021-10-01T00:00:00"/>
    <d v="2021-11-01T00:00:00"/>
    <n v="171"/>
    <x v="1"/>
    <n v="0"/>
    <n v="0"/>
    <n v="0.1"/>
    <n v="0"/>
    <n v="10564.95"/>
    <n v="0"/>
    <n v="0"/>
    <n v="0"/>
    <n v="0"/>
    <n v="0"/>
    <n v="0"/>
    <n v="0"/>
    <n v="0"/>
    <n v="0"/>
    <n v="704.33"/>
    <n v="0"/>
    <s v="FN-3912-Comp Hdwr"/>
    <x v="27"/>
    <n v="16"/>
    <s v="Nat Gas General Plant"/>
    <s v="3912-Comp Hdwr"/>
    <n v="0"/>
    <n v="0"/>
    <x v="3"/>
    <n v="0"/>
    <n v="0"/>
    <n v="0"/>
    <n v="0"/>
    <n v="0"/>
    <n v="0"/>
    <n v="0"/>
    <n v="0"/>
    <n v="0"/>
    <n v="0"/>
    <n v="0"/>
    <n v="0"/>
    <n v="704.33"/>
    <n v="0"/>
    <n v="10564.95"/>
  </r>
  <r>
    <n v="1"/>
    <d v="2021-10-01T00:00:00"/>
    <d v="2021-11-01T00:00:00"/>
    <n v="200243"/>
    <x v="0"/>
    <n v="18941.330000000002"/>
    <n v="18941.330000000002"/>
    <n v="0.1"/>
    <n v="157.84"/>
    <n v="-175138.97"/>
    <n v="0"/>
    <n v="0"/>
    <n v="0"/>
    <n v="0"/>
    <n v="0"/>
    <n v="0"/>
    <n v="0"/>
    <n v="0"/>
    <n v="0"/>
    <n v="0"/>
    <n v="0"/>
    <s v="FN-3912-Comp Hdwr-FNCF"/>
    <x v="27"/>
    <n v="16"/>
    <s v="Nat Gas General Plant"/>
    <s v="3912-Comp Hdwr"/>
    <n v="0"/>
    <n v="0"/>
    <x v="3"/>
    <n v="0"/>
    <n v="0"/>
    <n v="0"/>
    <n v="18941.330000000002"/>
    <n v="0"/>
    <n v="0"/>
    <n v="0"/>
    <n v="0"/>
    <n v="0"/>
    <n v="0"/>
    <n v="0"/>
    <n v="157.84"/>
    <n v="157.84"/>
    <n v="0"/>
    <n v="-175138.97"/>
  </r>
  <r>
    <n v="1"/>
    <d v="2021-10-01T00:00:00"/>
    <d v="2021-11-01T00:00:00"/>
    <n v="200243"/>
    <x v="1"/>
    <n v="18941.330000000002"/>
    <n v="18941.330000000002"/>
    <n v="0.1"/>
    <n v="157.84"/>
    <n v="-174981.13"/>
    <n v="0"/>
    <n v="0"/>
    <n v="0"/>
    <n v="0"/>
    <n v="0"/>
    <n v="0"/>
    <n v="0"/>
    <n v="0"/>
    <n v="0"/>
    <n v="0"/>
    <n v="0"/>
    <s v="FN-3912-Comp Hdwr-FNCF"/>
    <x v="27"/>
    <n v="16"/>
    <s v="Nat Gas General Plant"/>
    <s v="3912-Comp Hdwr"/>
    <n v="0"/>
    <n v="0"/>
    <x v="3"/>
    <n v="0"/>
    <n v="0"/>
    <n v="0"/>
    <n v="18941.330000000002"/>
    <n v="0"/>
    <n v="0"/>
    <n v="0"/>
    <n v="0"/>
    <n v="0"/>
    <n v="0"/>
    <n v="0"/>
    <n v="157.84"/>
    <n v="157.84"/>
    <n v="0"/>
    <n v="-174981.13"/>
  </r>
  <r>
    <n v="1"/>
    <d v="2021-10-01T00:00:00"/>
    <d v="2021-11-01T00:00:00"/>
    <n v="200289"/>
    <x v="0"/>
    <n v="0"/>
    <n v="0"/>
    <n v="0.1"/>
    <n v="0"/>
    <n v="0"/>
    <n v="0"/>
    <n v="0"/>
    <n v="0"/>
    <n v="0"/>
    <n v="0"/>
    <n v="0"/>
    <n v="0"/>
    <n v="0"/>
    <n v="0"/>
    <n v="0"/>
    <n v="0"/>
    <s v="FN-3912-Comp Hdwr-FNFB"/>
    <x v="27"/>
    <n v="16"/>
    <s v="Nat Gas General Plant"/>
    <s v="3912-Comp Hdwr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89"/>
    <x v="1"/>
    <n v="0"/>
    <n v="0"/>
    <n v="0.1"/>
    <n v="0"/>
    <n v="0"/>
    <n v="0"/>
    <n v="0"/>
    <n v="0"/>
    <n v="0"/>
    <n v="0"/>
    <n v="0"/>
    <n v="0"/>
    <n v="0"/>
    <n v="0"/>
    <n v="0"/>
    <n v="0"/>
    <s v="FN-3912-Comp Hdwr-FNFB"/>
    <x v="27"/>
    <n v="16"/>
    <s v="Nat Gas General Plant"/>
    <s v="3912-Comp Hdwr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35"/>
    <x v="0"/>
    <n v="49189.53"/>
    <n v="49189.53"/>
    <n v="0.1"/>
    <n v="409.91"/>
    <n v="-29975.87"/>
    <n v="0"/>
    <n v="0"/>
    <n v="0"/>
    <n v="0"/>
    <n v="0"/>
    <n v="0"/>
    <n v="0"/>
    <n v="0"/>
    <n v="0"/>
    <n v="0"/>
    <n v="0"/>
    <s v="FN-3912-Comp Hdwr-FNSF"/>
    <x v="27"/>
    <n v="16"/>
    <s v="Nat Gas General Plant"/>
    <s v="3912-Comp Hdwr"/>
    <n v="0"/>
    <n v="0"/>
    <x v="3"/>
    <n v="0"/>
    <n v="0"/>
    <n v="0"/>
    <n v="49189.53"/>
    <n v="0"/>
    <n v="0"/>
    <n v="0"/>
    <n v="0"/>
    <n v="0"/>
    <n v="0"/>
    <n v="0"/>
    <n v="409.91"/>
    <n v="409.91"/>
    <n v="0"/>
    <n v="-29975.87"/>
  </r>
  <r>
    <n v="1"/>
    <d v="2021-10-01T00:00:00"/>
    <d v="2021-11-01T00:00:00"/>
    <n v="200335"/>
    <x v="1"/>
    <n v="49189.53"/>
    <n v="49189.53"/>
    <n v="0.1"/>
    <n v="409.91"/>
    <n v="-29565.96"/>
    <n v="0"/>
    <n v="0"/>
    <n v="0"/>
    <n v="0"/>
    <n v="0"/>
    <n v="0"/>
    <n v="0"/>
    <n v="0"/>
    <n v="0"/>
    <n v="0"/>
    <n v="0"/>
    <s v="FN-3912-Comp Hdwr-FNSF"/>
    <x v="27"/>
    <n v="16"/>
    <s v="Nat Gas General Plant"/>
    <s v="3912-Comp Hdwr"/>
    <n v="0"/>
    <n v="0"/>
    <x v="3"/>
    <n v="0"/>
    <n v="0"/>
    <n v="0"/>
    <n v="49189.53"/>
    <n v="0"/>
    <n v="0"/>
    <n v="0"/>
    <n v="0"/>
    <n v="0"/>
    <n v="0"/>
    <n v="0"/>
    <n v="409.91"/>
    <n v="409.91"/>
    <n v="0"/>
    <n v="-29565.96"/>
  </r>
  <r>
    <n v="1"/>
    <d v="2021-10-01T00:00:00"/>
    <d v="2021-11-01T00:00:00"/>
    <n v="172"/>
    <x v="0"/>
    <n v="0"/>
    <n v="0"/>
    <n v="0.05"/>
    <n v="0"/>
    <n v="9599.3799999999992"/>
    <n v="0"/>
    <n v="0"/>
    <n v="0"/>
    <n v="0"/>
    <n v="0"/>
    <n v="0"/>
    <n v="0"/>
    <n v="0"/>
    <n v="0"/>
    <n v="685.67"/>
    <n v="0"/>
    <s v="FN-3913-Furn &amp; Fix"/>
    <x v="28"/>
    <n v="16"/>
    <s v="Nat Gas General Plant"/>
    <s v="3913-Furn &amp; Fix"/>
    <n v="0"/>
    <n v="0"/>
    <x v="3"/>
    <n v="0"/>
    <n v="0"/>
    <n v="0"/>
    <n v="0"/>
    <n v="0"/>
    <n v="0"/>
    <n v="0"/>
    <n v="0"/>
    <n v="0"/>
    <n v="0"/>
    <n v="0"/>
    <n v="0"/>
    <n v="685.67"/>
    <n v="0"/>
    <n v="9599.3799999999992"/>
  </r>
  <r>
    <n v="1"/>
    <d v="2021-10-01T00:00:00"/>
    <d v="2021-11-01T00:00:00"/>
    <n v="172"/>
    <x v="1"/>
    <n v="0"/>
    <n v="0"/>
    <n v="0.05"/>
    <n v="0"/>
    <n v="10285.049999999999"/>
    <n v="0"/>
    <n v="0"/>
    <n v="0"/>
    <n v="0"/>
    <n v="0"/>
    <n v="0"/>
    <n v="0"/>
    <n v="0"/>
    <n v="0"/>
    <n v="685.67"/>
    <n v="0"/>
    <s v="FN-3913-Furn &amp; Fix"/>
    <x v="28"/>
    <n v="16"/>
    <s v="Nat Gas General Plant"/>
    <s v="3913-Furn &amp; Fix"/>
    <n v="0"/>
    <n v="0"/>
    <x v="3"/>
    <n v="0"/>
    <n v="0"/>
    <n v="0"/>
    <n v="0"/>
    <n v="0"/>
    <n v="0"/>
    <n v="0"/>
    <n v="0"/>
    <n v="0"/>
    <n v="0"/>
    <n v="0"/>
    <n v="0"/>
    <n v="685.67"/>
    <n v="0"/>
    <n v="10285.049999999999"/>
  </r>
  <r>
    <n v="1"/>
    <d v="2021-10-01T00:00:00"/>
    <d v="2021-11-01T00:00:00"/>
    <n v="200244"/>
    <x v="0"/>
    <n v="62263.26"/>
    <n v="62263.26"/>
    <n v="0.05"/>
    <n v="259.43"/>
    <n v="-10646.76"/>
    <n v="0"/>
    <n v="0"/>
    <n v="0"/>
    <n v="0"/>
    <n v="0"/>
    <n v="0"/>
    <n v="0"/>
    <n v="0"/>
    <n v="0"/>
    <n v="0"/>
    <n v="0"/>
    <s v="FN-3913-Furn &amp; Fix-FNCF"/>
    <x v="28"/>
    <n v="16"/>
    <s v="Nat Gas General Plant"/>
    <s v="3913-Furn &amp; Fix"/>
    <n v="0"/>
    <n v="0"/>
    <x v="3"/>
    <n v="0"/>
    <n v="0"/>
    <n v="0"/>
    <n v="62263.26"/>
    <n v="0"/>
    <n v="0"/>
    <n v="0"/>
    <n v="0"/>
    <n v="0"/>
    <n v="0"/>
    <n v="0"/>
    <n v="259.43"/>
    <n v="259.43"/>
    <n v="0"/>
    <n v="-10646.76"/>
  </r>
  <r>
    <n v="1"/>
    <d v="2021-10-01T00:00:00"/>
    <d v="2021-11-01T00:00:00"/>
    <n v="200244"/>
    <x v="1"/>
    <n v="62263.26"/>
    <n v="62263.26"/>
    <n v="0.05"/>
    <n v="259.43"/>
    <n v="-10387.33"/>
    <n v="0"/>
    <n v="0"/>
    <n v="0"/>
    <n v="0"/>
    <n v="0"/>
    <n v="0"/>
    <n v="0"/>
    <n v="0"/>
    <n v="0"/>
    <n v="0"/>
    <n v="0"/>
    <s v="FN-3913-Furn &amp; Fix-FNCF"/>
    <x v="28"/>
    <n v="16"/>
    <s v="Nat Gas General Plant"/>
    <s v="3913-Furn &amp; Fix"/>
    <n v="0"/>
    <n v="0"/>
    <x v="3"/>
    <n v="0"/>
    <n v="0"/>
    <n v="0"/>
    <n v="62263.26"/>
    <n v="0"/>
    <n v="0"/>
    <n v="0"/>
    <n v="0"/>
    <n v="0"/>
    <n v="0"/>
    <n v="0"/>
    <n v="259.43"/>
    <n v="259.43"/>
    <n v="0"/>
    <n v="-10387.33"/>
  </r>
  <r>
    <n v="1"/>
    <d v="2021-10-01T00:00:00"/>
    <d v="2021-11-01T00:00:00"/>
    <n v="200290"/>
    <x v="0"/>
    <n v="0"/>
    <n v="0"/>
    <n v="0.05"/>
    <n v="0"/>
    <n v="0"/>
    <n v="0"/>
    <n v="0"/>
    <n v="0"/>
    <n v="0"/>
    <n v="0"/>
    <n v="0"/>
    <n v="0"/>
    <n v="0"/>
    <n v="0"/>
    <n v="0"/>
    <n v="0"/>
    <s v="FN-3913-Furn &amp; Fix-FNFB"/>
    <x v="28"/>
    <n v="16"/>
    <s v="Nat Gas General Plant"/>
    <s v="3913-Furn &amp; Fix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90"/>
    <x v="1"/>
    <n v="0"/>
    <n v="0"/>
    <n v="0.05"/>
    <n v="0"/>
    <n v="0"/>
    <n v="0"/>
    <n v="0"/>
    <n v="0"/>
    <n v="0"/>
    <n v="0"/>
    <n v="0"/>
    <n v="0"/>
    <n v="0"/>
    <n v="0"/>
    <n v="0"/>
    <n v="0"/>
    <s v="FN-3913-Furn &amp; Fix-FNFB"/>
    <x v="28"/>
    <n v="16"/>
    <s v="Nat Gas General Plant"/>
    <s v="3913-Furn &amp; Fix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36"/>
    <x v="0"/>
    <n v="2195.9"/>
    <n v="2195.9"/>
    <n v="0.05"/>
    <n v="9.15"/>
    <n v="61360.2"/>
    <n v="0"/>
    <n v="0"/>
    <n v="-9.15"/>
    <n v="0"/>
    <n v="0"/>
    <n v="0"/>
    <n v="0"/>
    <n v="0"/>
    <n v="0"/>
    <n v="0"/>
    <n v="0"/>
    <s v="FN-3913-Furn &amp; Fix-FNSF"/>
    <x v="28"/>
    <n v="16"/>
    <s v="Nat Gas General Plant"/>
    <s v="3913-Furn &amp; Fix"/>
    <n v="0"/>
    <n v="0"/>
    <x v="3"/>
    <n v="0"/>
    <n v="0"/>
    <n v="0"/>
    <n v="2195.9"/>
    <n v="0"/>
    <n v="0"/>
    <n v="0"/>
    <n v="0"/>
    <n v="0"/>
    <n v="0"/>
    <n v="0"/>
    <n v="0"/>
    <n v="0"/>
    <n v="0"/>
    <n v="61360.2"/>
  </r>
  <r>
    <n v="1"/>
    <d v="2021-10-01T00:00:00"/>
    <d v="2021-11-01T00:00:00"/>
    <n v="200336"/>
    <x v="1"/>
    <n v="2195.9"/>
    <n v="2195.9"/>
    <n v="0.05"/>
    <n v="9.15"/>
    <n v="61360.2"/>
    <n v="0"/>
    <n v="0"/>
    <n v="-9.15"/>
    <n v="0"/>
    <n v="0"/>
    <n v="0"/>
    <n v="0"/>
    <n v="0"/>
    <n v="0"/>
    <n v="0"/>
    <n v="0"/>
    <s v="FN-3913-Furn &amp; Fix-FNSF"/>
    <x v="28"/>
    <n v="16"/>
    <s v="Nat Gas General Plant"/>
    <s v="3913-Furn &amp; Fix"/>
    <n v="0"/>
    <n v="0"/>
    <x v="3"/>
    <n v="0"/>
    <n v="0"/>
    <n v="0"/>
    <n v="2195.9"/>
    <n v="0"/>
    <n v="0"/>
    <n v="0"/>
    <n v="0"/>
    <n v="0"/>
    <n v="0"/>
    <n v="0"/>
    <n v="0"/>
    <n v="0"/>
    <n v="0"/>
    <n v="61360.2"/>
  </r>
  <r>
    <n v="1"/>
    <d v="2021-10-01T00:00:00"/>
    <d v="2021-11-01T00:00:00"/>
    <n v="173"/>
    <x v="0"/>
    <n v="0"/>
    <n v="0"/>
    <n v="0.1"/>
    <n v="0"/>
    <n v="83526.94"/>
    <n v="0"/>
    <n v="0"/>
    <n v="0"/>
    <n v="0"/>
    <n v="0"/>
    <n v="0"/>
    <n v="0"/>
    <n v="0"/>
    <n v="0"/>
    <n v="11932.42"/>
    <n v="0"/>
    <s v="FN-3914-Sys Sftwr"/>
    <x v="29"/>
    <n v="16"/>
    <s v="Nat Gas General Plant"/>
    <s v="3914-Software"/>
    <n v="0"/>
    <n v="0"/>
    <x v="3"/>
    <n v="0"/>
    <n v="0"/>
    <n v="0"/>
    <n v="0"/>
    <n v="0"/>
    <n v="0"/>
    <n v="0"/>
    <n v="0"/>
    <n v="0"/>
    <n v="0"/>
    <n v="0"/>
    <n v="0"/>
    <n v="11932.42"/>
    <n v="0"/>
    <n v="83526.94"/>
  </r>
  <r>
    <n v="1"/>
    <d v="2021-10-01T00:00:00"/>
    <d v="2021-11-01T00:00:00"/>
    <n v="173"/>
    <x v="1"/>
    <n v="0"/>
    <n v="0"/>
    <n v="0.1"/>
    <n v="0"/>
    <n v="95459.36"/>
    <n v="0"/>
    <n v="0"/>
    <n v="0"/>
    <n v="0"/>
    <n v="0"/>
    <n v="0"/>
    <n v="0"/>
    <n v="0"/>
    <n v="0"/>
    <n v="11932.42"/>
    <n v="0"/>
    <s v="FN-3914-Sys Sftwr"/>
    <x v="29"/>
    <n v="16"/>
    <s v="Nat Gas General Plant"/>
    <s v="3914-Software"/>
    <n v="0"/>
    <n v="0"/>
    <x v="3"/>
    <n v="0"/>
    <n v="0"/>
    <n v="0"/>
    <n v="0"/>
    <n v="0"/>
    <n v="0"/>
    <n v="0"/>
    <n v="0"/>
    <n v="0"/>
    <n v="0"/>
    <n v="0"/>
    <n v="0"/>
    <n v="11932.42"/>
    <n v="0"/>
    <n v="95459.36"/>
  </r>
  <r>
    <n v="1"/>
    <d v="2021-10-01T00:00:00"/>
    <d v="2021-11-01T00:00:00"/>
    <n v="200245"/>
    <x v="0"/>
    <n v="926.98"/>
    <n v="926.98"/>
    <n v="0.1"/>
    <n v="7.72"/>
    <n v="34754.080000000002"/>
    <n v="0"/>
    <n v="0"/>
    <n v="-7.72"/>
    <n v="0"/>
    <n v="0"/>
    <n v="0"/>
    <n v="0"/>
    <n v="0"/>
    <n v="0"/>
    <n v="0"/>
    <n v="0"/>
    <s v="FN-3914-Sys Sftwr-FNCF"/>
    <x v="29"/>
    <n v="16"/>
    <s v="Nat Gas General Plant"/>
    <s v="3914-Software"/>
    <n v="0"/>
    <n v="0"/>
    <x v="3"/>
    <n v="0"/>
    <n v="0"/>
    <n v="0"/>
    <n v="926.98"/>
    <n v="0"/>
    <n v="0"/>
    <n v="0"/>
    <n v="0"/>
    <n v="0"/>
    <n v="0"/>
    <n v="0"/>
    <n v="0"/>
    <n v="0"/>
    <n v="0"/>
    <n v="34754.080000000002"/>
  </r>
  <r>
    <n v="1"/>
    <d v="2021-10-01T00:00:00"/>
    <d v="2021-11-01T00:00:00"/>
    <n v="200245"/>
    <x v="1"/>
    <n v="926.98"/>
    <n v="926.98"/>
    <n v="0.1"/>
    <n v="7.72"/>
    <n v="34754.080000000002"/>
    <n v="0"/>
    <n v="0"/>
    <n v="-7.72"/>
    <n v="0"/>
    <n v="0"/>
    <n v="0"/>
    <n v="0"/>
    <n v="0"/>
    <n v="0"/>
    <n v="0"/>
    <n v="0"/>
    <s v="FN-3914-Sys Sftwr-FNCF"/>
    <x v="29"/>
    <n v="16"/>
    <s v="Nat Gas General Plant"/>
    <s v="3914-Software"/>
    <n v="0"/>
    <n v="0"/>
    <x v="3"/>
    <n v="0"/>
    <n v="0"/>
    <n v="0"/>
    <n v="926.98"/>
    <n v="0"/>
    <n v="0"/>
    <n v="0"/>
    <n v="0"/>
    <n v="0"/>
    <n v="0"/>
    <n v="0"/>
    <n v="0"/>
    <n v="0"/>
    <n v="0"/>
    <n v="34754.080000000002"/>
  </r>
  <r>
    <n v="1"/>
    <d v="2021-10-01T00:00:00"/>
    <d v="2021-11-01T00:00:00"/>
    <n v="200291"/>
    <x v="0"/>
    <n v="0"/>
    <n v="0"/>
    <n v="0.1"/>
    <n v="0"/>
    <n v="0"/>
    <n v="0"/>
    <n v="0"/>
    <n v="0"/>
    <n v="0"/>
    <n v="0"/>
    <n v="0"/>
    <n v="0"/>
    <n v="0"/>
    <n v="0"/>
    <n v="0"/>
    <n v="0"/>
    <s v="FN-3914-Sys Sftwr-FNFB"/>
    <x v="29"/>
    <n v="16"/>
    <s v="Nat Gas General Plant"/>
    <s v="3914-Software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91"/>
    <x v="1"/>
    <n v="0"/>
    <n v="0"/>
    <n v="0.1"/>
    <n v="0"/>
    <n v="0"/>
    <n v="0"/>
    <n v="0"/>
    <n v="0"/>
    <n v="0"/>
    <n v="0"/>
    <n v="0"/>
    <n v="0"/>
    <n v="0"/>
    <n v="0"/>
    <n v="0"/>
    <n v="0"/>
    <s v="FN-3914-Sys Sftwr-FNFB"/>
    <x v="29"/>
    <n v="16"/>
    <s v="Nat Gas General Plant"/>
    <s v="3914-Software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37"/>
    <x v="0"/>
    <n v="4916072.3899999997"/>
    <n v="4916072.3899999997"/>
    <n v="0.1"/>
    <n v="40967.269999999997"/>
    <n v="2220279.9700000002"/>
    <n v="0"/>
    <n v="0"/>
    <n v="0"/>
    <n v="0"/>
    <n v="0"/>
    <n v="0"/>
    <n v="0"/>
    <n v="0"/>
    <n v="0"/>
    <n v="0"/>
    <n v="0"/>
    <s v="FN-3914-Sys Sftwr-FNSF"/>
    <x v="29"/>
    <n v="16"/>
    <s v="Nat Gas General Plant"/>
    <s v="3914-Software"/>
    <n v="0"/>
    <n v="-14447.79"/>
    <x v="3"/>
    <n v="0"/>
    <n v="0"/>
    <n v="0"/>
    <n v="4916072.3899999997"/>
    <n v="0"/>
    <n v="0"/>
    <n v="0"/>
    <n v="0"/>
    <n v="0"/>
    <n v="0"/>
    <n v="0"/>
    <n v="40967.270000000004"/>
    <n v="40967.269999999997"/>
    <n v="0"/>
    <n v="2220279.9700000002"/>
  </r>
  <r>
    <n v="1"/>
    <d v="2021-10-01T00:00:00"/>
    <d v="2021-11-01T00:00:00"/>
    <n v="200337"/>
    <x v="1"/>
    <n v="4902812.09"/>
    <n v="4902812.09"/>
    <n v="0.1"/>
    <n v="40856.769999999997"/>
    <n v="2261136.7400000002"/>
    <n v="0"/>
    <n v="0"/>
    <n v="0"/>
    <n v="0"/>
    <n v="0"/>
    <n v="0"/>
    <n v="0"/>
    <n v="0"/>
    <n v="0"/>
    <n v="0"/>
    <n v="0"/>
    <s v="FN-3914-Sys Sftwr-FNSF"/>
    <x v="29"/>
    <n v="16"/>
    <s v="Nat Gas General Plant"/>
    <s v="3914-Software"/>
    <n v="0"/>
    <n v="0"/>
    <x v="3"/>
    <n v="0"/>
    <n v="0"/>
    <n v="0"/>
    <n v="4902812.09"/>
    <n v="0"/>
    <n v="0"/>
    <n v="0"/>
    <n v="0"/>
    <n v="0"/>
    <n v="0"/>
    <n v="0"/>
    <n v="40856.770000000004"/>
    <n v="40856.769999999997"/>
    <n v="0"/>
    <n v="2261136.7400000002"/>
  </r>
  <r>
    <n v="1"/>
    <d v="2021-10-01T00:00:00"/>
    <d v="2021-11-01T00:00:00"/>
    <n v="174"/>
    <x v="0"/>
    <n v="0"/>
    <n v="0"/>
    <n v="7.1428569999999997E-2"/>
    <n v="0"/>
    <n v="-1248.3800000000001"/>
    <n v="0"/>
    <n v="0"/>
    <n v="0"/>
    <n v="0"/>
    <n v="0"/>
    <n v="0"/>
    <n v="0"/>
    <n v="0"/>
    <n v="0"/>
    <n v="-89.17"/>
    <n v="0"/>
    <s v="FN-391A-Alloc Offc Furn &amp; Eq"/>
    <x v="30"/>
    <n v="16"/>
    <s v="Nat Gas General Plant"/>
    <s v="391-Office Furniture and Equipment"/>
    <n v="0"/>
    <n v="0"/>
    <x v="3"/>
    <n v="0"/>
    <n v="0"/>
    <n v="0"/>
    <n v="0"/>
    <n v="0"/>
    <n v="0"/>
    <n v="0"/>
    <n v="0"/>
    <n v="0"/>
    <n v="0"/>
    <n v="0"/>
    <n v="0"/>
    <n v="-89.17"/>
    <n v="0"/>
    <n v="-1248.3800000000001"/>
  </r>
  <r>
    <n v="1"/>
    <d v="2021-10-01T00:00:00"/>
    <d v="2021-11-01T00:00:00"/>
    <n v="174"/>
    <x v="1"/>
    <n v="0"/>
    <n v="0"/>
    <n v="7.1428569999999997E-2"/>
    <n v="0"/>
    <n v="-1337.55"/>
    <n v="0"/>
    <n v="0"/>
    <n v="0"/>
    <n v="0"/>
    <n v="0"/>
    <n v="0"/>
    <n v="0"/>
    <n v="0"/>
    <n v="0"/>
    <n v="-89.17"/>
    <n v="0"/>
    <s v="FN-391A-Alloc Offc Furn &amp; Eq"/>
    <x v="30"/>
    <n v="16"/>
    <s v="Nat Gas General Plant"/>
    <s v="391-Office Furniture and Equipment"/>
    <n v="0"/>
    <n v="0"/>
    <x v="3"/>
    <n v="0"/>
    <n v="0"/>
    <n v="0"/>
    <n v="0"/>
    <n v="0"/>
    <n v="0"/>
    <n v="0"/>
    <n v="0"/>
    <n v="0"/>
    <n v="0"/>
    <n v="0"/>
    <n v="0"/>
    <n v="-89.17"/>
    <n v="0"/>
    <n v="-1337.55"/>
  </r>
  <r>
    <n v="1"/>
    <d v="2021-10-01T00:00:00"/>
    <d v="2021-11-01T00:00:00"/>
    <n v="200246"/>
    <x v="0"/>
    <n v="0"/>
    <n v="0"/>
    <n v="7.1428569999999997E-2"/>
    <n v="0"/>
    <n v="0"/>
    <n v="0"/>
    <n v="0"/>
    <n v="0"/>
    <n v="0"/>
    <n v="0"/>
    <n v="0"/>
    <n v="0"/>
    <n v="0"/>
    <n v="0"/>
    <n v="0"/>
    <n v="0"/>
    <s v="FN-391A-Alloc Offc Furn &amp; Eq-FNCF"/>
    <x v="30"/>
    <n v="16"/>
    <s v="Nat Gas General Plant"/>
    <s v="391-Office Furniture and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46"/>
    <x v="1"/>
    <n v="0"/>
    <n v="0"/>
    <n v="7.1428569999999997E-2"/>
    <n v="0"/>
    <n v="0"/>
    <n v="0"/>
    <n v="0"/>
    <n v="0"/>
    <n v="0"/>
    <n v="0"/>
    <n v="0"/>
    <n v="0"/>
    <n v="0"/>
    <n v="0"/>
    <n v="0"/>
    <n v="0"/>
    <s v="FN-391A-Alloc Offc Furn &amp; Eq-FNCF"/>
    <x v="30"/>
    <n v="16"/>
    <s v="Nat Gas General Plant"/>
    <s v="391-Office Furniture and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92"/>
    <x v="0"/>
    <n v="70324.75"/>
    <n v="70324.75"/>
    <n v="7.1428569999999997E-2"/>
    <n v="418.6"/>
    <n v="34719.68"/>
    <n v="0"/>
    <n v="0"/>
    <n v="0"/>
    <n v="0"/>
    <n v="0"/>
    <n v="0"/>
    <n v="0"/>
    <n v="0"/>
    <n v="0"/>
    <n v="0"/>
    <n v="0"/>
    <s v="FN-391A-Alloc Offc Furn &amp; Eq-FNFB"/>
    <x v="30"/>
    <n v="16"/>
    <s v="Nat Gas General Plant"/>
    <s v="391-Office Furniture and Equipment"/>
    <n v="0"/>
    <n v="0"/>
    <x v="3"/>
    <n v="0"/>
    <n v="0"/>
    <n v="0"/>
    <n v="70324.75"/>
    <n v="0"/>
    <n v="0"/>
    <n v="0"/>
    <n v="0"/>
    <n v="0"/>
    <n v="0"/>
    <n v="0"/>
    <n v="418.6"/>
    <n v="418.6"/>
    <n v="0"/>
    <n v="34719.68"/>
  </r>
  <r>
    <n v="1"/>
    <d v="2021-10-01T00:00:00"/>
    <d v="2021-11-01T00:00:00"/>
    <n v="200292"/>
    <x v="1"/>
    <n v="70324.75"/>
    <n v="70324.75"/>
    <n v="7.1428569999999997E-2"/>
    <n v="418.6"/>
    <n v="35138.28"/>
    <n v="0"/>
    <n v="0"/>
    <n v="0"/>
    <n v="0"/>
    <n v="0"/>
    <n v="0"/>
    <n v="0"/>
    <n v="0"/>
    <n v="0"/>
    <n v="0"/>
    <n v="0"/>
    <s v="FN-391A-Alloc Offc Furn &amp; Eq-FNFB"/>
    <x v="30"/>
    <n v="16"/>
    <s v="Nat Gas General Plant"/>
    <s v="391-Office Furniture and Equipment"/>
    <n v="0"/>
    <n v="0"/>
    <x v="3"/>
    <n v="0"/>
    <n v="0"/>
    <n v="0"/>
    <n v="70324.75"/>
    <n v="0"/>
    <n v="0"/>
    <n v="0"/>
    <n v="0"/>
    <n v="0"/>
    <n v="0"/>
    <n v="0"/>
    <n v="418.6"/>
    <n v="418.6"/>
    <n v="0"/>
    <n v="35138.28"/>
  </r>
  <r>
    <n v="1"/>
    <d v="2021-10-01T00:00:00"/>
    <d v="2021-11-01T00:00:00"/>
    <n v="200338"/>
    <x v="0"/>
    <n v="0"/>
    <n v="0"/>
    <n v="7.1428569999999997E-2"/>
    <n v="0"/>
    <n v="0"/>
    <n v="0"/>
    <n v="0"/>
    <n v="0"/>
    <n v="0"/>
    <n v="0"/>
    <n v="0"/>
    <n v="0"/>
    <n v="0"/>
    <n v="0"/>
    <n v="0"/>
    <n v="0"/>
    <s v="FN-391A-Alloc Offc Furn &amp; Eq-FNSF"/>
    <x v="30"/>
    <n v="16"/>
    <s v="Nat Gas General Plant"/>
    <s v="391-Office Furniture and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38"/>
    <x v="1"/>
    <n v="0"/>
    <n v="0"/>
    <n v="7.1428569999999997E-2"/>
    <n v="0"/>
    <n v="0"/>
    <n v="0"/>
    <n v="0"/>
    <n v="0"/>
    <n v="0"/>
    <n v="0"/>
    <n v="0"/>
    <n v="0"/>
    <n v="0"/>
    <n v="0"/>
    <n v="0"/>
    <n v="0"/>
    <s v="FN-391A-Alloc Offc Furn &amp; Eq-FNSF"/>
    <x v="30"/>
    <n v="16"/>
    <s v="Nat Gas General Plant"/>
    <s v="391-Office Furniture and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75"/>
    <x v="0"/>
    <n v="0"/>
    <n v="0"/>
    <n v="0.1"/>
    <n v="0"/>
    <n v="0"/>
    <n v="0"/>
    <n v="0"/>
    <n v="0"/>
    <n v="0"/>
    <n v="0"/>
    <n v="0"/>
    <n v="0"/>
    <n v="0"/>
    <n v="0"/>
    <n v="0"/>
    <n v="0"/>
    <s v="FN-391S-Alloc Sys Software"/>
    <x v="31"/>
    <n v="16"/>
    <s v="Nat Gas General Plant"/>
    <s v="391-Office Furniture and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75"/>
    <x v="1"/>
    <n v="0"/>
    <n v="0"/>
    <n v="0.1"/>
    <n v="0"/>
    <n v="0"/>
    <n v="0"/>
    <n v="0"/>
    <n v="0"/>
    <n v="0"/>
    <n v="0"/>
    <n v="0"/>
    <n v="0"/>
    <n v="0"/>
    <n v="0"/>
    <n v="0"/>
    <n v="0"/>
    <s v="FN-391S-Alloc Sys Software"/>
    <x v="31"/>
    <n v="16"/>
    <s v="Nat Gas General Plant"/>
    <s v="391-Office Furniture and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47"/>
    <x v="0"/>
    <n v="0"/>
    <n v="0"/>
    <n v="0.1"/>
    <n v="0"/>
    <n v="2256.73"/>
    <n v="0"/>
    <n v="0"/>
    <n v="0"/>
    <n v="0"/>
    <n v="0"/>
    <n v="0"/>
    <n v="0"/>
    <n v="0"/>
    <n v="0"/>
    <n v="0"/>
    <n v="0"/>
    <s v="FN-391S-Alloc Sys Software-FNCF"/>
    <x v="31"/>
    <n v="16"/>
    <s v="Nat Gas General Plant"/>
    <s v="391-Office Furniture and Equipment"/>
    <n v="0"/>
    <n v="0"/>
    <x v="3"/>
    <n v="0"/>
    <n v="0"/>
    <n v="0"/>
    <n v="0"/>
    <n v="0"/>
    <n v="0"/>
    <n v="0"/>
    <n v="0"/>
    <n v="0"/>
    <n v="0"/>
    <n v="0"/>
    <n v="0"/>
    <n v="0"/>
    <n v="0"/>
    <n v="2256.73"/>
  </r>
  <r>
    <n v="1"/>
    <d v="2021-10-01T00:00:00"/>
    <d v="2021-11-01T00:00:00"/>
    <n v="200247"/>
    <x v="1"/>
    <n v="0"/>
    <n v="0"/>
    <n v="0.1"/>
    <n v="0"/>
    <n v="2256.73"/>
    <n v="0"/>
    <n v="0"/>
    <n v="0"/>
    <n v="0"/>
    <n v="0"/>
    <n v="0"/>
    <n v="0"/>
    <n v="0"/>
    <n v="0"/>
    <n v="0"/>
    <n v="0"/>
    <s v="FN-391S-Alloc Sys Software-FNCF"/>
    <x v="31"/>
    <n v="16"/>
    <s v="Nat Gas General Plant"/>
    <s v="391-Office Furniture and Equipment"/>
    <n v="0"/>
    <n v="0"/>
    <x v="3"/>
    <n v="0"/>
    <n v="0"/>
    <n v="0"/>
    <n v="0"/>
    <n v="0"/>
    <n v="0"/>
    <n v="0"/>
    <n v="0"/>
    <n v="0"/>
    <n v="0"/>
    <n v="0"/>
    <n v="0"/>
    <n v="0"/>
    <n v="0"/>
    <n v="2256.73"/>
  </r>
  <r>
    <n v="1"/>
    <d v="2021-10-01T00:00:00"/>
    <d v="2021-11-01T00:00:00"/>
    <n v="200293"/>
    <x v="0"/>
    <n v="0"/>
    <n v="0"/>
    <n v="0.1"/>
    <n v="0"/>
    <n v="0"/>
    <n v="0"/>
    <n v="0"/>
    <n v="0"/>
    <n v="0"/>
    <n v="0"/>
    <n v="0"/>
    <n v="0"/>
    <n v="0"/>
    <n v="0"/>
    <n v="0"/>
    <n v="0"/>
    <s v="FN-391S-Alloc Sys Software-FNFB"/>
    <x v="31"/>
    <n v="16"/>
    <s v="Nat Gas General Plant"/>
    <s v="391-Office Furniture and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93"/>
    <x v="1"/>
    <n v="0"/>
    <n v="0"/>
    <n v="0.1"/>
    <n v="0"/>
    <n v="0"/>
    <n v="0"/>
    <n v="0"/>
    <n v="0"/>
    <n v="0"/>
    <n v="0"/>
    <n v="0"/>
    <n v="0"/>
    <n v="0"/>
    <n v="0"/>
    <n v="0"/>
    <n v="0"/>
    <s v="FN-391S-Alloc Sys Software-FNFB"/>
    <x v="31"/>
    <n v="16"/>
    <s v="Nat Gas General Plant"/>
    <s v="391-Office Furniture and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39"/>
    <x v="0"/>
    <n v="270807.74"/>
    <n v="270807.74"/>
    <n v="0.1"/>
    <n v="2256.73"/>
    <n v="88888.77"/>
    <n v="0"/>
    <n v="0"/>
    <n v="0"/>
    <n v="0"/>
    <n v="0"/>
    <n v="0"/>
    <n v="0"/>
    <n v="0"/>
    <n v="0"/>
    <n v="0"/>
    <n v="0"/>
    <s v="FN-391S-Alloc Sys Software-FNSF"/>
    <x v="31"/>
    <n v="16"/>
    <s v="Nat Gas General Plant"/>
    <s v="391-Office Furniture and Equipment"/>
    <n v="0"/>
    <n v="0"/>
    <x v="3"/>
    <n v="0"/>
    <n v="0"/>
    <n v="0"/>
    <n v="270807.74"/>
    <n v="0"/>
    <n v="0"/>
    <n v="0"/>
    <n v="0"/>
    <n v="0"/>
    <n v="0"/>
    <n v="0"/>
    <n v="2256.73"/>
    <n v="2256.73"/>
    <n v="0"/>
    <n v="88888.77"/>
  </r>
  <r>
    <n v="1"/>
    <d v="2021-10-01T00:00:00"/>
    <d v="2021-11-01T00:00:00"/>
    <n v="200339"/>
    <x v="1"/>
    <n v="270807.74"/>
    <n v="270807.74"/>
    <n v="0.1"/>
    <n v="2256.73"/>
    <n v="91145.5"/>
    <n v="0"/>
    <n v="0"/>
    <n v="0"/>
    <n v="0"/>
    <n v="0"/>
    <n v="0"/>
    <n v="0"/>
    <n v="0"/>
    <n v="0"/>
    <n v="0"/>
    <n v="0"/>
    <s v="FN-391S-Alloc Sys Software-FNSF"/>
    <x v="31"/>
    <n v="16"/>
    <s v="Nat Gas General Plant"/>
    <s v="391-Office Furniture and Equipment"/>
    <n v="0"/>
    <n v="0"/>
    <x v="3"/>
    <n v="0"/>
    <n v="0"/>
    <n v="0"/>
    <n v="270807.74"/>
    <n v="0"/>
    <n v="0"/>
    <n v="0"/>
    <n v="0"/>
    <n v="0"/>
    <n v="0"/>
    <n v="0"/>
    <n v="2256.73"/>
    <n v="2256.73"/>
    <n v="0"/>
    <n v="91145.5"/>
  </r>
  <r>
    <n v="1"/>
    <d v="2021-10-01T00:00:00"/>
    <d v="2021-11-01T00:00:00"/>
    <n v="176"/>
    <x v="0"/>
    <n v="0"/>
    <n v="0"/>
    <n v="0.17399999999999999"/>
    <n v="0"/>
    <n v="0"/>
    <n v="0"/>
    <n v="0"/>
    <n v="0"/>
    <n v="0"/>
    <n v="0"/>
    <n v="0"/>
    <n v="0"/>
    <n v="0"/>
    <n v="0"/>
    <n v="0"/>
    <n v="0"/>
    <s v="FN-3920-Transp Equip"/>
    <x v="32"/>
    <n v="16"/>
    <s v="Nat Gas General Plant"/>
    <s v="392-Transportation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76"/>
    <x v="1"/>
    <n v="0"/>
    <n v="0"/>
    <n v="0.17399999999999999"/>
    <n v="0"/>
    <n v="0"/>
    <n v="0"/>
    <n v="0"/>
    <n v="0"/>
    <n v="0"/>
    <n v="0"/>
    <n v="0"/>
    <n v="0"/>
    <n v="0"/>
    <n v="0"/>
    <n v="0"/>
    <n v="0"/>
    <s v="FN-3920-Transp Equip"/>
    <x v="32"/>
    <n v="16"/>
    <s v="Nat Gas General Plant"/>
    <s v="392-Transportation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48"/>
    <x v="0"/>
    <n v="0"/>
    <n v="0"/>
    <n v="0.17399999999999999"/>
    <n v="0"/>
    <n v="275.32"/>
    <n v="0"/>
    <n v="3809"/>
    <n v="0"/>
    <n v="0"/>
    <n v="0"/>
    <n v="0"/>
    <n v="0"/>
    <n v="0"/>
    <n v="0"/>
    <n v="0"/>
    <n v="0"/>
    <s v="FN-3920-Transp Equip-FNCF"/>
    <x v="32"/>
    <n v="16"/>
    <s v="Nat Gas General Plant"/>
    <s v="392-Transportation Equipment"/>
    <n v="0"/>
    <n v="0"/>
    <x v="3"/>
    <n v="0"/>
    <n v="3809"/>
    <n v="0"/>
    <n v="0"/>
    <n v="0"/>
    <n v="0"/>
    <n v="0"/>
    <n v="0"/>
    <n v="0"/>
    <n v="0"/>
    <n v="0"/>
    <n v="0"/>
    <n v="0"/>
    <n v="0"/>
    <n v="4084.32"/>
  </r>
  <r>
    <n v="1"/>
    <d v="2021-10-01T00:00:00"/>
    <d v="2021-11-01T00:00:00"/>
    <n v="200248"/>
    <x v="1"/>
    <n v="0"/>
    <n v="0"/>
    <n v="0.17399999999999999"/>
    <n v="0"/>
    <n v="275.32"/>
    <n v="0"/>
    <n v="0"/>
    <n v="0"/>
    <n v="0"/>
    <n v="0"/>
    <n v="0"/>
    <n v="0"/>
    <n v="0"/>
    <n v="0"/>
    <n v="0"/>
    <n v="0"/>
    <s v="FN-3920-Transp Equip-FNCF"/>
    <x v="32"/>
    <n v="16"/>
    <s v="Nat Gas General Plant"/>
    <s v="392-Transportation Equipment"/>
    <n v="0"/>
    <n v="0"/>
    <x v="3"/>
    <n v="0"/>
    <n v="3809"/>
    <n v="0"/>
    <n v="0"/>
    <n v="0"/>
    <n v="0"/>
    <n v="0"/>
    <n v="0"/>
    <n v="0"/>
    <n v="0"/>
    <n v="0"/>
    <n v="0"/>
    <n v="0"/>
    <n v="0"/>
    <n v="4084.32"/>
  </r>
  <r>
    <n v="1"/>
    <d v="2021-10-01T00:00:00"/>
    <d v="2021-11-01T00:00:00"/>
    <n v="200294"/>
    <x v="0"/>
    <n v="0"/>
    <n v="0"/>
    <n v="0.17399999999999999"/>
    <n v="0"/>
    <n v="0"/>
    <n v="0"/>
    <n v="0"/>
    <n v="0"/>
    <n v="0"/>
    <n v="0"/>
    <n v="0"/>
    <n v="0"/>
    <n v="0"/>
    <n v="0"/>
    <n v="0"/>
    <n v="0"/>
    <s v="FN-3920-Transp Equip-FNFB"/>
    <x v="32"/>
    <n v="16"/>
    <s v="Nat Gas General Plant"/>
    <s v="392-Transportation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94"/>
    <x v="1"/>
    <n v="0"/>
    <n v="0"/>
    <n v="0.17399999999999999"/>
    <n v="0"/>
    <n v="0"/>
    <n v="0"/>
    <n v="0"/>
    <n v="0"/>
    <n v="0"/>
    <n v="0"/>
    <n v="0"/>
    <n v="0"/>
    <n v="0"/>
    <n v="0"/>
    <n v="0"/>
    <n v="0"/>
    <s v="FN-3920-Transp Equip-FNFB"/>
    <x v="32"/>
    <n v="16"/>
    <s v="Nat Gas General Plant"/>
    <s v="392-Transportation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40"/>
    <x v="0"/>
    <n v="18987.63"/>
    <n v="18987.63"/>
    <n v="0.17399999999999999"/>
    <n v="275.32"/>
    <n v="1376.6"/>
    <n v="0"/>
    <n v="0"/>
    <n v="0"/>
    <n v="0"/>
    <n v="0"/>
    <n v="0"/>
    <n v="0"/>
    <n v="0"/>
    <n v="0"/>
    <n v="0"/>
    <n v="0"/>
    <s v="FN-3920-Transp Equip-FNSF"/>
    <x v="32"/>
    <n v="16"/>
    <s v="Nat Gas General Plant"/>
    <s v="392-Transportation Equipment"/>
    <n v="0"/>
    <n v="0"/>
    <x v="3"/>
    <n v="0"/>
    <n v="0"/>
    <n v="0"/>
    <n v="18987.63"/>
    <n v="0"/>
    <n v="0"/>
    <n v="0"/>
    <n v="0"/>
    <n v="0"/>
    <n v="0"/>
    <n v="0"/>
    <n v="275.32"/>
    <n v="275.32"/>
    <n v="0"/>
    <n v="1376.6"/>
  </r>
  <r>
    <n v="1"/>
    <d v="2021-10-01T00:00:00"/>
    <d v="2021-11-01T00:00:00"/>
    <n v="200340"/>
    <x v="1"/>
    <n v="18987.63"/>
    <n v="18987.63"/>
    <n v="0.17399999999999999"/>
    <n v="275.32"/>
    <n v="1651.92"/>
    <n v="0"/>
    <n v="0"/>
    <n v="0"/>
    <n v="0"/>
    <n v="0"/>
    <n v="0"/>
    <n v="0"/>
    <n v="0"/>
    <n v="0"/>
    <n v="0"/>
    <n v="0"/>
    <s v="FN-3920-Transp Equip-FNSF"/>
    <x v="32"/>
    <n v="16"/>
    <s v="Nat Gas General Plant"/>
    <s v="392-Transportation Equipment"/>
    <n v="0"/>
    <n v="0"/>
    <x v="3"/>
    <n v="0"/>
    <n v="0"/>
    <n v="0"/>
    <n v="18987.63"/>
    <n v="0"/>
    <n v="0"/>
    <n v="0"/>
    <n v="0"/>
    <n v="0"/>
    <n v="0"/>
    <n v="0"/>
    <n v="275.32"/>
    <n v="275.32"/>
    <n v="0"/>
    <n v="1651.92"/>
  </r>
  <r>
    <n v="1"/>
    <d v="2021-10-01T00:00:00"/>
    <d v="2021-11-01T00:00:00"/>
    <n v="177"/>
    <x v="0"/>
    <n v="0"/>
    <n v="0"/>
    <n v="0.17399999999999999"/>
    <n v="0"/>
    <n v="0"/>
    <n v="0"/>
    <n v="0"/>
    <n v="0"/>
    <n v="0"/>
    <n v="0"/>
    <n v="0"/>
    <n v="0"/>
    <n v="0"/>
    <n v="0"/>
    <n v="0"/>
    <n v="0"/>
    <s v="FN-3921-Cars"/>
    <x v="33"/>
    <n v="16"/>
    <s v="Nat Gas General Plant"/>
    <s v="3921-Transportation - Car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77"/>
    <x v="1"/>
    <n v="0"/>
    <n v="0"/>
    <n v="0.17399999999999999"/>
    <n v="0"/>
    <n v="0"/>
    <n v="0"/>
    <n v="0"/>
    <n v="0"/>
    <n v="0"/>
    <n v="0"/>
    <n v="0"/>
    <n v="0"/>
    <n v="0"/>
    <n v="0"/>
    <n v="0"/>
    <n v="0"/>
    <s v="FN-3921-Cars"/>
    <x v="33"/>
    <n v="16"/>
    <s v="Nat Gas General Plant"/>
    <s v="3921-Transportation - Car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49"/>
    <x v="0"/>
    <n v="34680.050000000003"/>
    <n v="34680.050000000003"/>
    <n v="0.17399999999999999"/>
    <n v="502.86"/>
    <n v="24142.18"/>
    <n v="0"/>
    <n v="0"/>
    <n v="0"/>
    <n v="0"/>
    <n v="0"/>
    <n v="0"/>
    <n v="0"/>
    <n v="0"/>
    <n v="0"/>
    <n v="0"/>
    <n v="0"/>
    <s v="FN-3921-Cars-FNCF"/>
    <x v="33"/>
    <n v="16"/>
    <s v="Nat Gas General Plant"/>
    <s v="3921-Transportation - Cars"/>
    <n v="0"/>
    <n v="0"/>
    <x v="3"/>
    <n v="0"/>
    <n v="0"/>
    <n v="0"/>
    <n v="34680.050000000003"/>
    <n v="0"/>
    <n v="0"/>
    <n v="0"/>
    <n v="0"/>
    <n v="0"/>
    <n v="0"/>
    <n v="0"/>
    <n v="502.86"/>
    <n v="502.86"/>
    <n v="0"/>
    <n v="24142.18"/>
  </r>
  <r>
    <n v="1"/>
    <d v="2021-10-01T00:00:00"/>
    <d v="2021-11-01T00:00:00"/>
    <n v="200249"/>
    <x v="1"/>
    <n v="34680.050000000003"/>
    <n v="34680.050000000003"/>
    <n v="0.17399999999999999"/>
    <n v="502.86"/>
    <n v="24645.040000000001"/>
    <n v="0"/>
    <n v="0"/>
    <n v="0"/>
    <n v="0"/>
    <n v="0"/>
    <n v="0"/>
    <n v="0"/>
    <n v="0"/>
    <n v="0"/>
    <n v="0"/>
    <n v="0"/>
    <s v="FN-3921-Cars-FNCF"/>
    <x v="33"/>
    <n v="16"/>
    <s v="Nat Gas General Plant"/>
    <s v="3921-Transportation - Cars"/>
    <n v="0"/>
    <n v="0"/>
    <x v="3"/>
    <n v="0"/>
    <n v="0"/>
    <n v="0"/>
    <n v="34680.050000000003"/>
    <n v="0"/>
    <n v="0"/>
    <n v="0"/>
    <n v="0"/>
    <n v="0"/>
    <n v="0"/>
    <n v="0"/>
    <n v="502.86"/>
    <n v="502.86"/>
    <n v="0"/>
    <n v="24645.040000000001"/>
  </r>
  <r>
    <n v="1"/>
    <d v="2021-10-01T00:00:00"/>
    <d v="2021-11-01T00:00:00"/>
    <n v="200295"/>
    <x v="0"/>
    <n v="0"/>
    <n v="0"/>
    <n v="0.17399999999999999"/>
    <n v="0"/>
    <n v="0"/>
    <n v="0"/>
    <n v="0"/>
    <n v="0"/>
    <n v="0"/>
    <n v="0"/>
    <n v="0"/>
    <n v="0"/>
    <n v="0"/>
    <n v="0"/>
    <n v="0"/>
    <n v="0"/>
    <s v="FN-3921-Cars-FNFB"/>
    <x v="33"/>
    <n v="16"/>
    <s v="Nat Gas General Plant"/>
    <s v="3921-Transportation - Car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95"/>
    <x v="1"/>
    <n v="0"/>
    <n v="0"/>
    <n v="0.17399999999999999"/>
    <n v="0"/>
    <n v="0"/>
    <n v="0"/>
    <n v="0"/>
    <n v="0"/>
    <n v="0"/>
    <n v="0"/>
    <n v="0"/>
    <n v="0"/>
    <n v="0"/>
    <n v="0"/>
    <n v="0"/>
    <n v="0"/>
    <s v="FN-3921-Cars-FNFB"/>
    <x v="33"/>
    <n v="16"/>
    <s v="Nat Gas General Plant"/>
    <s v="3921-Transportation - Car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41"/>
    <x v="0"/>
    <n v="24242.3"/>
    <n v="24242.3"/>
    <n v="0.17399999999999999"/>
    <n v="351.51"/>
    <n v="33606.58"/>
    <n v="0"/>
    <n v="0"/>
    <n v="-351.51"/>
    <n v="0"/>
    <n v="0"/>
    <n v="0"/>
    <n v="0"/>
    <n v="0"/>
    <n v="0"/>
    <n v="0"/>
    <n v="0"/>
    <s v="FN-3921-Cars-FNSF"/>
    <x v="33"/>
    <n v="16"/>
    <s v="Nat Gas General Plant"/>
    <s v="3921-Transportation - Cars"/>
    <n v="0"/>
    <n v="0"/>
    <x v="3"/>
    <n v="0"/>
    <n v="0"/>
    <n v="0"/>
    <n v="24242.3"/>
    <n v="0"/>
    <n v="0"/>
    <n v="0"/>
    <n v="0"/>
    <n v="0"/>
    <n v="0"/>
    <n v="0"/>
    <n v="0"/>
    <n v="0"/>
    <n v="0"/>
    <n v="33606.58"/>
  </r>
  <r>
    <n v="1"/>
    <d v="2021-10-01T00:00:00"/>
    <d v="2021-11-01T00:00:00"/>
    <n v="200341"/>
    <x v="1"/>
    <n v="24242.3"/>
    <n v="24242.3"/>
    <n v="0.17399999999999999"/>
    <n v="351.51"/>
    <n v="33606.58"/>
    <n v="0"/>
    <n v="0"/>
    <n v="-351.51"/>
    <n v="0"/>
    <n v="0"/>
    <n v="0"/>
    <n v="0"/>
    <n v="0"/>
    <n v="0"/>
    <n v="0"/>
    <n v="0"/>
    <s v="FN-3921-Cars-FNSF"/>
    <x v="33"/>
    <n v="16"/>
    <s v="Nat Gas General Plant"/>
    <s v="3921-Transportation - Cars"/>
    <n v="0"/>
    <n v="0"/>
    <x v="3"/>
    <n v="0"/>
    <n v="0"/>
    <n v="0"/>
    <n v="24242.3"/>
    <n v="0"/>
    <n v="0"/>
    <n v="0"/>
    <n v="0"/>
    <n v="0"/>
    <n v="0"/>
    <n v="0"/>
    <n v="0"/>
    <n v="0"/>
    <n v="0"/>
    <n v="33606.58"/>
  </r>
  <r>
    <n v="1"/>
    <d v="2021-10-01T00:00:00"/>
    <d v="2021-11-01T00:00:00"/>
    <n v="178"/>
    <x v="0"/>
    <n v="0"/>
    <n v="0"/>
    <n v="8.4000000000000005E-2"/>
    <n v="0"/>
    <n v="0"/>
    <n v="0"/>
    <n v="0"/>
    <n v="0"/>
    <n v="0"/>
    <n v="0"/>
    <n v="0"/>
    <n v="0"/>
    <n v="0"/>
    <n v="0"/>
    <n v="0"/>
    <n v="0"/>
    <s v="FN-3922-Lt Truck/Van"/>
    <x v="34"/>
    <n v="16"/>
    <s v="Nat Gas General Plant"/>
    <s v="3922-Trans-Light Trucks, Van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78"/>
    <x v="1"/>
    <n v="0"/>
    <n v="0"/>
    <n v="8.4000000000000005E-2"/>
    <n v="0"/>
    <n v="0"/>
    <n v="0"/>
    <n v="0"/>
    <n v="0"/>
    <n v="0"/>
    <n v="0"/>
    <n v="0"/>
    <n v="0"/>
    <n v="0"/>
    <n v="0"/>
    <n v="0"/>
    <n v="0"/>
    <s v="FN-3922-Lt Truck/Van"/>
    <x v="34"/>
    <n v="16"/>
    <s v="Nat Gas General Plant"/>
    <s v="3922-Trans-Light Trucks, Van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50"/>
    <x v="0"/>
    <n v="1232396.6299999999"/>
    <n v="1232396.6299999999"/>
    <n v="8.4000000000000005E-2"/>
    <n v="8626.7800000000007"/>
    <n v="198913.13"/>
    <n v="0"/>
    <n v="0"/>
    <n v="0"/>
    <n v="0"/>
    <n v="0"/>
    <n v="0"/>
    <n v="0"/>
    <n v="0"/>
    <n v="0"/>
    <n v="0"/>
    <n v="0"/>
    <s v="FN-3922-Lt Truck/Van-FNCF"/>
    <x v="34"/>
    <n v="16"/>
    <s v="Nat Gas General Plant"/>
    <s v="3922-Trans-Light Trucks, Vans"/>
    <n v="0"/>
    <n v="-38900.520000000004"/>
    <x v="3"/>
    <n v="0"/>
    <n v="0"/>
    <n v="0"/>
    <n v="1232396.6299999999"/>
    <n v="0"/>
    <n v="0"/>
    <n v="0"/>
    <n v="0"/>
    <n v="0"/>
    <n v="0"/>
    <n v="0"/>
    <n v="8626.7800000000007"/>
    <n v="8626.7800000000007"/>
    <n v="0"/>
    <n v="198913.13"/>
  </r>
  <r>
    <n v="1"/>
    <d v="2021-10-01T00:00:00"/>
    <d v="2021-11-01T00:00:00"/>
    <n v="200250"/>
    <x v="1"/>
    <n v="1200956.1000000001"/>
    <n v="1200956.1000000001"/>
    <n v="8.4000000000000005E-2"/>
    <n v="8406.69"/>
    <n v="207319.82"/>
    <n v="0"/>
    <n v="0"/>
    <n v="0"/>
    <n v="0"/>
    <n v="0"/>
    <n v="0"/>
    <n v="0"/>
    <n v="0"/>
    <n v="0"/>
    <n v="0"/>
    <n v="0"/>
    <s v="FN-3922-Lt Truck/Van-FNCF"/>
    <x v="34"/>
    <n v="16"/>
    <s v="Nat Gas General Plant"/>
    <s v="3922-Trans-Light Trucks, Vans"/>
    <n v="0"/>
    <n v="0"/>
    <x v="3"/>
    <n v="0"/>
    <n v="0"/>
    <n v="0"/>
    <n v="1200956.1000000001"/>
    <n v="0"/>
    <n v="0"/>
    <n v="0"/>
    <n v="0"/>
    <n v="0"/>
    <n v="0"/>
    <n v="0"/>
    <n v="8406.69"/>
    <n v="8406.69"/>
    <n v="0"/>
    <n v="207319.82"/>
  </r>
  <r>
    <n v="1"/>
    <d v="2021-10-01T00:00:00"/>
    <d v="2021-11-01T00:00:00"/>
    <n v="200296"/>
    <x v="0"/>
    <n v="298039.17"/>
    <n v="298039.17"/>
    <n v="8.4000000000000005E-2"/>
    <n v="2086.27"/>
    <n v="142607.04999999999"/>
    <n v="0"/>
    <n v="0"/>
    <n v="0"/>
    <n v="0"/>
    <n v="0"/>
    <n v="0"/>
    <n v="0"/>
    <n v="0"/>
    <n v="0"/>
    <n v="0"/>
    <n v="0"/>
    <s v="FN-3922-Lt Truck/Van-FNFB"/>
    <x v="34"/>
    <n v="16"/>
    <s v="Nat Gas General Plant"/>
    <s v="3922-Trans-Light Trucks, Vans"/>
    <n v="0"/>
    <n v="0"/>
    <x v="3"/>
    <n v="0"/>
    <n v="0"/>
    <n v="0"/>
    <n v="298039.17"/>
    <n v="0"/>
    <n v="0"/>
    <n v="0"/>
    <n v="0"/>
    <n v="0"/>
    <n v="0"/>
    <n v="0"/>
    <n v="2086.27"/>
    <n v="2086.27"/>
    <n v="0"/>
    <n v="142607.04999999999"/>
  </r>
  <r>
    <n v="1"/>
    <d v="2021-10-01T00:00:00"/>
    <d v="2021-11-01T00:00:00"/>
    <n v="200296"/>
    <x v="1"/>
    <n v="298039.17"/>
    <n v="298039.17"/>
    <n v="8.4000000000000005E-2"/>
    <n v="2086.27"/>
    <n v="144693.32"/>
    <n v="0"/>
    <n v="0"/>
    <n v="0"/>
    <n v="0"/>
    <n v="0"/>
    <n v="0"/>
    <n v="0"/>
    <n v="0"/>
    <n v="0"/>
    <n v="0"/>
    <n v="0"/>
    <s v="FN-3922-Lt Truck/Van-FNFB"/>
    <x v="34"/>
    <n v="16"/>
    <s v="Nat Gas General Plant"/>
    <s v="3922-Trans-Light Trucks, Vans"/>
    <n v="0"/>
    <n v="0"/>
    <x v="3"/>
    <n v="0"/>
    <n v="0"/>
    <n v="0"/>
    <n v="298039.17"/>
    <n v="0"/>
    <n v="0"/>
    <n v="0"/>
    <n v="0"/>
    <n v="0"/>
    <n v="0"/>
    <n v="0"/>
    <n v="2086.27"/>
    <n v="2086.27"/>
    <n v="0"/>
    <n v="144693.32"/>
  </r>
  <r>
    <n v="1"/>
    <d v="2021-10-01T00:00:00"/>
    <d v="2021-11-01T00:00:00"/>
    <n v="200342"/>
    <x v="0"/>
    <n v="2623969.12"/>
    <n v="2623969.12"/>
    <n v="8.4000000000000005E-2"/>
    <n v="18367.78"/>
    <n v="1508219.4"/>
    <n v="0"/>
    <n v="0"/>
    <n v="0"/>
    <n v="0"/>
    <n v="0"/>
    <n v="0"/>
    <n v="0"/>
    <n v="0"/>
    <n v="0"/>
    <n v="0"/>
    <n v="0"/>
    <s v="FN-3922-Lt Truck/Van-FNSF"/>
    <x v="34"/>
    <n v="16"/>
    <s v="Nat Gas General Plant"/>
    <s v="3922-Trans-Light Trucks, Vans"/>
    <n v="0"/>
    <n v="0"/>
    <x v="3"/>
    <n v="0"/>
    <n v="15668"/>
    <n v="0"/>
    <n v="2623969.12"/>
    <n v="0"/>
    <n v="0"/>
    <n v="0"/>
    <n v="0"/>
    <n v="0"/>
    <n v="0"/>
    <n v="0"/>
    <n v="18367.78"/>
    <n v="18367.78"/>
    <n v="0"/>
    <n v="1523887.4"/>
  </r>
  <r>
    <n v="1"/>
    <d v="2021-10-01T00:00:00"/>
    <d v="2021-11-01T00:00:00"/>
    <n v="200342"/>
    <x v="1"/>
    <n v="2627464.77"/>
    <n v="2627464.77"/>
    <n v="8.4000000000000005E-2"/>
    <n v="18392.25"/>
    <n v="1526611.65"/>
    <n v="0"/>
    <n v="0"/>
    <n v="0"/>
    <n v="0"/>
    <n v="0"/>
    <n v="0"/>
    <n v="0"/>
    <n v="0"/>
    <n v="0"/>
    <n v="0"/>
    <n v="0"/>
    <s v="FN-3922-Lt Truck/Van-FNSF"/>
    <x v="34"/>
    <n v="16"/>
    <s v="Nat Gas General Plant"/>
    <s v="3922-Trans-Light Trucks, Vans"/>
    <n v="0"/>
    <n v="0"/>
    <x v="3"/>
    <n v="0"/>
    <n v="15668"/>
    <n v="0"/>
    <n v="2627464.77"/>
    <n v="0"/>
    <n v="0"/>
    <n v="0"/>
    <n v="0"/>
    <n v="0"/>
    <n v="0"/>
    <n v="0"/>
    <n v="18392.25"/>
    <n v="18392.25"/>
    <n v="0"/>
    <n v="1542279.65"/>
  </r>
  <r>
    <n v="1"/>
    <d v="2021-10-01T00:00:00"/>
    <d v="2021-11-01T00:00:00"/>
    <n v="179"/>
    <x v="0"/>
    <n v="0"/>
    <n v="0"/>
    <n v="0"/>
    <n v="0"/>
    <n v="0"/>
    <n v="0"/>
    <n v="0"/>
    <n v="0"/>
    <n v="0"/>
    <n v="0"/>
    <n v="0"/>
    <n v="0"/>
    <n v="0"/>
    <n v="0"/>
    <n v="0"/>
    <n v="0"/>
    <s v="FN-3923-HD Truck/Bobtail"/>
    <x v="45"/>
    <n v="16"/>
    <s v="Nat Gas General Plant"/>
    <s v="3923-Transportation - Heavy Truck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79"/>
    <x v="1"/>
    <n v="0"/>
    <n v="0"/>
    <n v="0"/>
    <n v="0"/>
    <n v="0"/>
    <n v="0"/>
    <n v="0"/>
    <n v="0"/>
    <n v="0"/>
    <n v="0"/>
    <n v="0"/>
    <n v="0"/>
    <n v="0"/>
    <n v="0"/>
    <n v="0"/>
    <n v="0"/>
    <s v="FN-3923-HD Truck/Bobtail"/>
    <x v="45"/>
    <n v="16"/>
    <s v="Nat Gas General Plant"/>
    <s v="3923-Transportation - Heavy Truck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51"/>
    <x v="0"/>
    <n v="0"/>
    <n v="0"/>
    <n v="0"/>
    <n v="0"/>
    <n v="0"/>
    <n v="0"/>
    <n v="0"/>
    <n v="0"/>
    <n v="0"/>
    <n v="0"/>
    <n v="0"/>
    <n v="0"/>
    <n v="0"/>
    <n v="0"/>
    <n v="0"/>
    <n v="0"/>
    <s v="FN-3923-HD Truck/Bobtail-FNCF"/>
    <x v="45"/>
    <n v="16"/>
    <s v="Nat Gas General Plant"/>
    <s v="3923-Transportation - Heavy Truck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51"/>
    <x v="1"/>
    <n v="0"/>
    <n v="0"/>
    <n v="0"/>
    <n v="0"/>
    <n v="0"/>
    <n v="0"/>
    <n v="0"/>
    <n v="0"/>
    <n v="0"/>
    <n v="0"/>
    <n v="0"/>
    <n v="0"/>
    <n v="0"/>
    <n v="0"/>
    <n v="0"/>
    <n v="0"/>
    <s v="FN-3923-HD Truck/Bobtail-FNCF"/>
    <x v="45"/>
    <n v="16"/>
    <s v="Nat Gas General Plant"/>
    <s v="3923-Transportation - Heavy Truck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97"/>
    <x v="0"/>
    <n v="0"/>
    <n v="0"/>
    <n v="0"/>
    <n v="0"/>
    <n v="0"/>
    <n v="0"/>
    <n v="0"/>
    <n v="0"/>
    <n v="0"/>
    <n v="0"/>
    <n v="0"/>
    <n v="0"/>
    <n v="0"/>
    <n v="0"/>
    <n v="0"/>
    <n v="0"/>
    <s v="FN-3923-HD Truck/Bobtail-FNFB"/>
    <x v="45"/>
    <n v="16"/>
    <s v="Nat Gas General Plant"/>
    <s v="3923-Transportation - Heavy Truck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97"/>
    <x v="1"/>
    <n v="0"/>
    <n v="0"/>
    <n v="0"/>
    <n v="0"/>
    <n v="0"/>
    <n v="0"/>
    <n v="0"/>
    <n v="0"/>
    <n v="0"/>
    <n v="0"/>
    <n v="0"/>
    <n v="0"/>
    <n v="0"/>
    <n v="0"/>
    <n v="0"/>
    <n v="0"/>
    <s v="FN-3923-HD Truck/Bobtail-FNFB"/>
    <x v="45"/>
    <n v="16"/>
    <s v="Nat Gas General Plant"/>
    <s v="3923-Transportation - Heavy Truck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43"/>
    <x v="0"/>
    <n v="0"/>
    <n v="0"/>
    <n v="0"/>
    <n v="0"/>
    <n v="0"/>
    <n v="0"/>
    <n v="0"/>
    <n v="0"/>
    <n v="0"/>
    <n v="0"/>
    <n v="0"/>
    <n v="0"/>
    <n v="0"/>
    <n v="0"/>
    <n v="0"/>
    <n v="0"/>
    <s v="FN-3923-HD Truck/Bobtail-FNSF"/>
    <x v="45"/>
    <n v="16"/>
    <s v="Nat Gas General Plant"/>
    <s v="3923-Transportation - Heavy Truck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43"/>
    <x v="1"/>
    <n v="0"/>
    <n v="0"/>
    <n v="0"/>
    <n v="0"/>
    <n v="0"/>
    <n v="0"/>
    <n v="0"/>
    <n v="0"/>
    <n v="0"/>
    <n v="0"/>
    <n v="0"/>
    <n v="0"/>
    <n v="0"/>
    <n v="0"/>
    <n v="0"/>
    <n v="0"/>
    <s v="FN-3923-HD Truck/Bobtail-FNSF"/>
    <x v="45"/>
    <n v="16"/>
    <s v="Nat Gas General Plant"/>
    <s v="3923-Transportation - Heavy Truck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80"/>
    <x v="0"/>
    <n v="0"/>
    <n v="0"/>
    <n v="5.8000000000000003E-2"/>
    <n v="0"/>
    <n v="0"/>
    <n v="0"/>
    <n v="0"/>
    <n v="0"/>
    <n v="0"/>
    <n v="0"/>
    <n v="0"/>
    <n v="0"/>
    <n v="0"/>
    <n v="0"/>
    <n v="0"/>
    <n v="0"/>
    <s v="FN-3924-Trailers"/>
    <x v="35"/>
    <n v="16"/>
    <s v="Nat Gas General Plant"/>
    <s v="3924-Transportation - Trailer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80"/>
    <x v="1"/>
    <n v="0"/>
    <n v="0"/>
    <n v="5.8000000000000003E-2"/>
    <n v="0"/>
    <n v="0"/>
    <n v="0"/>
    <n v="0"/>
    <n v="0"/>
    <n v="0"/>
    <n v="0"/>
    <n v="0"/>
    <n v="0"/>
    <n v="0"/>
    <n v="0"/>
    <n v="0"/>
    <n v="0"/>
    <s v="FN-3924-Trailers"/>
    <x v="35"/>
    <n v="16"/>
    <s v="Nat Gas General Plant"/>
    <s v="3924-Transportation - Trailer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52"/>
    <x v="0"/>
    <n v="23894.04"/>
    <n v="23894.04"/>
    <n v="5.8000000000000003E-2"/>
    <n v="115.49"/>
    <n v="6592.31"/>
    <n v="0"/>
    <n v="0"/>
    <n v="0"/>
    <n v="0"/>
    <n v="0"/>
    <n v="0"/>
    <n v="0"/>
    <n v="0"/>
    <n v="0"/>
    <n v="0"/>
    <n v="0"/>
    <s v="FN-3924-Trailers-FNCF"/>
    <x v="35"/>
    <n v="16"/>
    <s v="Nat Gas General Plant"/>
    <s v="3924-Transportation - Trailers"/>
    <n v="0"/>
    <n v="0"/>
    <x v="3"/>
    <n v="0"/>
    <n v="0"/>
    <n v="0"/>
    <n v="23894.04"/>
    <n v="0"/>
    <n v="0"/>
    <n v="0"/>
    <n v="0"/>
    <n v="0"/>
    <n v="0"/>
    <n v="0"/>
    <n v="115.49000000000001"/>
    <n v="115.49"/>
    <n v="0"/>
    <n v="6592.31"/>
  </r>
  <r>
    <n v="1"/>
    <d v="2021-10-01T00:00:00"/>
    <d v="2021-11-01T00:00:00"/>
    <n v="200252"/>
    <x v="1"/>
    <n v="23894.04"/>
    <n v="23894.04"/>
    <n v="5.8000000000000003E-2"/>
    <n v="115.49"/>
    <n v="6707.8"/>
    <n v="0"/>
    <n v="0"/>
    <n v="0"/>
    <n v="0"/>
    <n v="0"/>
    <n v="0"/>
    <n v="0"/>
    <n v="0"/>
    <n v="0"/>
    <n v="0"/>
    <n v="0"/>
    <s v="FN-3924-Trailers-FNCF"/>
    <x v="35"/>
    <n v="16"/>
    <s v="Nat Gas General Plant"/>
    <s v="3924-Transportation - Trailers"/>
    <n v="0"/>
    <n v="0"/>
    <x v="3"/>
    <n v="0"/>
    <n v="0"/>
    <n v="0"/>
    <n v="23894.04"/>
    <n v="0"/>
    <n v="0"/>
    <n v="0"/>
    <n v="0"/>
    <n v="0"/>
    <n v="0"/>
    <n v="0"/>
    <n v="115.49000000000001"/>
    <n v="115.49"/>
    <n v="0"/>
    <n v="6707.8"/>
  </r>
  <r>
    <n v="1"/>
    <d v="2021-10-01T00:00:00"/>
    <d v="2021-11-01T00:00:00"/>
    <n v="200298"/>
    <x v="0"/>
    <n v="0"/>
    <n v="0"/>
    <n v="5.8000000000000003E-2"/>
    <n v="0"/>
    <n v="0"/>
    <n v="0"/>
    <n v="0"/>
    <n v="0"/>
    <n v="0"/>
    <n v="0"/>
    <n v="0"/>
    <n v="0"/>
    <n v="0"/>
    <n v="0"/>
    <n v="0"/>
    <n v="0"/>
    <s v="FN-3924-Trailers-FNFB"/>
    <x v="35"/>
    <n v="16"/>
    <s v="Nat Gas General Plant"/>
    <s v="3924-Transportation - Trailer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98"/>
    <x v="1"/>
    <n v="0"/>
    <n v="0"/>
    <n v="5.8000000000000003E-2"/>
    <n v="0"/>
    <n v="0"/>
    <n v="0"/>
    <n v="0"/>
    <n v="0"/>
    <n v="0"/>
    <n v="0"/>
    <n v="0"/>
    <n v="0"/>
    <n v="0"/>
    <n v="0"/>
    <n v="0"/>
    <n v="0"/>
    <s v="FN-3924-Trailers-FNFB"/>
    <x v="35"/>
    <n v="16"/>
    <s v="Nat Gas General Plant"/>
    <s v="3924-Transportation - Trailers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44"/>
    <x v="0"/>
    <n v="45430.54"/>
    <n v="45430.54"/>
    <n v="5.8000000000000003E-2"/>
    <n v="219.58"/>
    <n v="39259.79"/>
    <n v="0"/>
    <n v="0"/>
    <n v="0"/>
    <n v="0"/>
    <n v="0"/>
    <n v="0"/>
    <n v="0"/>
    <n v="0"/>
    <n v="0"/>
    <n v="0"/>
    <n v="0"/>
    <s v="FN-3924-Trailers-FNSF"/>
    <x v="35"/>
    <n v="16"/>
    <s v="Nat Gas General Plant"/>
    <s v="3924-Transportation - Trailers"/>
    <n v="0"/>
    <n v="0"/>
    <x v="3"/>
    <n v="0"/>
    <n v="0"/>
    <n v="0"/>
    <n v="45430.54"/>
    <n v="0"/>
    <n v="0"/>
    <n v="0"/>
    <n v="0"/>
    <n v="0"/>
    <n v="0"/>
    <n v="0"/>
    <n v="219.58"/>
    <n v="219.58"/>
    <n v="0"/>
    <n v="39259.79"/>
  </r>
  <r>
    <n v="1"/>
    <d v="2021-10-01T00:00:00"/>
    <d v="2021-11-01T00:00:00"/>
    <n v="200344"/>
    <x v="1"/>
    <n v="45430.54"/>
    <n v="45430.54"/>
    <n v="5.8000000000000003E-2"/>
    <n v="219.58"/>
    <n v="39479.370000000003"/>
    <n v="0"/>
    <n v="0"/>
    <n v="0"/>
    <n v="0"/>
    <n v="0"/>
    <n v="0"/>
    <n v="0"/>
    <n v="0"/>
    <n v="0"/>
    <n v="0"/>
    <n v="0"/>
    <s v="FN-3924-Trailers-FNSF"/>
    <x v="35"/>
    <n v="16"/>
    <s v="Nat Gas General Plant"/>
    <s v="3924-Transportation - Trailers"/>
    <n v="0"/>
    <n v="0"/>
    <x v="3"/>
    <n v="0"/>
    <n v="0"/>
    <n v="0"/>
    <n v="45430.54"/>
    <n v="0"/>
    <n v="0"/>
    <n v="0"/>
    <n v="0"/>
    <n v="0"/>
    <n v="0"/>
    <n v="0"/>
    <n v="219.58"/>
    <n v="219.58"/>
    <n v="0"/>
    <n v="39479.370000000003"/>
  </r>
  <r>
    <n v="1"/>
    <d v="2021-10-01T00:00:00"/>
    <d v="2021-11-01T00:00:00"/>
    <n v="181"/>
    <x v="0"/>
    <n v="0"/>
    <n v="0"/>
    <n v="3.8461500000000003E-2"/>
    <n v="0"/>
    <n v="-213.5"/>
    <n v="0"/>
    <n v="0"/>
    <n v="0"/>
    <n v="0"/>
    <n v="0"/>
    <n v="0"/>
    <n v="0"/>
    <n v="0"/>
    <n v="0"/>
    <n v="-15.25"/>
    <n v="0"/>
    <s v="FN-3930-Stores Equip"/>
    <x v="46"/>
    <n v="16"/>
    <s v="Nat Gas General Plant"/>
    <s v="393-Stores Equipment"/>
    <n v="0"/>
    <n v="0"/>
    <x v="3"/>
    <n v="0"/>
    <n v="0"/>
    <n v="0"/>
    <n v="0"/>
    <n v="0"/>
    <n v="0"/>
    <n v="0"/>
    <n v="0"/>
    <n v="0"/>
    <n v="0"/>
    <n v="0"/>
    <n v="0"/>
    <n v="-15.25"/>
    <n v="0"/>
    <n v="-213.5"/>
  </r>
  <r>
    <n v="1"/>
    <d v="2021-10-01T00:00:00"/>
    <d v="2021-11-01T00:00:00"/>
    <n v="181"/>
    <x v="1"/>
    <n v="0"/>
    <n v="0"/>
    <n v="3.8461500000000003E-2"/>
    <n v="0"/>
    <n v="-228.75"/>
    <n v="0"/>
    <n v="0"/>
    <n v="0"/>
    <n v="0"/>
    <n v="0"/>
    <n v="0"/>
    <n v="0"/>
    <n v="0"/>
    <n v="0"/>
    <n v="-15.25"/>
    <n v="0"/>
    <s v="FN-3930-Stores Equip"/>
    <x v="46"/>
    <n v="16"/>
    <s v="Nat Gas General Plant"/>
    <s v="393-Stores Equipment"/>
    <n v="0"/>
    <n v="0"/>
    <x v="3"/>
    <n v="0"/>
    <n v="0"/>
    <n v="0"/>
    <n v="0"/>
    <n v="0"/>
    <n v="0"/>
    <n v="0"/>
    <n v="0"/>
    <n v="0"/>
    <n v="0"/>
    <n v="0"/>
    <n v="0"/>
    <n v="-15.25"/>
    <n v="0"/>
    <n v="-228.75"/>
  </r>
  <r>
    <n v="1"/>
    <d v="2021-10-01T00:00:00"/>
    <d v="2021-11-01T00:00:00"/>
    <n v="200253"/>
    <x v="0"/>
    <n v="5773.36"/>
    <n v="5773.36"/>
    <n v="3.8461500000000003E-2"/>
    <n v="18.5"/>
    <n v="723.56"/>
    <n v="0"/>
    <n v="0"/>
    <n v="0"/>
    <n v="0"/>
    <n v="0"/>
    <n v="0"/>
    <n v="0"/>
    <n v="0"/>
    <n v="0"/>
    <n v="0"/>
    <n v="0"/>
    <s v="FN-3930-Stores Equip-FNCF"/>
    <x v="46"/>
    <n v="16"/>
    <s v="Nat Gas General Plant"/>
    <s v="393-Stores Equipment"/>
    <n v="0"/>
    <n v="0"/>
    <x v="3"/>
    <n v="0"/>
    <n v="0"/>
    <n v="0"/>
    <n v="5773.36"/>
    <n v="0"/>
    <n v="0"/>
    <n v="0"/>
    <n v="0"/>
    <n v="0"/>
    <n v="0"/>
    <n v="0"/>
    <n v="18.5"/>
    <n v="18.5"/>
    <n v="0"/>
    <n v="723.56"/>
  </r>
  <r>
    <n v="1"/>
    <d v="2021-10-01T00:00:00"/>
    <d v="2021-11-01T00:00:00"/>
    <n v="200253"/>
    <x v="1"/>
    <n v="5773.36"/>
    <n v="5773.36"/>
    <n v="3.8461500000000003E-2"/>
    <n v="18.5"/>
    <n v="742.06"/>
    <n v="0"/>
    <n v="0"/>
    <n v="0"/>
    <n v="0"/>
    <n v="0"/>
    <n v="0"/>
    <n v="0"/>
    <n v="0"/>
    <n v="0"/>
    <n v="0"/>
    <n v="0"/>
    <s v="FN-3930-Stores Equip-FNCF"/>
    <x v="46"/>
    <n v="16"/>
    <s v="Nat Gas General Plant"/>
    <s v="393-Stores Equipment"/>
    <n v="0"/>
    <n v="0"/>
    <x v="3"/>
    <n v="0"/>
    <n v="0"/>
    <n v="0"/>
    <n v="5773.36"/>
    <n v="0"/>
    <n v="0"/>
    <n v="0"/>
    <n v="0"/>
    <n v="0"/>
    <n v="0"/>
    <n v="0"/>
    <n v="18.5"/>
    <n v="18.5"/>
    <n v="0"/>
    <n v="742.06"/>
  </r>
  <r>
    <n v="1"/>
    <d v="2021-10-01T00:00:00"/>
    <d v="2021-11-01T00:00:00"/>
    <n v="200299"/>
    <x v="0"/>
    <n v="0"/>
    <n v="0"/>
    <n v="3.8461500000000003E-2"/>
    <n v="0"/>
    <n v="0"/>
    <n v="0"/>
    <n v="0"/>
    <n v="0"/>
    <n v="0"/>
    <n v="0"/>
    <n v="0"/>
    <n v="0"/>
    <n v="0"/>
    <n v="0"/>
    <n v="0"/>
    <n v="0"/>
    <s v="FN-3930-Stores Equip-FNFB"/>
    <x v="46"/>
    <n v="16"/>
    <s v="Nat Gas General Plant"/>
    <s v="393-Stores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99"/>
    <x v="1"/>
    <n v="0"/>
    <n v="0"/>
    <n v="3.8461500000000003E-2"/>
    <n v="0"/>
    <n v="0"/>
    <n v="0"/>
    <n v="0"/>
    <n v="0"/>
    <n v="0"/>
    <n v="0"/>
    <n v="0"/>
    <n v="0"/>
    <n v="0"/>
    <n v="0"/>
    <n v="0"/>
    <n v="0"/>
    <s v="FN-3930-Stores Equip-FNFB"/>
    <x v="46"/>
    <n v="16"/>
    <s v="Nat Gas General Plant"/>
    <s v="393-Stores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45"/>
    <x v="0"/>
    <n v="22736.77"/>
    <n v="22736.77"/>
    <n v="3.8461500000000003E-2"/>
    <n v="72.87"/>
    <n v="13707.55"/>
    <n v="0"/>
    <n v="0"/>
    <n v="0"/>
    <n v="0"/>
    <n v="0"/>
    <n v="0"/>
    <n v="0"/>
    <n v="0"/>
    <n v="0"/>
    <n v="0"/>
    <n v="0"/>
    <s v="FN-3930-Stores Equip-FNSF"/>
    <x v="46"/>
    <n v="16"/>
    <s v="Nat Gas General Plant"/>
    <s v="393-Stores Equipment"/>
    <n v="0"/>
    <n v="0"/>
    <x v="3"/>
    <n v="0"/>
    <n v="0"/>
    <n v="0"/>
    <n v="22736.77"/>
    <n v="0"/>
    <n v="0"/>
    <n v="0"/>
    <n v="0"/>
    <n v="0"/>
    <n v="0"/>
    <n v="0"/>
    <n v="72.87"/>
    <n v="72.87"/>
    <n v="0"/>
    <n v="13707.55"/>
  </r>
  <r>
    <n v="1"/>
    <d v="2021-10-01T00:00:00"/>
    <d v="2021-11-01T00:00:00"/>
    <n v="200345"/>
    <x v="1"/>
    <n v="24209.09"/>
    <n v="24209.09"/>
    <n v="3.8461500000000003E-2"/>
    <n v="77.59"/>
    <n v="13785.14"/>
    <n v="0"/>
    <n v="0"/>
    <n v="0"/>
    <n v="0"/>
    <n v="0"/>
    <n v="0"/>
    <n v="0"/>
    <n v="0"/>
    <n v="0"/>
    <n v="0"/>
    <n v="0"/>
    <s v="FN-3930-Stores Equip-FNSF"/>
    <x v="46"/>
    <n v="16"/>
    <s v="Nat Gas General Plant"/>
    <s v="393-Stores Equipment"/>
    <n v="0"/>
    <n v="0"/>
    <x v="3"/>
    <n v="0"/>
    <n v="0"/>
    <n v="0"/>
    <n v="24209.09"/>
    <n v="0"/>
    <n v="0"/>
    <n v="0"/>
    <n v="0"/>
    <n v="0"/>
    <n v="0"/>
    <n v="0"/>
    <n v="77.59"/>
    <n v="77.59"/>
    <n v="0"/>
    <n v="13785.14"/>
  </r>
  <r>
    <n v="1"/>
    <d v="2021-10-01T00:00:00"/>
    <d v="2021-11-01T00:00:00"/>
    <n v="182"/>
    <x v="0"/>
    <n v="0"/>
    <n v="0"/>
    <n v="6.6666699999999995E-2"/>
    <n v="0"/>
    <n v="13489"/>
    <n v="0"/>
    <n v="0"/>
    <n v="0"/>
    <n v="0"/>
    <n v="0"/>
    <n v="0"/>
    <n v="0"/>
    <n v="0"/>
    <n v="0"/>
    <n v="963.5"/>
    <n v="0"/>
    <s v="FN-3940-Tools/Shop Eq"/>
    <x v="36"/>
    <n v="16"/>
    <s v="Nat Gas General Plant"/>
    <s v="394-Tools, Shop &amp; Garage Equip"/>
    <n v="0"/>
    <n v="0"/>
    <x v="3"/>
    <n v="0"/>
    <n v="0"/>
    <n v="0"/>
    <n v="0"/>
    <n v="0"/>
    <n v="0"/>
    <n v="0"/>
    <n v="0"/>
    <n v="0"/>
    <n v="0"/>
    <n v="0"/>
    <n v="0"/>
    <n v="963.5"/>
    <n v="0"/>
    <n v="13489"/>
  </r>
  <r>
    <n v="1"/>
    <d v="2021-10-01T00:00:00"/>
    <d v="2021-11-01T00:00:00"/>
    <n v="182"/>
    <x v="1"/>
    <n v="0"/>
    <n v="0"/>
    <n v="6.6666699999999995E-2"/>
    <n v="0"/>
    <n v="14452.5"/>
    <n v="0"/>
    <n v="0"/>
    <n v="0"/>
    <n v="0"/>
    <n v="0"/>
    <n v="0"/>
    <n v="0"/>
    <n v="0"/>
    <n v="0"/>
    <n v="963.5"/>
    <n v="0"/>
    <s v="FN-3940-Tools/Shop Eq"/>
    <x v="36"/>
    <n v="16"/>
    <s v="Nat Gas General Plant"/>
    <s v="394-Tools, Shop &amp; Garage Equip"/>
    <n v="0"/>
    <n v="0"/>
    <x v="3"/>
    <n v="0"/>
    <n v="0"/>
    <n v="0"/>
    <n v="0"/>
    <n v="0"/>
    <n v="0"/>
    <n v="0"/>
    <n v="0"/>
    <n v="0"/>
    <n v="0"/>
    <n v="0"/>
    <n v="0"/>
    <n v="963.5"/>
    <n v="0"/>
    <n v="14452.5"/>
  </r>
  <r>
    <n v="1"/>
    <d v="2021-10-01T00:00:00"/>
    <d v="2021-11-01T00:00:00"/>
    <n v="200254"/>
    <x v="0"/>
    <n v="187521.45"/>
    <n v="187521.45"/>
    <n v="6.6666699999999995E-2"/>
    <n v="1041.79"/>
    <n v="-14720.83"/>
    <n v="0"/>
    <n v="0"/>
    <n v="0"/>
    <n v="0"/>
    <n v="0"/>
    <n v="0"/>
    <n v="0"/>
    <n v="0"/>
    <n v="0"/>
    <n v="0"/>
    <n v="0"/>
    <s v="FN-3940-Tools/Shop Eq-FNCF"/>
    <x v="36"/>
    <n v="16"/>
    <s v="Nat Gas General Plant"/>
    <s v="394-Tools, Shop &amp; Garage Equip"/>
    <n v="0"/>
    <n v="0"/>
    <x v="3"/>
    <n v="0"/>
    <n v="0"/>
    <n v="0"/>
    <n v="187521.45"/>
    <n v="0"/>
    <n v="0"/>
    <n v="0"/>
    <n v="0"/>
    <n v="0"/>
    <n v="0"/>
    <n v="0"/>
    <n v="1041.79"/>
    <n v="1041.79"/>
    <n v="0"/>
    <n v="-14720.83"/>
  </r>
  <r>
    <n v="1"/>
    <d v="2021-10-01T00:00:00"/>
    <d v="2021-11-01T00:00:00"/>
    <n v="200254"/>
    <x v="1"/>
    <n v="187521.45"/>
    <n v="187521.45"/>
    <n v="6.6666699999999995E-2"/>
    <n v="1041.79"/>
    <n v="-13679.04"/>
    <n v="0"/>
    <n v="0"/>
    <n v="0"/>
    <n v="0"/>
    <n v="0"/>
    <n v="0"/>
    <n v="0"/>
    <n v="0"/>
    <n v="0"/>
    <n v="0"/>
    <n v="0"/>
    <s v="FN-3940-Tools/Shop Eq-FNCF"/>
    <x v="36"/>
    <n v="16"/>
    <s v="Nat Gas General Plant"/>
    <s v="394-Tools, Shop &amp; Garage Equip"/>
    <n v="0"/>
    <n v="0"/>
    <x v="3"/>
    <n v="0"/>
    <n v="0"/>
    <n v="0"/>
    <n v="187521.45"/>
    <n v="0"/>
    <n v="0"/>
    <n v="0"/>
    <n v="0"/>
    <n v="0"/>
    <n v="0"/>
    <n v="0"/>
    <n v="1041.79"/>
    <n v="1041.79"/>
    <n v="0"/>
    <n v="-13679.04"/>
  </r>
  <r>
    <n v="1"/>
    <d v="2021-10-01T00:00:00"/>
    <d v="2021-11-01T00:00:00"/>
    <n v="200300"/>
    <x v="0"/>
    <n v="204989.86"/>
    <n v="204989.86"/>
    <n v="6.6666699999999995E-2"/>
    <n v="1138.83"/>
    <n v="70677.3"/>
    <n v="0"/>
    <n v="0"/>
    <n v="0"/>
    <n v="0"/>
    <n v="0"/>
    <n v="0"/>
    <n v="0"/>
    <n v="0"/>
    <n v="0"/>
    <n v="0"/>
    <n v="0"/>
    <s v="FN-3940-Tools/Shop Eq-FNFB"/>
    <x v="36"/>
    <n v="16"/>
    <s v="Nat Gas General Plant"/>
    <s v="394-Tools, Shop &amp; Garage Equip"/>
    <n v="0"/>
    <n v="0"/>
    <x v="3"/>
    <n v="0"/>
    <n v="0"/>
    <n v="0"/>
    <n v="204989.86"/>
    <n v="0"/>
    <n v="0"/>
    <n v="0"/>
    <n v="0"/>
    <n v="0"/>
    <n v="0"/>
    <n v="0"/>
    <n v="1138.83"/>
    <n v="1138.83"/>
    <n v="0"/>
    <n v="70677.3"/>
  </r>
  <r>
    <n v="1"/>
    <d v="2021-10-01T00:00:00"/>
    <d v="2021-11-01T00:00:00"/>
    <n v="200300"/>
    <x v="1"/>
    <n v="204989.86"/>
    <n v="204989.86"/>
    <n v="6.6666699999999995E-2"/>
    <n v="1138.83"/>
    <n v="71816.13"/>
    <n v="0"/>
    <n v="0"/>
    <n v="0"/>
    <n v="0"/>
    <n v="0"/>
    <n v="0"/>
    <n v="0"/>
    <n v="0"/>
    <n v="0"/>
    <n v="0"/>
    <n v="0"/>
    <s v="FN-3940-Tools/Shop Eq-FNFB"/>
    <x v="36"/>
    <n v="16"/>
    <s v="Nat Gas General Plant"/>
    <s v="394-Tools, Shop &amp; Garage Equip"/>
    <n v="0"/>
    <n v="0"/>
    <x v="3"/>
    <n v="0"/>
    <n v="0"/>
    <n v="0"/>
    <n v="204989.86"/>
    <n v="0"/>
    <n v="0"/>
    <n v="0"/>
    <n v="0"/>
    <n v="0"/>
    <n v="0"/>
    <n v="0"/>
    <n v="1138.83"/>
    <n v="1138.83"/>
    <n v="0"/>
    <n v="71816.13"/>
  </r>
  <r>
    <n v="1"/>
    <d v="2021-10-01T00:00:00"/>
    <d v="2021-11-01T00:00:00"/>
    <n v="200346"/>
    <x v="0"/>
    <n v="347342.04"/>
    <n v="347342.04"/>
    <n v="6.6666699999999995E-2"/>
    <n v="1929.68"/>
    <n v="356803.23"/>
    <n v="0"/>
    <n v="0"/>
    <n v="-1929.68"/>
    <n v="0"/>
    <n v="0"/>
    <n v="0"/>
    <n v="0"/>
    <n v="0"/>
    <n v="0"/>
    <n v="0"/>
    <n v="0"/>
    <s v="FN-3940-Tools/Shop Eq-FNSF"/>
    <x v="36"/>
    <n v="16"/>
    <s v="Nat Gas General Plant"/>
    <s v="394-Tools, Shop &amp; Garage Equip"/>
    <n v="0"/>
    <n v="0"/>
    <x v="3"/>
    <n v="0"/>
    <n v="0"/>
    <n v="0"/>
    <n v="347342.04"/>
    <n v="0"/>
    <n v="0"/>
    <n v="0"/>
    <n v="0"/>
    <n v="0"/>
    <n v="0"/>
    <n v="0"/>
    <n v="0"/>
    <n v="0"/>
    <n v="0"/>
    <n v="356803.23"/>
  </r>
  <r>
    <n v="1"/>
    <d v="2021-10-01T00:00:00"/>
    <d v="2021-11-01T00:00:00"/>
    <n v="200346"/>
    <x v="1"/>
    <n v="350646.04"/>
    <n v="350646.04"/>
    <n v="6.6666699999999995E-2"/>
    <n v="1948.03"/>
    <n v="356803.23"/>
    <n v="0"/>
    <n v="0"/>
    <n v="-1948.03"/>
    <n v="0"/>
    <n v="0"/>
    <n v="0"/>
    <n v="0"/>
    <n v="0"/>
    <n v="0"/>
    <n v="0"/>
    <n v="0"/>
    <s v="FN-3940-Tools/Shop Eq-FNSF"/>
    <x v="36"/>
    <n v="16"/>
    <s v="Nat Gas General Plant"/>
    <s v="394-Tools, Shop &amp; Garage Equip"/>
    <n v="0"/>
    <n v="0"/>
    <x v="3"/>
    <n v="0"/>
    <n v="0"/>
    <n v="0"/>
    <n v="350646.04"/>
    <n v="0"/>
    <n v="0"/>
    <n v="0"/>
    <n v="0"/>
    <n v="0"/>
    <n v="0"/>
    <n v="0"/>
    <n v="0"/>
    <n v="0"/>
    <n v="0"/>
    <n v="356803.23"/>
  </r>
  <r>
    <n v="1"/>
    <d v="2021-10-01T00:00:00"/>
    <d v="2021-11-01T00:00:00"/>
    <n v="183"/>
    <x v="0"/>
    <n v="0"/>
    <n v="0"/>
    <n v="0"/>
    <n v="0"/>
    <n v="0"/>
    <n v="0"/>
    <n v="0"/>
    <n v="0"/>
    <n v="0"/>
    <n v="0"/>
    <n v="0"/>
    <n v="0"/>
    <n v="0"/>
    <n v="0"/>
    <n v="0"/>
    <n v="0"/>
    <s v="FN-3950-Lab Equip"/>
    <x v="51"/>
    <n v="16"/>
    <s v="Nat Gas General Plant"/>
    <s v="395-Laboratory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83"/>
    <x v="1"/>
    <n v="0"/>
    <n v="0"/>
    <n v="0"/>
    <n v="0"/>
    <n v="0"/>
    <n v="0"/>
    <n v="0"/>
    <n v="0"/>
    <n v="0"/>
    <n v="0"/>
    <n v="0"/>
    <n v="0"/>
    <n v="0"/>
    <n v="0"/>
    <n v="0"/>
    <n v="0"/>
    <s v="FN-3950-Lab Equip"/>
    <x v="51"/>
    <n v="16"/>
    <s v="Nat Gas General Plant"/>
    <s v="395-Laboratory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55"/>
    <x v="0"/>
    <n v="0"/>
    <n v="0"/>
    <n v="0"/>
    <n v="0"/>
    <n v="0"/>
    <n v="0"/>
    <n v="0"/>
    <n v="0"/>
    <n v="0"/>
    <n v="0"/>
    <n v="0"/>
    <n v="0"/>
    <n v="0"/>
    <n v="0"/>
    <n v="0"/>
    <n v="0"/>
    <s v="FN-3950-Lab Equip-FNCF"/>
    <x v="51"/>
    <n v="16"/>
    <s v="Nat Gas General Plant"/>
    <s v="395-Laboratory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55"/>
    <x v="1"/>
    <n v="0"/>
    <n v="0"/>
    <n v="0"/>
    <n v="0"/>
    <n v="0"/>
    <n v="0"/>
    <n v="0"/>
    <n v="0"/>
    <n v="0"/>
    <n v="0"/>
    <n v="0"/>
    <n v="0"/>
    <n v="0"/>
    <n v="0"/>
    <n v="0"/>
    <n v="0"/>
    <s v="FN-3950-Lab Equip-FNCF"/>
    <x v="51"/>
    <n v="16"/>
    <s v="Nat Gas General Plant"/>
    <s v="395-Laboratory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01"/>
    <x v="0"/>
    <n v="0"/>
    <n v="0"/>
    <n v="0"/>
    <n v="0"/>
    <n v="0"/>
    <n v="0"/>
    <n v="0"/>
    <n v="0"/>
    <n v="0"/>
    <n v="0"/>
    <n v="0"/>
    <n v="0"/>
    <n v="0"/>
    <n v="0"/>
    <n v="0"/>
    <n v="0"/>
    <s v="FN-3950-Lab Equip-FNFB"/>
    <x v="51"/>
    <n v="16"/>
    <s v="Nat Gas General Plant"/>
    <s v="395-Laboratory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01"/>
    <x v="1"/>
    <n v="0"/>
    <n v="0"/>
    <n v="0"/>
    <n v="0"/>
    <n v="0"/>
    <n v="0"/>
    <n v="0"/>
    <n v="0"/>
    <n v="0"/>
    <n v="0"/>
    <n v="0"/>
    <n v="0"/>
    <n v="0"/>
    <n v="0"/>
    <n v="0"/>
    <n v="0"/>
    <s v="FN-3950-Lab Equip-FNFB"/>
    <x v="51"/>
    <n v="16"/>
    <s v="Nat Gas General Plant"/>
    <s v="395-Laboratory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47"/>
    <x v="0"/>
    <n v="0"/>
    <n v="0"/>
    <n v="0"/>
    <n v="0"/>
    <n v="0"/>
    <n v="0"/>
    <n v="0"/>
    <n v="0"/>
    <n v="0"/>
    <n v="0"/>
    <n v="0"/>
    <n v="0"/>
    <n v="0"/>
    <n v="0"/>
    <n v="0"/>
    <n v="0"/>
    <s v="FN-3950-Lab Equip-FNSF"/>
    <x v="51"/>
    <n v="16"/>
    <s v="Nat Gas General Plant"/>
    <s v="395-Laboratory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47"/>
    <x v="1"/>
    <n v="0"/>
    <n v="0"/>
    <n v="0"/>
    <n v="0"/>
    <n v="0"/>
    <n v="0"/>
    <n v="0"/>
    <n v="0"/>
    <n v="0"/>
    <n v="0"/>
    <n v="0"/>
    <n v="0"/>
    <n v="0"/>
    <n v="0"/>
    <n v="0"/>
    <n v="0"/>
    <s v="FN-3950-Lab Equip-FNSF"/>
    <x v="51"/>
    <n v="16"/>
    <s v="Nat Gas General Plant"/>
    <s v="395-Laboratory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84"/>
    <x v="0"/>
    <n v="0"/>
    <n v="0"/>
    <n v="5.0999999999999997E-2"/>
    <n v="0"/>
    <n v="0"/>
    <n v="0"/>
    <n v="0"/>
    <n v="0"/>
    <n v="0"/>
    <n v="0"/>
    <n v="0"/>
    <n v="0"/>
    <n v="0"/>
    <n v="0"/>
    <n v="0"/>
    <n v="0"/>
    <s v="FN-3960-Pwr Op Equip"/>
    <x v="37"/>
    <n v="16"/>
    <s v="Nat Gas General Plant"/>
    <s v="396-Power Operated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84"/>
    <x v="1"/>
    <n v="0"/>
    <n v="0"/>
    <n v="5.0999999999999997E-2"/>
    <n v="0"/>
    <n v="0"/>
    <n v="0"/>
    <n v="0"/>
    <n v="0"/>
    <n v="0"/>
    <n v="0"/>
    <n v="0"/>
    <n v="0"/>
    <n v="0"/>
    <n v="0"/>
    <n v="0"/>
    <n v="0"/>
    <s v="FN-3960-Pwr Op Equip"/>
    <x v="37"/>
    <n v="16"/>
    <s v="Nat Gas General Plant"/>
    <s v="396-Power Operated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56"/>
    <x v="0"/>
    <n v="355061.15"/>
    <n v="355061.15"/>
    <n v="5.0999999999999997E-2"/>
    <n v="1509.01"/>
    <n v="101269.13"/>
    <n v="0"/>
    <n v="0"/>
    <n v="0"/>
    <n v="0"/>
    <n v="0"/>
    <n v="0"/>
    <n v="0"/>
    <n v="0"/>
    <n v="0"/>
    <n v="0"/>
    <n v="0"/>
    <s v="FN-3960-Pwr Op Equip-FNCF"/>
    <x v="37"/>
    <n v="16"/>
    <s v="Nat Gas General Plant"/>
    <s v="396-Power Operated Equipment"/>
    <n v="0"/>
    <n v="0"/>
    <x v="3"/>
    <n v="0"/>
    <n v="0"/>
    <n v="0"/>
    <n v="355061.15"/>
    <n v="0"/>
    <n v="0"/>
    <n v="0"/>
    <n v="0"/>
    <n v="0"/>
    <n v="0"/>
    <n v="0"/>
    <n v="1509.01"/>
    <n v="1509.01"/>
    <n v="0"/>
    <n v="101269.13"/>
  </r>
  <r>
    <n v="1"/>
    <d v="2021-10-01T00:00:00"/>
    <d v="2021-11-01T00:00:00"/>
    <n v="200256"/>
    <x v="1"/>
    <n v="355061.15"/>
    <n v="355061.15"/>
    <n v="5.0999999999999997E-2"/>
    <n v="1509.01"/>
    <n v="102778.14"/>
    <n v="0"/>
    <n v="0"/>
    <n v="0"/>
    <n v="0"/>
    <n v="0"/>
    <n v="0"/>
    <n v="0"/>
    <n v="0"/>
    <n v="0"/>
    <n v="0"/>
    <n v="0"/>
    <s v="FN-3960-Pwr Op Equip-FNCF"/>
    <x v="37"/>
    <n v="16"/>
    <s v="Nat Gas General Plant"/>
    <s v="396-Power Operated Equipment"/>
    <n v="0"/>
    <n v="0"/>
    <x v="3"/>
    <n v="0"/>
    <n v="0"/>
    <n v="0"/>
    <n v="355061.15"/>
    <n v="0"/>
    <n v="0"/>
    <n v="0"/>
    <n v="0"/>
    <n v="0"/>
    <n v="0"/>
    <n v="0"/>
    <n v="1509.01"/>
    <n v="1509.01"/>
    <n v="0"/>
    <n v="102778.14"/>
  </r>
  <r>
    <n v="1"/>
    <d v="2021-10-01T00:00:00"/>
    <d v="2021-11-01T00:00:00"/>
    <n v="200302"/>
    <x v="0"/>
    <n v="95136.76"/>
    <n v="95136.76"/>
    <n v="5.0999999999999997E-2"/>
    <n v="404.33"/>
    <n v="16873.939999999999"/>
    <n v="0"/>
    <n v="0"/>
    <n v="0"/>
    <n v="0"/>
    <n v="0"/>
    <n v="0"/>
    <n v="0"/>
    <n v="0"/>
    <n v="0"/>
    <n v="0"/>
    <n v="0"/>
    <s v="FN-3960-Pwr Op Equip-FNFB"/>
    <x v="37"/>
    <n v="16"/>
    <s v="Nat Gas General Plant"/>
    <s v="396-Power Operated Equipment"/>
    <n v="0"/>
    <n v="0"/>
    <x v="3"/>
    <n v="0"/>
    <n v="0"/>
    <n v="0"/>
    <n v="95136.76"/>
    <n v="0"/>
    <n v="0"/>
    <n v="0"/>
    <n v="0"/>
    <n v="0"/>
    <n v="0"/>
    <n v="0"/>
    <n v="404.33"/>
    <n v="404.33"/>
    <n v="0"/>
    <n v="16873.939999999999"/>
  </r>
  <r>
    <n v="1"/>
    <d v="2021-10-01T00:00:00"/>
    <d v="2021-11-01T00:00:00"/>
    <n v="200302"/>
    <x v="1"/>
    <n v="95136.76"/>
    <n v="95136.76"/>
    <n v="5.0999999999999997E-2"/>
    <n v="404.33"/>
    <n v="17278.27"/>
    <n v="0"/>
    <n v="0"/>
    <n v="0"/>
    <n v="0"/>
    <n v="0"/>
    <n v="0"/>
    <n v="0"/>
    <n v="0"/>
    <n v="0"/>
    <n v="0"/>
    <n v="0"/>
    <s v="FN-3960-Pwr Op Equip-FNFB"/>
    <x v="37"/>
    <n v="16"/>
    <s v="Nat Gas General Plant"/>
    <s v="396-Power Operated Equipment"/>
    <n v="0"/>
    <n v="0"/>
    <x v="3"/>
    <n v="0"/>
    <n v="0"/>
    <n v="0"/>
    <n v="95136.76"/>
    <n v="0"/>
    <n v="0"/>
    <n v="0"/>
    <n v="0"/>
    <n v="0"/>
    <n v="0"/>
    <n v="0"/>
    <n v="404.33"/>
    <n v="404.33"/>
    <n v="0"/>
    <n v="17278.27"/>
  </r>
  <r>
    <n v="1"/>
    <d v="2021-10-01T00:00:00"/>
    <d v="2021-11-01T00:00:00"/>
    <n v="200348"/>
    <x v="0"/>
    <n v="512319.85"/>
    <n v="512319.85"/>
    <n v="5.0999999999999997E-2"/>
    <n v="2177.36"/>
    <n v="320654.52"/>
    <n v="0"/>
    <n v="0"/>
    <n v="0"/>
    <n v="0"/>
    <n v="0"/>
    <n v="0"/>
    <n v="0"/>
    <n v="0"/>
    <n v="0"/>
    <n v="0"/>
    <n v="0"/>
    <s v="FN-3960-Pwr Op Equip-FNSF"/>
    <x v="37"/>
    <n v="16"/>
    <s v="Nat Gas General Plant"/>
    <s v="396-Power Operated Equipment"/>
    <n v="0"/>
    <n v="0"/>
    <x v="3"/>
    <n v="0"/>
    <n v="0"/>
    <n v="0"/>
    <n v="512319.85"/>
    <n v="0"/>
    <n v="0"/>
    <n v="0"/>
    <n v="0"/>
    <n v="0"/>
    <n v="0"/>
    <n v="0"/>
    <n v="2177.36"/>
    <n v="2177.36"/>
    <n v="0"/>
    <n v="320654.52"/>
  </r>
  <r>
    <n v="1"/>
    <d v="2021-10-01T00:00:00"/>
    <d v="2021-11-01T00:00:00"/>
    <n v="200348"/>
    <x v="1"/>
    <n v="512319.85"/>
    <n v="512319.85"/>
    <n v="5.0999999999999997E-2"/>
    <n v="2177.36"/>
    <n v="322831.88"/>
    <n v="0"/>
    <n v="0"/>
    <n v="0"/>
    <n v="0"/>
    <n v="0"/>
    <n v="0"/>
    <n v="0"/>
    <n v="0"/>
    <n v="0"/>
    <n v="0"/>
    <n v="0"/>
    <s v="FN-3960-Pwr Op Equip-FNSF"/>
    <x v="37"/>
    <n v="16"/>
    <s v="Nat Gas General Plant"/>
    <s v="396-Power Operated Equipment"/>
    <n v="0"/>
    <n v="0"/>
    <x v="3"/>
    <n v="0"/>
    <n v="0"/>
    <n v="0"/>
    <n v="512319.85"/>
    <n v="0"/>
    <n v="0"/>
    <n v="0"/>
    <n v="0"/>
    <n v="0"/>
    <n v="0"/>
    <n v="0"/>
    <n v="2177.36"/>
    <n v="2177.36"/>
    <n v="0"/>
    <n v="322831.88"/>
  </r>
  <r>
    <n v="1"/>
    <d v="2021-10-01T00:00:00"/>
    <d v="2021-11-01T00:00:00"/>
    <n v="185"/>
    <x v="0"/>
    <n v="0"/>
    <n v="0"/>
    <n v="7.6923080000000005E-2"/>
    <n v="0"/>
    <n v="43315.86"/>
    <n v="0"/>
    <n v="0"/>
    <n v="0"/>
    <n v="0"/>
    <n v="0"/>
    <n v="0"/>
    <n v="0"/>
    <n v="0"/>
    <n v="0"/>
    <n v="3093.99"/>
    <n v="0"/>
    <s v="FN-3970-Comm Eq"/>
    <x v="38"/>
    <n v="16"/>
    <s v="Nat Gas General Plant"/>
    <s v="397-Communication Equipment"/>
    <n v="0"/>
    <n v="0"/>
    <x v="3"/>
    <n v="0"/>
    <n v="0"/>
    <n v="0"/>
    <n v="0"/>
    <n v="0"/>
    <n v="0"/>
    <n v="0"/>
    <n v="0"/>
    <n v="0"/>
    <n v="0"/>
    <n v="0"/>
    <n v="0"/>
    <n v="3093.99"/>
    <n v="0"/>
    <n v="43315.86"/>
  </r>
  <r>
    <n v="1"/>
    <d v="2021-10-01T00:00:00"/>
    <d v="2021-11-01T00:00:00"/>
    <n v="185"/>
    <x v="1"/>
    <n v="0"/>
    <n v="0"/>
    <n v="7.6923080000000005E-2"/>
    <n v="0"/>
    <n v="46409.85"/>
    <n v="0"/>
    <n v="0"/>
    <n v="0"/>
    <n v="0"/>
    <n v="0"/>
    <n v="0"/>
    <n v="0"/>
    <n v="0"/>
    <n v="0"/>
    <n v="3093.99"/>
    <n v="0"/>
    <s v="FN-3970-Comm Eq"/>
    <x v="38"/>
    <n v="16"/>
    <s v="Nat Gas General Plant"/>
    <s v="397-Communication Equipment"/>
    <n v="0"/>
    <n v="0"/>
    <x v="3"/>
    <n v="0"/>
    <n v="0"/>
    <n v="0"/>
    <n v="0"/>
    <n v="0"/>
    <n v="0"/>
    <n v="0"/>
    <n v="0"/>
    <n v="0"/>
    <n v="0"/>
    <n v="0"/>
    <n v="0"/>
    <n v="3093.99"/>
    <n v="0"/>
    <n v="46409.85"/>
  </r>
  <r>
    <n v="1"/>
    <d v="2021-10-01T00:00:00"/>
    <d v="2021-11-01T00:00:00"/>
    <n v="200257"/>
    <x v="0"/>
    <n v="292511.90000000002"/>
    <n v="292511.90000000002"/>
    <n v="7.6923080000000005E-2"/>
    <n v="1875.08"/>
    <n v="29334.55"/>
    <n v="0"/>
    <n v="0"/>
    <n v="0"/>
    <n v="0"/>
    <n v="0"/>
    <n v="0"/>
    <n v="0"/>
    <n v="0"/>
    <n v="0"/>
    <n v="0"/>
    <n v="0"/>
    <s v="FN-3970-Comm Eq-FNCF"/>
    <x v="38"/>
    <n v="16"/>
    <s v="Nat Gas General Plant"/>
    <s v="397-Communication Equipment"/>
    <n v="0"/>
    <n v="0"/>
    <x v="3"/>
    <n v="0"/>
    <n v="0"/>
    <n v="0"/>
    <n v="292511.90000000002"/>
    <n v="0"/>
    <n v="0"/>
    <n v="0"/>
    <n v="0"/>
    <n v="0"/>
    <n v="0"/>
    <n v="0"/>
    <n v="1875.08"/>
    <n v="1875.08"/>
    <n v="0"/>
    <n v="29334.55"/>
  </r>
  <r>
    <n v="1"/>
    <d v="2021-10-01T00:00:00"/>
    <d v="2021-11-01T00:00:00"/>
    <n v="200257"/>
    <x v="1"/>
    <n v="292511.90000000002"/>
    <n v="292511.90000000002"/>
    <n v="7.6923080000000005E-2"/>
    <n v="1875.08"/>
    <n v="31209.63"/>
    <n v="0"/>
    <n v="0"/>
    <n v="0"/>
    <n v="0"/>
    <n v="0"/>
    <n v="0"/>
    <n v="0"/>
    <n v="0"/>
    <n v="0"/>
    <n v="0"/>
    <n v="0"/>
    <s v="FN-3970-Comm Eq-FNCF"/>
    <x v="38"/>
    <n v="16"/>
    <s v="Nat Gas General Plant"/>
    <s v="397-Communication Equipment"/>
    <n v="0"/>
    <n v="0"/>
    <x v="3"/>
    <n v="0"/>
    <n v="0"/>
    <n v="0"/>
    <n v="292511.90000000002"/>
    <n v="0"/>
    <n v="0"/>
    <n v="0"/>
    <n v="0"/>
    <n v="0"/>
    <n v="0"/>
    <n v="0"/>
    <n v="1875.08"/>
    <n v="1875.08"/>
    <n v="0"/>
    <n v="31209.63"/>
  </r>
  <r>
    <n v="1"/>
    <d v="2021-10-01T00:00:00"/>
    <d v="2021-11-01T00:00:00"/>
    <n v="200303"/>
    <x v="0"/>
    <n v="19578.259999999998"/>
    <n v="19578.259999999998"/>
    <n v="7.6923080000000005E-2"/>
    <n v="125.5"/>
    <n v="4408.3999999999996"/>
    <n v="0"/>
    <n v="0"/>
    <n v="0"/>
    <n v="0"/>
    <n v="0"/>
    <n v="0"/>
    <n v="0"/>
    <n v="0"/>
    <n v="0"/>
    <n v="0"/>
    <n v="0"/>
    <s v="FN-3970-Comm Eq-FNFB"/>
    <x v="38"/>
    <n v="16"/>
    <s v="Nat Gas General Plant"/>
    <s v="397-Communication Equipment"/>
    <n v="0"/>
    <n v="0"/>
    <x v="3"/>
    <n v="0"/>
    <n v="0"/>
    <n v="0"/>
    <n v="19578.259999999998"/>
    <n v="0"/>
    <n v="0"/>
    <n v="0"/>
    <n v="0"/>
    <n v="0"/>
    <n v="0"/>
    <n v="0"/>
    <n v="125.5"/>
    <n v="125.5"/>
    <n v="0"/>
    <n v="4408.3999999999996"/>
  </r>
  <r>
    <n v="1"/>
    <d v="2021-10-01T00:00:00"/>
    <d v="2021-11-01T00:00:00"/>
    <n v="200303"/>
    <x v="1"/>
    <n v="19578.259999999998"/>
    <n v="19578.259999999998"/>
    <n v="7.6923080000000005E-2"/>
    <n v="125.5"/>
    <n v="4533.8999999999996"/>
    <n v="0"/>
    <n v="0"/>
    <n v="0"/>
    <n v="0"/>
    <n v="0"/>
    <n v="0"/>
    <n v="0"/>
    <n v="0"/>
    <n v="0"/>
    <n v="0"/>
    <n v="0"/>
    <s v="FN-3970-Comm Eq-FNFB"/>
    <x v="38"/>
    <n v="16"/>
    <s v="Nat Gas General Plant"/>
    <s v="397-Communication Equipment"/>
    <n v="0"/>
    <n v="0"/>
    <x v="3"/>
    <n v="0"/>
    <n v="0"/>
    <n v="0"/>
    <n v="19578.259999999998"/>
    <n v="0"/>
    <n v="0"/>
    <n v="0"/>
    <n v="0"/>
    <n v="0"/>
    <n v="0"/>
    <n v="0"/>
    <n v="125.5"/>
    <n v="125.5"/>
    <n v="0"/>
    <n v="4533.8999999999996"/>
  </r>
  <r>
    <n v="1"/>
    <d v="2021-10-01T00:00:00"/>
    <d v="2021-11-01T00:00:00"/>
    <n v="200349"/>
    <x v="0"/>
    <n v="850325.21"/>
    <n v="850325.21"/>
    <n v="7.6923080000000005E-2"/>
    <n v="5450.8"/>
    <n v="350715.88"/>
    <n v="0"/>
    <n v="0"/>
    <n v="0"/>
    <n v="0"/>
    <n v="0"/>
    <n v="0"/>
    <n v="0"/>
    <n v="0"/>
    <n v="0"/>
    <n v="0"/>
    <n v="0"/>
    <s v="FN-3970-Comm Eq-FNSF"/>
    <x v="38"/>
    <n v="16"/>
    <s v="Nat Gas General Plant"/>
    <s v="397-Communication Equipment"/>
    <n v="0"/>
    <n v="0"/>
    <x v="3"/>
    <n v="0"/>
    <n v="0"/>
    <n v="0"/>
    <n v="850325.21"/>
    <n v="0"/>
    <n v="0"/>
    <n v="0"/>
    <n v="0"/>
    <n v="0"/>
    <n v="0"/>
    <n v="0"/>
    <n v="5450.8"/>
    <n v="5450.8"/>
    <n v="0"/>
    <n v="350715.88"/>
  </r>
  <r>
    <n v="1"/>
    <d v="2021-10-01T00:00:00"/>
    <d v="2021-11-01T00:00:00"/>
    <n v="200349"/>
    <x v="1"/>
    <n v="852840.78"/>
    <n v="852840.78"/>
    <n v="7.6923080000000005E-2"/>
    <n v="5466.93"/>
    <n v="353349.89"/>
    <n v="0"/>
    <n v="0"/>
    <n v="0"/>
    <n v="0"/>
    <n v="0"/>
    <n v="0"/>
    <n v="0"/>
    <n v="0"/>
    <n v="0"/>
    <n v="0"/>
    <n v="0"/>
    <s v="FN-3970-Comm Eq-FNSF"/>
    <x v="38"/>
    <n v="16"/>
    <s v="Nat Gas General Plant"/>
    <s v="397-Communication Equipment"/>
    <n v="0"/>
    <n v="-2832.92"/>
    <x v="3"/>
    <n v="0"/>
    <n v="0"/>
    <n v="0"/>
    <n v="852840.78"/>
    <n v="0"/>
    <n v="0"/>
    <n v="0"/>
    <n v="0"/>
    <n v="0"/>
    <n v="0"/>
    <n v="0"/>
    <n v="5466.93"/>
    <n v="5466.93"/>
    <n v="0"/>
    <n v="353349.89"/>
  </r>
  <r>
    <n v="1"/>
    <d v="2021-10-01T00:00:00"/>
    <d v="2021-11-01T00:00:00"/>
    <n v="186"/>
    <x v="0"/>
    <n v="0"/>
    <n v="0"/>
    <n v="7.6999999999999999E-2"/>
    <n v="0"/>
    <n v="0"/>
    <n v="0"/>
    <n v="0"/>
    <n v="0"/>
    <n v="0"/>
    <n v="0"/>
    <n v="0"/>
    <n v="0"/>
    <n v="0"/>
    <n v="0"/>
    <n v="0"/>
    <n v="0"/>
    <s v="FN-3971-DCU/AMR"/>
    <x v="39"/>
    <n v="16"/>
    <s v="Nat Gas General Plant"/>
    <s v="397-Communication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86"/>
    <x v="1"/>
    <n v="0"/>
    <n v="0"/>
    <n v="7.6999999999999999E-2"/>
    <n v="0"/>
    <n v="0"/>
    <n v="0"/>
    <n v="0"/>
    <n v="0"/>
    <n v="0"/>
    <n v="0"/>
    <n v="0"/>
    <n v="0"/>
    <n v="0"/>
    <n v="0"/>
    <n v="0"/>
    <n v="0"/>
    <s v="FN-3971-DCU/AMR"/>
    <x v="39"/>
    <n v="16"/>
    <s v="Nat Gas General Plant"/>
    <s v="397-Communication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58"/>
    <x v="0"/>
    <n v="0"/>
    <n v="0"/>
    <n v="7.6999999999999999E-2"/>
    <n v="0"/>
    <n v="0"/>
    <n v="0"/>
    <n v="0"/>
    <n v="0"/>
    <n v="0"/>
    <n v="0"/>
    <n v="0"/>
    <n v="0"/>
    <n v="0"/>
    <n v="0"/>
    <n v="0"/>
    <n v="0"/>
    <s v="FN-3971-DCU/AMR-FNCF"/>
    <x v="39"/>
    <n v="16"/>
    <s v="Nat Gas General Plant"/>
    <s v="397-Communication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58"/>
    <x v="1"/>
    <n v="0"/>
    <n v="0"/>
    <n v="7.6999999999999999E-2"/>
    <n v="0"/>
    <n v="0"/>
    <n v="0"/>
    <n v="0"/>
    <n v="0"/>
    <n v="0"/>
    <n v="0"/>
    <n v="0"/>
    <n v="0"/>
    <n v="0"/>
    <n v="0"/>
    <n v="0"/>
    <n v="0"/>
    <s v="FN-3971-DCU/AMR-FNCF"/>
    <x v="39"/>
    <n v="16"/>
    <s v="Nat Gas General Plant"/>
    <s v="397-Communication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04"/>
    <x v="0"/>
    <n v="0"/>
    <n v="0"/>
    <n v="7.6999999999999999E-2"/>
    <n v="0"/>
    <n v="0"/>
    <n v="0"/>
    <n v="0"/>
    <n v="0"/>
    <n v="0"/>
    <n v="0"/>
    <n v="0"/>
    <n v="0"/>
    <n v="0"/>
    <n v="0"/>
    <n v="0"/>
    <n v="0"/>
    <s v="FN-3971-DCU/AMR-FNFB"/>
    <x v="39"/>
    <n v="16"/>
    <s v="Nat Gas General Plant"/>
    <s v="397-Communication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04"/>
    <x v="1"/>
    <n v="0"/>
    <n v="0"/>
    <n v="7.6999999999999999E-2"/>
    <n v="0"/>
    <n v="0"/>
    <n v="0"/>
    <n v="0"/>
    <n v="0"/>
    <n v="0"/>
    <n v="0"/>
    <n v="0"/>
    <n v="0"/>
    <n v="0"/>
    <n v="0"/>
    <n v="0"/>
    <n v="0"/>
    <s v="FN-3971-DCU/AMR-FNFB"/>
    <x v="39"/>
    <n v="16"/>
    <s v="Nat Gas General Plant"/>
    <s v="397-Communication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50"/>
    <x v="0"/>
    <n v="0"/>
    <n v="0"/>
    <n v="7.6999999999999999E-2"/>
    <n v="0"/>
    <n v="0"/>
    <n v="0"/>
    <n v="0"/>
    <n v="0"/>
    <n v="0"/>
    <n v="0"/>
    <n v="0"/>
    <n v="0"/>
    <n v="0"/>
    <n v="0"/>
    <n v="0"/>
    <n v="0"/>
    <s v="FN-3971-DCU/AMR-FNSF"/>
    <x v="39"/>
    <n v="16"/>
    <s v="Nat Gas General Plant"/>
    <s v="397-Communication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50"/>
    <x v="1"/>
    <n v="0"/>
    <n v="0"/>
    <n v="7.6999999999999999E-2"/>
    <n v="0"/>
    <n v="0"/>
    <n v="0"/>
    <n v="0"/>
    <n v="0"/>
    <n v="0"/>
    <n v="0"/>
    <n v="0"/>
    <n v="0"/>
    <n v="0"/>
    <n v="0"/>
    <n v="0"/>
    <n v="0"/>
    <s v="FN-3971-DCU/AMR-FNSF"/>
    <x v="39"/>
    <n v="16"/>
    <s v="Nat Gas General Plant"/>
    <s v="397-Communication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87"/>
    <x v="0"/>
    <n v="0"/>
    <n v="0"/>
    <n v="5.8823529999999999E-2"/>
    <n v="0"/>
    <n v="889"/>
    <n v="0"/>
    <n v="0"/>
    <n v="0"/>
    <n v="0"/>
    <n v="0"/>
    <n v="0"/>
    <n v="0"/>
    <n v="0"/>
    <n v="0"/>
    <n v="63.5"/>
    <n v="0"/>
    <s v="FN-3980-Misc Equip"/>
    <x v="40"/>
    <n v="16"/>
    <s v="Nat Gas General Plant"/>
    <s v="398-Miscellaneous Equipment"/>
    <n v="0"/>
    <n v="0"/>
    <x v="3"/>
    <n v="0"/>
    <n v="0"/>
    <n v="0"/>
    <n v="0"/>
    <n v="0"/>
    <n v="0"/>
    <n v="0"/>
    <n v="0"/>
    <n v="0"/>
    <n v="0"/>
    <n v="0"/>
    <n v="0"/>
    <n v="63.5"/>
    <n v="0"/>
    <n v="889"/>
  </r>
  <r>
    <n v="1"/>
    <d v="2021-10-01T00:00:00"/>
    <d v="2021-11-01T00:00:00"/>
    <n v="187"/>
    <x v="1"/>
    <n v="0"/>
    <n v="0"/>
    <n v="5.8823529999999999E-2"/>
    <n v="0"/>
    <n v="952.5"/>
    <n v="0"/>
    <n v="0"/>
    <n v="0"/>
    <n v="0"/>
    <n v="0"/>
    <n v="0"/>
    <n v="0"/>
    <n v="0"/>
    <n v="0"/>
    <n v="63.5"/>
    <n v="0"/>
    <s v="FN-3980-Misc Equip"/>
    <x v="40"/>
    <n v="16"/>
    <s v="Nat Gas General Plant"/>
    <s v="398-Miscellaneous Equipment"/>
    <n v="0"/>
    <n v="0"/>
    <x v="3"/>
    <n v="0"/>
    <n v="0"/>
    <n v="0"/>
    <n v="0"/>
    <n v="0"/>
    <n v="0"/>
    <n v="0"/>
    <n v="0"/>
    <n v="0"/>
    <n v="0"/>
    <n v="0"/>
    <n v="0"/>
    <n v="63.5"/>
    <n v="0"/>
    <n v="952.5"/>
  </r>
  <r>
    <n v="1"/>
    <d v="2021-10-01T00:00:00"/>
    <d v="2021-11-01T00:00:00"/>
    <n v="200259"/>
    <x v="0"/>
    <n v="66385.41"/>
    <n v="66385.41"/>
    <n v="5.8823529999999999E-2"/>
    <n v="325.42"/>
    <n v="12078.97"/>
    <n v="0"/>
    <n v="0"/>
    <n v="0"/>
    <n v="0"/>
    <n v="0"/>
    <n v="0"/>
    <n v="0"/>
    <n v="0"/>
    <n v="0"/>
    <n v="0"/>
    <n v="0"/>
    <s v="FN-3980-Misc Equip-FNCF"/>
    <x v="40"/>
    <n v="16"/>
    <s v="Nat Gas General Plant"/>
    <s v="398-Miscellaneous Equipment"/>
    <n v="0"/>
    <n v="0"/>
    <x v="3"/>
    <n v="0"/>
    <n v="0"/>
    <n v="0"/>
    <n v="66385.41"/>
    <n v="0"/>
    <n v="0"/>
    <n v="0"/>
    <n v="0"/>
    <n v="0"/>
    <n v="0"/>
    <n v="0"/>
    <n v="325.42"/>
    <n v="325.42"/>
    <n v="0"/>
    <n v="12078.97"/>
  </r>
  <r>
    <n v="1"/>
    <d v="2021-10-01T00:00:00"/>
    <d v="2021-11-01T00:00:00"/>
    <n v="200259"/>
    <x v="1"/>
    <n v="66385.41"/>
    <n v="66385.41"/>
    <n v="5.8823529999999999E-2"/>
    <n v="325.42"/>
    <n v="12404.39"/>
    <n v="0"/>
    <n v="0"/>
    <n v="0"/>
    <n v="0"/>
    <n v="0"/>
    <n v="0"/>
    <n v="0"/>
    <n v="0"/>
    <n v="0"/>
    <n v="0"/>
    <n v="0"/>
    <s v="FN-3980-Misc Equip-FNCF"/>
    <x v="40"/>
    <n v="16"/>
    <s v="Nat Gas General Plant"/>
    <s v="398-Miscellaneous Equipment"/>
    <n v="0"/>
    <n v="0"/>
    <x v="3"/>
    <n v="0"/>
    <n v="0"/>
    <n v="0"/>
    <n v="66385.41"/>
    <n v="0"/>
    <n v="0"/>
    <n v="0"/>
    <n v="0"/>
    <n v="0"/>
    <n v="0"/>
    <n v="0"/>
    <n v="325.42"/>
    <n v="325.42"/>
    <n v="0"/>
    <n v="12404.39"/>
  </r>
  <r>
    <n v="1"/>
    <d v="2021-10-01T00:00:00"/>
    <d v="2021-11-01T00:00:00"/>
    <n v="200305"/>
    <x v="0"/>
    <n v="0"/>
    <n v="0"/>
    <n v="5.8823529999999999E-2"/>
    <n v="0"/>
    <n v="0"/>
    <n v="0"/>
    <n v="0"/>
    <n v="0"/>
    <n v="0"/>
    <n v="0"/>
    <n v="0"/>
    <n v="0"/>
    <n v="0"/>
    <n v="0"/>
    <n v="0"/>
    <n v="0"/>
    <s v="FN-3980-Misc Equip-FNFB"/>
    <x v="40"/>
    <n v="16"/>
    <s v="Nat Gas General Plant"/>
    <s v="398-Miscellaneous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05"/>
    <x v="1"/>
    <n v="0"/>
    <n v="0"/>
    <n v="5.8823529999999999E-2"/>
    <n v="0"/>
    <n v="0"/>
    <n v="0"/>
    <n v="0"/>
    <n v="0"/>
    <n v="0"/>
    <n v="0"/>
    <n v="0"/>
    <n v="0"/>
    <n v="0"/>
    <n v="0"/>
    <n v="0"/>
    <n v="0"/>
    <s v="FN-3980-Misc Equip-FNFB"/>
    <x v="40"/>
    <n v="16"/>
    <s v="Nat Gas General Plant"/>
    <s v="398-Miscellaneous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51"/>
    <x v="0"/>
    <n v="128576.38"/>
    <n v="128576.38"/>
    <n v="5.8823529999999999E-2"/>
    <n v="630.28"/>
    <n v="117435.77"/>
    <n v="0"/>
    <n v="0"/>
    <n v="0"/>
    <n v="0"/>
    <n v="0"/>
    <n v="0"/>
    <n v="0"/>
    <n v="0"/>
    <n v="0"/>
    <n v="0"/>
    <n v="0"/>
    <s v="FN-3980-Misc Equip-FNSF"/>
    <x v="40"/>
    <n v="16"/>
    <s v="Nat Gas General Plant"/>
    <s v="398-Miscellaneous Equipment"/>
    <n v="0"/>
    <n v="0"/>
    <x v="3"/>
    <n v="0"/>
    <n v="0"/>
    <n v="0"/>
    <n v="128576.38"/>
    <n v="0"/>
    <n v="0"/>
    <n v="0"/>
    <n v="0"/>
    <n v="0"/>
    <n v="0"/>
    <n v="0"/>
    <n v="630.28"/>
    <n v="630.28"/>
    <n v="0"/>
    <n v="117435.77"/>
  </r>
  <r>
    <n v="1"/>
    <d v="2021-10-01T00:00:00"/>
    <d v="2021-11-01T00:00:00"/>
    <n v="200351"/>
    <x v="1"/>
    <n v="128576.38"/>
    <n v="128576.38"/>
    <n v="5.8823529999999999E-2"/>
    <n v="630.28"/>
    <n v="118066.05"/>
    <n v="0"/>
    <n v="0"/>
    <n v="0"/>
    <n v="0"/>
    <n v="0"/>
    <n v="0"/>
    <n v="0"/>
    <n v="0"/>
    <n v="0"/>
    <n v="0"/>
    <n v="0"/>
    <s v="FN-3980-Misc Equip-FNSF"/>
    <x v="40"/>
    <n v="16"/>
    <s v="Nat Gas General Plant"/>
    <s v="398-Miscellaneous Equipment"/>
    <n v="0"/>
    <n v="0"/>
    <x v="3"/>
    <n v="0"/>
    <n v="0"/>
    <n v="0"/>
    <n v="128576.38"/>
    <n v="0"/>
    <n v="0"/>
    <n v="0"/>
    <n v="0"/>
    <n v="0"/>
    <n v="0"/>
    <n v="0"/>
    <n v="630.28"/>
    <n v="630.28"/>
    <n v="0"/>
    <n v="118066.05"/>
  </r>
  <r>
    <n v="1"/>
    <d v="2021-10-01T00:00:00"/>
    <d v="2021-11-01T00:00:00"/>
    <n v="188"/>
    <x v="0"/>
    <n v="0"/>
    <n v="0"/>
    <n v="5.8823529999999999E-2"/>
    <n v="0"/>
    <n v="6588.12"/>
    <n v="0"/>
    <n v="0"/>
    <n v="0"/>
    <n v="0"/>
    <n v="0"/>
    <n v="0"/>
    <n v="0"/>
    <n v="0"/>
    <n v="0"/>
    <n v="470.58"/>
    <n v="0"/>
    <s v="FN-398A-Alloc Misc Equip"/>
    <x v="41"/>
    <n v="16"/>
    <s v="Nat Gas General Plant"/>
    <s v="398-Miscellaneous Equipment"/>
    <n v="0"/>
    <n v="0"/>
    <x v="3"/>
    <n v="0"/>
    <n v="0"/>
    <n v="0"/>
    <n v="0"/>
    <n v="0"/>
    <n v="0"/>
    <n v="0"/>
    <n v="0"/>
    <n v="0"/>
    <n v="0"/>
    <n v="0"/>
    <n v="0"/>
    <n v="470.58"/>
    <n v="0"/>
    <n v="6588.12"/>
  </r>
  <r>
    <n v="1"/>
    <d v="2021-10-01T00:00:00"/>
    <d v="2021-11-01T00:00:00"/>
    <n v="188"/>
    <x v="1"/>
    <n v="0"/>
    <n v="0"/>
    <n v="5.8823529999999999E-2"/>
    <n v="0"/>
    <n v="7058.7"/>
    <n v="0"/>
    <n v="0"/>
    <n v="0"/>
    <n v="0"/>
    <n v="0"/>
    <n v="0"/>
    <n v="0"/>
    <n v="0"/>
    <n v="0"/>
    <n v="470.58"/>
    <n v="0"/>
    <s v="FN-398A-Alloc Misc Equip"/>
    <x v="41"/>
    <n v="16"/>
    <s v="Nat Gas General Plant"/>
    <s v="398-Miscellaneous Equipment"/>
    <n v="0"/>
    <n v="0"/>
    <x v="3"/>
    <n v="0"/>
    <n v="0"/>
    <n v="0"/>
    <n v="0"/>
    <n v="0"/>
    <n v="0"/>
    <n v="0"/>
    <n v="0"/>
    <n v="0"/>
    <n v="0"/>
    <n v="0"/>
    <n v="0"/>
    <n v="470.58"/>
    <n v="0"/>
    <n v="7058.7"/>
  </r>
  <r>
    <n v="1"/>
    <d v="2021-10-01T00:00:00"/>
    <d v="2021-11-01T00:00:00"/>
    <n v="200260"/>
    <x v="0"/>
    <n v="0"/>
    <n v="0"/>
    <n v="5.8823529999999999E-2"/>
    <n v="0"/>
    <n v="0"/>
    <n v="0"/>
    <n v="0"/>
    <n v="0"/>
    <n v="0"/>
    <n v="0"/>
    <n v="0"/>
    <n v="0"/>
    <n v="0"/>
    <n v="0"/>
    <n v="0"/>
    <n v="0"/>
    <s v="FN-398A-Alloc Misc Equip-FNCF"/>
    <x v="41"/>
    <n v="16"/>
    <s v="Nat Gas General Plant"/>
    <s v="398-Miscellaneous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260"/>
    <x v="1"/>
    <n v="0"/>
    <n v="0"/>
    <n v="5.8823529999999999E-2"/>
    <n v="0"/>
    <n v="0"/>
    <n v="0"/>
    <n v="0"/>
    <n v="0"/>
    <n v="0"/>
    <n v="0"/>
    <n v="0"/>
    <n v="0"/>
    <n v="0"/>
    <n v="0"/>
    <n v="0"/>
    <n v="0"/>
    <s v="FN-398A-Alloc Misc Equip-FNCF"/>
    <x v="41"/>
    <n v="16"/>
    <s v="Nat Gas General Plant"/>
    <s v="398-Miscellaneous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06"/>
    <x v="0"/>
    <n v="69025.45"/>
    <n v="69025.45"/>
    <n v="5.8823529999999999E-2"/>
    <n v="338.36"/>
    <n v="32536.52"/>
    <n v="0"/>
    <n v="0"/>
    <n v="0"/>
    <n v="0"/>
    <n v="0"/>
    <n v="0"/>
    <n v="0"/>
    <n v="0"/>
    <n v="0"/>
    <n v="0"/>
    <n v="0"/>
    <s v="FN-398A-Alloc Misc Equip-FNFB"/>
    <x v="41"/>
    <n v="16"/>
    <s v="Nat Gas General Plant"/>
    <s v="398-Miscellaneous Equipment"/>
    <n v="0"/>
    <n v="0"/>
    <x v="3"/>
    <n v="0"/>
    <n v="0"/>
    <n v="0"/>
    <n v="69025.45"/>
    <n v="0"/>
    <n v="0"/>
    <n v="0"/>
    <n v="0"/>
    <n v="0"/>
    <n v="0"/>
    <n v="0"/>
    <n v="338.36"/>
    <n v="338.36"/>
    <n v="0"/>
    <n v="32536.52"/>
  </r>
  <r>
    <n v="1"/>
    <d v="2021-10-01T00:00:00"/>
    <d v="2021-11-01T00:00:00"/>
    <n v="200306"/>
    <x v="1"/>
    <n v="69025.45"/>
    <n v="69025.45"/>
    <n v="5.8823529999999999E-2"/>
    <n v="338.36"/>
    <n v="32874.879999999997"/>
    <n v="0"/>
    <n v="0"/>
    <n v="0"/>
    <n v="0"/>
    <n v="0"/>
    <n v="0"/>
    <n v="0"/>
    <n v="0"/>
    <n v="0"/>
    <n v="0"/>
    <n v="0"/>
    <s v="FN-398A-Alloc Misc Equip-FNFB"/>
    <x v="41"/>
    <n v="16"/>
    <s v="Nat Gas General Plant"/>
    <s v="398-Miscellaneous Equipment"/>
    <n v="0"/>
    <n v="0"/>
    <x v="3"/>
    <n v="0"/>
    <n v="0"/>
    <n v="0"/>
    <n v="69025.45"/>
    <n v="0"/>
    <n v="0"/>
    <n v="0"/>
    <n v="0"/>
    <n v="0"/>
    <n v="0"/>
    <n v="0"/>
    <n v="338.36"/>
    <n v="338.36"/>
    <n v="0"/>
    <n v="32874.879999999997"/>
  </r>
  <r>
    <n v="1"/>
    <d v="2021-10-01T00:00:00"/>
    <d v="2021-11-01T00:00:00"/>
    <n v="200352"/>
    <x v="0"/>
    <n v="0"/>
    <n v="0"/>
    <n v="5.8823529999999999E-2"/>
    <n v="0"/>
    <n v="0"/>
    <n v="0"/>
    <n v="0"/>
    <n v="0"/>
    <n v="0"/>
    <n v="0"/>
    <n v="0"/>
    <n v="0"/>
    <n v="0"/>
    <n v="0"/>
    <n v="0"/>
    <n v="0"/>
    <s v="FN-398A-Alloc Misc Equip-FNSF"/>
    <x v="41"/>
    <n v="16"/>
    <s v="Nat Gas General Plant"/>
    <s v="398-Miscellaneous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352"/>
    <x v="1"/>
    <n v="0"/>
    <n v="0"/>
    <n v="5.8823529999999999E-2"/>
    <n v="0"/>
    <n v="0"/>
    <n v="0"/>
    <n v="0"/>
    <n v="0"/>
    <n v="0"/>
    <n v="0"/>
    <n v="0"/>
    <n v="0"/>
    <n v="0"/>
    <n v="0"/>
    <n v="0"/>
    <n v="0"/>
    <s v="FN-398A-Alloc Misc Equip-FNSF"/>
    <x v="41"/>
    <n v="16"/>
    <s v="Nat Gas General Plant"/>
    <s v="398-Miscellaneous Equipment"/>
    <n v="0"/>
    <n v="0"/>
    <x v="3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89"/>
    <x v="0"/>
    <n v="0"/>
    <n v="0"/>
    <n v="0"/>
    <n v="0"/>
    <n v="0"/>
    <n v="0"/>
    <n v="0"/>
    <n v="0"/>
    <n v="0"/>
    <n v="0"/>
    <n v="0"/>
    <n v="0"/>
    <n v="0"/>
    <n v="0"/>
    <n v="0"/>
    <n v="0"/>
    <s v="FT-3030-Misc Intang Plant"/>
    <x v="43"/>
    <n v="18"/>
    <s v="Nat Gas Intangible Plant"/>
    <s v="303-Miscellaneous Intangible Plant"/>
    <n v="0"/>
    <n v="0"/>
    <x v="4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89"/>
    <x v="1"/>
    <n v="0"/>
    <n v="0"/>
    <n v="0"/>
    <n v="0"/>
    <n v="0"/>
    <n v="0"/>
    <n v="0"/>
    <n v="0"/>
    <n v="0"/>
    <n v="0"/>
    <n v="0"/>
    <n v="0"/>
    <n v="0"/>
    <n v="0"/>
    <n v="0"/>
    <n v="0"/>
    <s v="FT-3030-Misc Intang Plant"/>
    <x v="43"/>
    <n v="18"/>
    <s v="Nat Gas Intangible Plant"/>
    <s v="303-Miscellaneous Intangible Plant"/>
    <n v="0"/>
    <n v="0"/>
    <x v="4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542"/>
    <x v="0"/>
    <n v="0"/>
    <n v="0"/>
    <n v="1.8100000000000002E-2"/>
    <n v="0"/>
    <n v="0"/>
    <n v="0"/>
    <n v="0"/>
    <n v="0"/>
    <n v="0"/>
    <n v="0"/>
    <n v="0"/>
    <n v="0"/>
    <n v="0"/>
    <n v="0"/>
    <n v="0"/>
    <n v="0"/>
    <s v="FT-3760 - Mains"/>
    <x v="52"/>
    <n v="15"/>
    <s v="Nat Gas Distribution Plant"/>
    <s v="376-Mains"/>
    <n v="0"/>
    <n v="0"/>
    <x v="4"/>
    <n v="0"/>
    <n v="0"/>
    <n v="2.8999999999999998E-3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542"/>
    <x v="1"/>
    <n v="0"/>
    <n v="0"/>
    <n v="1.8100000000000002E-2"/>
    <n v="0"/>
    <n v="0"/>
    <n v="0"/>
    <n v="0"/>
    <n v="0"/>
    <n v="0"/>
    <n v="0"/>
    <n v="0"/>
    <n v="0"/>
    <n v="0"/>
    <n v="0"/>
    <n v="0"/>
    <n v="0"/>
    <s v="FT-3760 - Mains"/>
    <x v="52"/>
    <n v="15"/>
    <s v="Nat Gas Distribution Plant"/>
    <s v="376-Mains"/>
    <n v="0"/>
    <n v="0"/>
    <x v="4"/>
    <n v="0"/>
    <n v="0"/>
    <n v="2.8999999999999998E-3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90"/>
    <x v="0"/>
    <n v="194120.82"/>
    <n v="194120.82"/>
    <n v="1.8100000000000002E-2"/>
    <n v="292.8"/>
    <n v="26908.83"/>
    <n v="0"/>
    <n v="0"/>
    <n v="0"/>
    <n v="0"/>
    <n v="0"/>
    <n v="0"/>
    <n v="0"/>
    <n v="0"/>
    <n v="0"/>
    <n v="0"/>
    <n v="0"/>
    <s v="FT-3761-Mains PL"/>
    <x v="6"/>
    <n v="15"/>
    <s v="Nat Gas Distribution Plant"/>
    <s v="3761-Mains - Plastic"/>
    <n v="0"/>
    <n v="0"/>
    <x v="4"/>
    <n v="46.91"/>
    <n v="-1883.19"/>
    <n v="2.8999999999999998E-3"/>
    <n v="194120.82"/>
    <n v="0"/>
    <n v="0"/>
    <n v="0"/>
    <n v="0"/>
    <n v="0"/>
    <n v="0"/>
    <n v="46.910000000000004"/>
    <n v="292.8"/>
    <n v="292.8"/>
    <n v="46.91"/>
    <n v="25025.640000000003"/>
  </r>
  <r>
    <n v="1"/>
    <d v="2021-10-01T00:00:00"/>
    <d v="2021-11-01T00:00:00"/>
    <n v="190"/>
    <x v="1"/>
    <n v="214465.82"/>
    <n v="214465.82"/>
    <n v="1.8100000000000002E-2"/>
    <n v="323.49"/>
    <n v="27232.32"/>
    <n v="0"/>
    <n v="0"/>
    <n v="0"/>
    <n v="0"/>
    <n v="0"/>
    <n v="0"/>
    <n v="0"/>
    <n v="0"/>
    <n v="0"/>
    <n v="0"/>
    <n v="0"/>
    <s v="FT-3761-Mains PL"/>
    <x v="6"/>
    <n v="15"/>
    <s v="Nat Gas Distribution Plant"/>
    <s v="3761-Mains - Plastic"/>
    <n v="0"/>
    <n v="0"/>
    <x v="4"/>
    <n v="51.83"/>
    <n v="-1831.36"/>
    <n v="2.8999999999999998E-3"/>
    <n v="214465.82"/>
    <n v="0"/>
    <n v="0"/>
    <n v="0"/>
    <n v="0"/>
    <n v="0"/>
    <n v="0"/>
    <n v="51.83"/>
    <n v="323.49"/>
    <n v="323.49"/>
    <n v="51.83"/>
    <n v="25400.959999999999"/>
  </r>
  <r>
    <n v="1"/>
    <d v="2021-10-01T00:00:00"/>
    <d v="2021-11-01T00:00:00"/>
    <n v="191"/>
    <x v="0"/>
    <n v="282457.31"/>
    <n v="282457.31"/>
    <n v="1.719E-2"/>
    <n v="404.62"/>
    <n v="138098.70000000001"/>
    <n v="0"/>
    <n v="0"/>
    <n v="0"/>
    <n v="0"/>
    <n v="0"/>
    <n v="0"/>
    <n v="0"/>
    <n v="0"/>
    <n v="0"/>
    <n v="0"/>
    <n v="0"/>
    <s v="FT-3762-Mains ST"/>
    <x v="7"/>
    <n v="15"/>
    <s v="Nat Gas Distribution Plant"/>
    <s v="3762-Mains - Other"/>
    <n v="0"/>
    <n v="0"/>
    <x v="4"/>
    <n v="113.22"/>
    <n v="32134.76"/>
    <n v="4.81E-3"/>
    <n v="282457.31"/>
    <n v="0"/>
    <n v="0"/>
    <n v="0"/>
    <n v="0"/>
    <n v="0"/>
    <n v="0"/>
    <n v="113.22"/>
    <n v="404.62"/>
    <n v="404.62"/>
    <n v="113.22"/>
    <n v="170233.46000000002"/>
  </r>
  <r>
    <n v="1"/>
    <d v="2021-10-01T00:00:00"/>
    <d v="2021-11-01T00:00:00"/>
    <n v="191"/>
    <x v="1"/>
    <n v="282457.31"/>
    <n v="282457.31"/>
    <n v="1.719E-2"/>
    <n v="404.62"/>
    <n v="138503.32"/>
    <n v="0"/>
    <n v="0"/>
    <n v="0"/>
    <n v="0"/>
    <n v="0"/>
    <n v="0"/>
    <n v="0"/>
    <n v="0"/>
    <n v="0"/>
    <n v="0"/>
    <n v="0"/>
    <s v="FT-3762-Mains ST"/>
    <x v="7"/>
    <n v="15"/>
    <s v="Nat Gas Distribution Plant"/>
    <s v="3762-Mains - Other"/>
    <n v="0"/>
    <n v="0"/>
    <x v="4"/>
    <n v="113.22"/>
    <n v="32247.98"/>
    <n v="4.81E-3"/>
    <n v="282457.31"/>
    <n v="0"/>
    <n v="0"/>
    <n v="0"/>
    <n v="0"/>
    <n v="0"/>
    <n v="0"/>
    <n v="113.22"/>
    <n v="404.62"/>
    <n v="404.62"/>
    <n v="113.22"/>
    <n v="170751.30000000002"/>
  </r>
  <r>
    <n v="1"/>
    <d v="2021-10-01T00:00:00"/>
    <d v="2021-11-01T00:00:00"/>
    <n v="192"/>
    <x v="0"/>
    <n v="0"/>
    <n v="0"/>
    <n v="2.1000000000000001E-2"/>
    <n v="0"/>
    <n v="0"/>
    <n v="0"/>
    <n v="0"/>
    <n v="0"/>
    <n v="0"/>
    <n v="0"/>
    <n v="0"/>
    <n v="0"/>
    <n v="0"/>
    <n v="0"/>
    <n v="0"/>
    <n v="0"/>
    <s v="FT-376G-Mains GRIP"/>
    <x v="8"/>
    <n v="15"/>
    <s v="Nat Gas Distribution Plant"/>
    <s v="376G-Mains Plastic-GRIP"/>
    <n v="0"/>
    <n v="0"/>
    <x v="4"/>
    <n v="0"/>
    <n v="0"/>
    <n v="2.8999999999999998E-3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92"/>
    <x v="1"/>
    <n v="0"/>
    <n v="0"/>
    <n v="2.1000000000000001E-2"/>
    <n v="0"/>
    <n v="0"/>
    <n v="0"/>
    <n v="0"/>
    <n v="0"/>
    <n v="0"/>
    <n v="0"/>
    <n v="0"/>
    <n v="0"/>
    <n v="0"/>
    <n v="0"/>
    <n v="0"/>
    <n v="0"/>
    <s v="FT-376G-Mains GRIP"/>
    <x v="8"/>
    <n v="15"/>
    <s v="Nat Gas Distribution Plant"/>
    <s v="376G-Mains Plastic-GRIP"/>
    <n v="0"/>
    <n v="0"/>
    <x v="4"/>
    <n v="0"/>
    <n v="0"/>
    <n v="2.8999999999999998E-3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193"/>
    <x v="0"/>
    <n v="1068.8"/>
    <n v="1068.8"/>
    <n v="3.3329999999999999E-2"/>
    <n v="2.97"/>
    <n v="1068.8"/>
    <n v="0"/>
    <n v="0"/>
    <n v="-2.97"/>
    <n v="0"/>
    <n v="0"/>
    <n v="0"/>
    <n v="0"/>
    <n v="0"/>
    <n v="0"/>
    <n v="0"/>
    <n v="0"/>
    <s v="FT-3780-M&amp;R Stat Eq-Gen"/>
    <x v="9"/>
    <n v="15"/>
    <s v="Nat Gas Distribution Plant"/>
    <s v="378-M&amp;R Stat Equip-Gen"/>
    <n v="0"/>
    <n v="0"/>
    <x v="4"/>
    <n v="0.15"/>
    <n v="2.7"/>
    <n v="1.67E-3"/>
    <n v="1068.8"/>
    <n v="0"/>
    <n v="0"/>
    <n v="0"/>
    <n v="0"/>
    <n v="0"/>
    <n v="0"/>
    <n v="0.15"/>
    <n v="0"/>
    <n v="0"/>
    <n v="0.15"/>
    <n v="1071.5"/>
  </r>
  <r>
    <n v="1"/>
    <d v="2021-10-01T00:00:00"/>
    <d v="2021-11-01T00:00:00"/>
    <n v="193"/>
    <x v="1"/>
    <n v="1068.8"/>
    <n v="1068.8"/>
    <n v="3.3329999999999999E-2"/>
    <n v="2.97"/>
    <n v="1068.8"/>
    <n v="0"/>
    <n v="0"/>
    <n v="-2.97"/>
    <n v="0"/>
    <n v="0"/>
    <n v="0"/>
    <n v="0"/>
    <n v="0"/>
    <n v="0"/>
    <n v="0"/>
    <n v="0"/>
    <s v="FT-3780-M&amp;R Stat Eq-Gen"/>
    <x v="9"/>
    <n v="15"/>
    <s v="Nat Gas Distribution Plant"/>
    <s v="378-M&amp;R Stat Equip-Gen"/>
    <n v="0"/>
    <n v="0"/>
    <x v="4"/>
    <n v="0.15"/>
    <n v="2.85"/>
    <n v="1.67E-3"/>
    <n v="1068.8"/>
    <n v="0"/>
    <n v="0"/>
    <n v="0"/>
    <n v="0"/>
    <n v="0"/>
    <n v="0"/>
    <n v="0.15"/>
    <n v="0"/>
    <n v="0"/>
    <n v="0.15"/>
    <n v="1071.6499999999999"/>
  </r>
  <r>
    <n v="1"/>
    <d v="2021-10-01T00:00:00"/>
    <d v="2021-11-01T00:00:00"/>
    <n v="194"/>
    <x v="0"/>
    <n v="162952.04999999999"/>
    <n v="162952.04999999999"/>
    <n v="2.9520000000000001E-2"/>
    <n v="400.86"/>
    <n v="26391.48"/>
    <n v="0"/>
    <n v="0"/>
    <n v="0"/>
    <n v="0"/>
    <n v="0"/>
    <n v="0"/>
    <n v="0"/>
    <n v="0"/>
    <n v="0"/>
    <n v="0"/>
    <n v="0"/>
    <s v="FT-3790-M&amp;R Stat Eq-CGate"/>
    <x v="10"/>
    <n v="15"/>
    <s v="Nat Gas Distribution Plant"/>
    <s v="379-M&amp;R Stat Equip-Cgate"/>
    <n v="0"/>
    <n v="0"/>
    <x v="4"/>
    <n v="20.100000000000001"/>
    <n v="-14027.95"/>
    <n v="1.48E-3"/>
    <n v="162952.04999999999"/>
    <n v="0"/>
    <n v="0"/>
    <n v="0"/>
    <n v="0"/>
    <n v="0"/>
    <n v="0"/>
    <n v="20.100000000000001"/>
    <n v="400.86"/>
    <n v="400.86"/>
    <n v="20.100000000000001"/>
    <n v="12363.529999999999"/>
  </r>
  <r>
    <n v="1"/>
    <d v="2021-10-01T00:00:00"/>
    <d v="2021-11-01T00:00:00"/>
    <n v="194"/>
    <x v="1"/>
    <n v="162952.04999999999"/>
    <n v="162952.04999999999"/>
    <n v="2.9520000000000001E-2"/>
    <n v="400.86"/>
    <n v="26792.34"/>
    <n v="0"/>
    <n v="0"/>
    <n v="0"/>
    <n v="0"/>
    <n v="0"/>
    <n v="0"/>
    <n v="0"/>
    <n v="0"/>
    <n v="0"/>
    <n v="0"/>
    <n v="0"/>
    <s v="FT-3790-M&amp;R Stat Eq-CGate"/>
    <x v="10"/>
    <n v="15"/>
    <s v="Nat Gas Distribution Plant"/>
    <s v="379-M&amp;R Stat Equip-Cgate"/>
    <n v="0"/>
    <n v="0"/>
    <x v="4"/>
    <n v="20.100000000000001"/>
    <n v="-14007.85"/>
    <n v="1.48E-3"/>
    <n v="162952.04999999999"/>
    <n v="0"/>
    <n v="0"/>
    <n v="0"/>
    <n v="0"/>
    <n v="0"/>
    <n v="0"/>
    <n v="20.100000000000001"/>
    <n v="400.86"/>
    <n v="400.86"/>
    <n v="20.100000000000001"/>
    <n v="12784.49"/>
  </r>
  <r>
    <n v="1"/>
    <d v="2021-10-01T00:00:00"/>
    <d v="2021-11-01T00:00:00"/>
    <n v="195"/>
    <x v="0"/>
    <n v="74611.289999999994"/>
    <n v="74611.289999999994"/>
    <n v="1.8030000000000001E-2"/>
    <n v="112.1"/>
    <n v="24108.52"/>
    <n v="0"/>
    <n v="0"/>
    <n v="0"/>
    <n v="0"/>
    <n v="0"/>
    <n v="0"/>
    <n v="0"/>
    <n v="0"/>
    <n v="0"/>
    <n v="0"/>
    <n v="0"/>
    <s v="FT-3801-Services PL"/>
    <x v="11"/>
    <n v="15"/>
    <s v="Nat Gas Distribution Plant"/>
    <s v="3801-Services - Plastic"/>
    <n v="0"/>
    <n v="0"/>
    <x v="4"/>
    <n v="24.68"/>
    <n v="-13761.17"/>
    <n v="3.9699999999999996E-3"/>
    <n v="74611.289999999994"/>
    <n v="0"/>
    <n v="0"/>
    <n v="0"/>
    <n v="0"/>
    <n v="0"/>
    <n v="0"/>
    <n v="24.68"/>
    <n v="112.10000000000001"/>
    <n v="112.1"/>
    <n v="24.68"/>
    <n v="10347.35"/>
  </r>
  <r>
    <n v="1"/>
    <d v="2021-10-01T00:00:00"/>
    <d v="2021-11-01T00:00:00"/>
    <n v="195"/>
    <x v="1"/>
    <n v="74611.289999999994"/>
    <n v="74611.289999999994"/>
    <n v="1.8030000000000001E-2"/>
    <n v="112.1"/>
    <n v="24220.62"/>
    <n v="0"/>
    <n v="0"/>
    <n v="0"/>
    <n v="0"/>
    <n v="0"/>
    <n v="0"/>
    <n v="0"/>
    <n v="0"/>
    <n v="0"/>
    <n v="0"/>
    <n v="0"/>
    <s v="FT-3801-Services PL"/>
    <x v="11"/>
    <n v="15"/>
    <s v="Nat Gas Distribution Plant"/>
    <s v="3801-Services - Plastic"/>
    <n v="0"/>
    <n v="0"/>
    <x v="4"/>
    <n v="24.68"/>
    <n v="-13736.49"/>
    <n v="3.9699999999999996E-3"/>
    <n v="74611.289999999994"/>
    <n v="0"/>
    <n v="0"/>
    <n v="0"/>
    <n v="0"/>
    <n v="0"/>
    <n v="0"/>
    <n v="24.68"/>
    <n v="112.10000000000001"/>
    <n v="112.1"/>
    <n v="24.68"/>
    <n v="10484.129999999999"/>
  </r>
  <r>
    <n v="1"/>
    <d v="2021-10-01T00:00:00"/>
    <d v="2021-11-01T00:00:00"/>
    <n v="196"/>
    <x v="0"/>
    <n v="62198.23"/>
    <n v="62198.23"/>
    <n v="4.0890000000000003E-2"/>
    <n v="211.94"/>
    <n v="-46360"/>
    <n v="0"/>
    <n v="0"/>
    <n v="0"/>
    <n v="0"/>
    <n v="0"/>
    <n v="0"/>
    <n v="0"/>
    <n v="0"/>
    <n v="0"/>
    <n v="0"/>
    <n v="0"/>
    <s v="FT-3802-Services ST"/>
    <x v="12"/>
    <n v="15"/>
    <s v="Nat Gas Distribution Plant"/>
    <s v="3802-Services - Other"/>
    <n v="0"/>
    <n v="0"/>
    <x v="4"/>
    <n v="264.91000000000003"/>
    <n v="71462.05"/>
    <n v="5.1110000000000003E-2"/>
    <n v="62198.23"/>
    <n v="0"/>
    <n v="0"/>
    <n v="0"/>
    <n v="0"/>
    <n v="0"/>
    <n v="0"/>
    <n v="264.91000000000003"/>
    <n v="211.94"/>
    <n v="211.94"/>
    <n v="264.91000000000003"/>
    <n v="25102.050000000003"/>
  </r>
  <r>
    <n v="1"/>
    <d v="2021-10-01T00:00:00"/>
    <d v="2021-11-01T00:00:00"/>
    <n v="196"/>
    <x v="1"/>
    <n v="62198.23"/>
    <n v="62198.23"/>
    <n v="4.0890000000000003E-2"/>
    <n v="211.94"/>
    <n v="-46148.06"/>
    <n v="0"/>
    <n v="0"/>
    <n v="0"/>
    <n v="0"/>
    <n v="0"/>
    <n v="0"/>
    <n v="0"/>
    <n v="0"/>
    <n v="0"/>
    <n v="0"/>
    <n v="0"/>
    <s v="FT-3802-Services ST"/>
    <x v="12"/>
    <n v="15"/>
    <s v="Nat Gas Distribution Plant"/>
    <s v="3802-Services - Other"/>
    <n v="0"/>
    <n v="0"/>
    <x v="4"/>
    <n v="264.91000000000003"/>
    <n v="71726.960000000006"/>
    <n v="5.1110000000000003E-2"/>
    <n v="62198.23"/>
    <n v="0"/>
    <n v="0"/>
    <n v="0"/>
    <n v="0"/>
    <n v="0"/>
    <n v="0"/>
    <n v="264.91000000000003"/>
    <n v="211.94"/>
    <n v="211.94"/>
    <n v="264.91000000000003"/>
    <n v="25578.900000000009"/>
  </r>
  <r>
    <n v="1"/>
    <d v="2021-10-01T00:00:00"/>
    <d v="2021-11-01T00:00:00"/>
    <n v="197"/>
    <x v="0"/>
    <n v="253934.16"/>
    <n v="253934.16"/>
    <n v="1.8030000000000001E-2"/>
    <n v="381.54"/>
    <n v="20641.72"/>
    <n v="0"/>
    <n v="0"/>
    <n v="0"/>
    <n v="0"/>
    <n v="0"/>
    <n v="0"/>
    <n v="0"/>
    <n v="0"/>
    <n v="0"/>
    <n v="0"/>
    <n v="0"/>
    <s v="FT-380G-Services GRIP"/>
    <x v="13"/>
    <n v="15"/>
    <s v="Nat Gas Distribution Plant"/>
    <s v="380G-Services Plastic-GRIP"/>
    <n v="0"/>
    <n v="0"/>
    <x v="4"/>
    <n v="84.01"/>
    <n v="-110084.82"/>
    <n v="3.9699999999999996E-3"/>
    <n v="253934.16"/>
    <n v="0"/>
    <n v="0"/>
    <n v="0"/>
    <n v="0"/>
    <n v="0"/>
    <n v="0"/>
    <n v="84.01"/>
    <n v="381.54"/>
    <n v="381.54"/>
    <n v="84.01"/>
    <n v="-89443.1"/>
  </r>
  <r>
    <n v="1"/>
    <d v="2021-10-01T00:00:00"/>
    <d v="2021-11-01T00:00:00"/>
    <n v="197"/>
    <x v="1"/>
    <n v="253934.16"/>
    <n v="253934.16"/>
    <n v="1.8030000000000001E-2"/>
    <n v="381.54"/>
    <n v="21023.26"/>
    <n v="0"/>
    <n v="0"/>
    <n v="0"/>
    <n v="0"/>
    <n v="0"/>
    <n v="0"/>
    <n v="0"/>
    <n v="0"/>
    <n v="0"/>
    <n v="0"/>
    <n v="0"/>
    <s v="FT-380G-Services GRIP"/>
    <x v="13"/>
    <n v="15"/>
    <s v="Nat Gas Distribution Plant"/>
    <s v="380G-Services Plastic-GRIP"/>
    <n v="0"/>
    <n v="0"/>
    <x v="4"/>
    <n v="84.01"/>
    <n v="-110000.81"/>
    <n v="3.9699999999999996E-3"/>
    <n v="253934.16"/>
    <n v="0"/>
    <n v="0"/>
    <n v="0"/>
    <n v="0"/>
    <n v="0"/>
    <n v="0"/>
    <n v="84.01"/>
    <n v="381.54"/>
    <n v="381.54"/>
    <n v="84.01"/>
    <n v="-88977.55"/>
  </r>
  <r>
    <n v="1"/>
    <d v="2021-10-01T00:00:00"/>
    <d v="2021-11-01T00:00:00"/>
    <n v="198"/>
    <x v="0"/>
    <n v="149776.34"/>
    <n v="149776.34"/>
    <n v="3.5999999999999997E-2"/>
    <n v="449.33"/>
    <n v="34004.94"/>
    <n v="0"/>
    <n v="0"/>
    <n v="0"/>
    <n v="0"/>
    <n v="0"/>
    <n v="0"/>
    <n v="0"/>
    <n v="0"/>
    <n v="0"/>
    <n v="0"/>
    <n v="0"/>
    <s v="FT-3810-Meters"/>
    <x v="14"/>
    <n v="15"/>
    <s v="Nat Gas Distribution Plant"/>
    <s v="381-Meters"/>
    <n v="0"/>
    <n v="0"/>
    <x v="4"/>
    <n v="0"/>
    <n v="-721.02"/>
    <n v="0"/>
    <n v="149776.34"/>
    <n v="0"/>
    <n v="0"/>
    <n v="0"/>
    <n v="0"/>
    <n v="0"/>
    <n v="0"/>
    <n v="0"/>
    <n v="449.33"/>
    <n v="449.33"/>
    <n v="0"/>
    <n v="33283.920000000006"/>
  </r>
  <r>
    <n v="1"/>
    <d v="2021-10-01T00:00:00"/>
    <d v="2021-11-01T00:00:00"/>
    <n v="198"/>
    <x v="1"/>
    <n v="149776.34"/>
    <n v="149776.34"/>
    <n v="3.5999999999999997E-2"/>
    <n v="449.33"/>
    <n v="34454.269999999997"/>
    <n v="0"/>
    <n v="0"/>
    <n v="0"/>
    <n v="0"/>
    <n v="0"/>
    <n v="0"/>
    <n v="0"/>
    <n v="0"/>
    <n v="0"/>
    <n v="0"/>
    <n v="0"/>
    <s v="FT-3810-Meters"/>
    <x v="14"/>
    <n v="15"/>
    <s v="Nat Gas Distribution Plant"/>
    <s v="381-Meters"/>
    <n v="0"/>
    <n v="0"/>
    <x v="4"/>
    <n v="0"/>
    <n v="-721.02"/>
    <n v="0"/>
    <n v="149776.34"/>
    <n v="0"/>
    <n v="0"/>
    <n v="0"/>
    <n v="0"/>
    <n v="0"/>
    <n v="0"/>
    <n v="0"/>
    <n v="449.33"/>
    <n v="449.33"/>
    <n v="0"/>
    <n v="33733.25"/>
  </r>
  <r>
    <n v="1"/>
    <d v="2021-10-01T00:00:00"/>
    <d v="2021-11-01T00:00:00"/>
    <n v="199"/>
    <x v="0"/>
    <n v="63251.15"/>
    <n v="63251.15"/>
    <n v="2.9090000000000001E-2"/>
    <n v="153.33000000000001"/>
    <n v="9433.3799999999992"/>
    <n v="0"/>
    <n v="-42.77"/>
    <n v="0"/>
    <n v="0"/>
    <n v="0"/>
    <n v="0"/>
    <n v="0"/>
    <n v="0"/>
    <n v="0"/>
    <n v="0"/>
    <n v="0"/>
    <s v="FT-3820-Meter Installs"/>
    <x v="16"/>
    <n v="15"/>
    <s v="Nat Gas Distribution Plant"/>
    <s v="382-Meter Installations"/>
    <n v="0"/>
    <n v="0"/>
    <x v="4"/>
    <n v="15.34"/>
    <n v="-19216.22"/>
    <n v="2.9099999999999998E-3"/>
    <n v="63251.15"/>
    <n v="0"/>
    <n v="0"/>
    <n v="0"/>
    <n v="0"/>
    <n v="0"/>
    <n v="0"/>
    <n v="15.34"/>
    <n v="153.33000000000001"/>
    <n v="153.33000000000001"/>
    <n v="15.34"/>
    <n v="-9782.840000000002"/>
  </r>
  <r>
    <n v="1"/>
    <d v="2021-10-01T00:00:00"/>
    <d v="2021-11-01T00:00:00"/>
    <n v="199"/>
    <x v="1"/>
    <n v="63578.38"/>
    <n v="63578.38"/>
    <n v="2.9090000000000001E-2"/>
    <n v="154.12"/>
    <n v="9587.5"/>
    <n v="0"/>
    <n v="-23.7"/>
    <n v="0"/>
    <n v="0"/>
    <n v="0"/>
    <n v="0"/>
    <n v="0"/>
    <n v="0"/>
    <n v="0"/>
    <n v="0"/>
    <n v="0"/>
    <s v="FT-3820-Meter Installs"/>
    <x v="16"/>
    <n v="15"/>
    <s v="Nat Gas Distribution Plant"/>
    <s v="382-Meter Installations"/>
    <n v="0"/>
    <n v="0"/>
    <x v="4"/>
    <n v="15.42"/>
    <n v="-19224.5"/>
    <n v="2.9099999999999998E-3"/>
    <n v="63578.38"/>
    <n v="0"/>
    <n v="0"/>
    <n v="0"/>
    <n v="0"/>
    <n v="0"/>
    <n v="0"/>
    <n v="15.42"/>
    <n v="154.12"/>
    <n v="154.12"/>
    <n v="15.42"/>
    <n v="-9637"/>
  </r>
  <r>
    <n v="1"/>
    <d v="2021-10-01T00:00:00"/>
    <d v="2021-11-01T00:00:00"/>
    <n v="200418"/>
    <x v="0"/>
    <n v="0"/>
    <n v="0"/>
    <n v="2.3E-2"/>
    <n v="0"/>
    <n v="0"/>
    <n v="0"/>
    <n v="0"/>
    <n v="0"/>
    <n v="0"/>
    <n v="0"/>
    <n v="0"/>
    <n v="0"/>
    <n v="0"/>
    <n v="0"/>
    <n v="0"/>
    <n v="0"/>
    <s v="FT-3850-M&amp;R Stat Eq-Ind"/>
    <x v="20"/>
    <n v="15"/>
    <s v="Nat Gas Distribution Plant"/>
    <s v="385-Industrial M&amp;R Stat Equip"/>
    <n v="0"/>
    <n v="0"/>
    <x v="4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418"/>
    <x v="1"/>
    <n v="0"/>
    <n v="0"/>
    <n v="2.3E-2"/>
    <n v="0"/>
    <n v="0"/>
    <n v="0"/>
    <n v="0"/>
    <n v="0"/>
    <n v="0"/>
    <n v="0"/>
    <n v="0"/>
    <n v="0"/>
    <n v="0"/>
    <n v="0"/>
    <n v="0"/>
    <n v="0"/>
    <s v="FT-3850-M&amp;R Stat Eq-Ind"/>
    <x v="20"/>
    <n v="15"/>
    <s v="Nat Gas Distribution Plant"/>
    <s v="385-Industrial M&amp;R Stat Equip"/>
    <n v="0"/>
    <n v="0"/>
    <x v="4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0"/>
    <x v="0"/>
    <n v="24376.11"/>
    <n v="24376.11"/>
    <n v="0.04"/>
    <n v="81.25"/>
    <n v="24376.11"/>
    <n v="0"/>
    <n v="0"/>
    <n v="-81.25"/>
    <n v="0"/>
    <n v="0"/>
    <n v="0"/>
    <n v="0"/>
    <n v="0"/>
    <n v="0"/>
    <n v="0"/>
    <n v="0"/>
    <s v="FT-3870-Other Eq"/>
    <x v="21"/>
    <n v="15"/>
    <s v="Nat Gas Distribution Plant"/>
    <s v="387-Other Equipment"/>
    <n v="0"/>
    <n v="0"/>
    <x v="4"/>
    <n v="0"/>
    <n v="0"/>
    <n v="0"/>
    <n v="24376.11"/>
    <n v="0"/>
    <n v="0"/>
    <n v="0"/>
    <n v="0"/>
    <n v="0"/>
    <n v="0"/>
    <n v="0"/>
    <n v="0"/>
    <n v="0"/>
    <n v="0"/>
    <n v="24376.11"/>
  </r>
  <r>
    <n v="1"/>
    <d v="2021-10-01T00:00:00"/>
    <d v="2021-11-01T00:00:00"/>
    <n v="200"/>
    <x v="1"/>
    <n v="24376.11"/>
    <n v="24376.11"/>
    <n v="0.04"/>
    <n v="81.25"/>
    <n v="24376.11"/>
    <n v="0"/>
    <n v="0"/>
    <n v="-81.25"/>
    <n v="0"/>
    <n v="0"/>
    <n v="0"/>
    <n v="0"/>
    <n v="0"/>
    <n v="0"/>
    <n v="0"/>
    <n v="0"/>
    <s v="FT-3870-Other Eq"/>
    <x v="21"/>
    <n v="15"/>
    <s v="Nat Gas Distribution Plant"/>
    <s v="387-Other Equipment"/>
    <n v="0"/>
    <n v="0"/>
    <x v="4"/>
    <n v="0"/>
    <n v="0"/>
    <n v="0"/>
    <n v="24376.11"/>
    <n v="0"/>
    <n v="0"/>
    <n v="0"/>
    <n v="0"/>
    <n v="0"/>
    <n v="0"/>
    <n v="0"/>
    <n v="0"/>
    <n v="0"/>
    <n v="0"/>
    <n v="24376.11"/>
  </r>
  <r>
    <n v="1"/>
    <d v="2021-10-01T00:00:00"/>
    <d v="2021-11-01T00:00:00"/>
    <n v="201"/>
    <x v="0"/>
    <n v="0"/>
    <n v="0"/>
    <n v="0.05"/>
    <n v="0"/>
    <n v="-252.6"/>
    <n v="0"/>
    <n v="0"/>
    <n v="0"/>
    <n v="0"/>
    <n v="0"/>
    <n v="0"/>
    <n v="0"/>
    <n v="0"/>
    <n v="0"/>
    <n v="-8.92"/>
    <n v="0"/>
    <s v="FT-3913-Furn &amp; Fix"/>
    <x v="28"/>
    <n v="16"/>
    <s v="Nat Gas General Plant"/>
    <s v="3913-Furn &amp; Fix"/>
    <n v="0"/>
    <n v="0"/>
    <x v="4"/>
    <n v="0"/>
    <n v="0"/>
    <n v="0"/>
    <n v="0"/>
    <n v="0"/>
    <n v="0"/>
    <n v="0"/>
    <n v="0"/>
    <n v="0"/>
    <n v="0"/>
    <n v="0"/>
    <n v="0"/>
    <n v="-8.92"/>
    <n v="0"/>
    <n v="-252.6"/>
  </r>
  <r>
    <n v="1"/>
    <d v="2021-10-01T00:00:00"/>
    <d v="2021-11-01T00:00:00"/>
    <n v="201"/>
    <x v="1"/>
    <n v="0"/>
    <n v="0"/>
    <n v="0.05"/>
    <n v="0"/>
    <n v="-261.52"/>
    <n v="0"/>
    <n v="0"/>
    <n v="0"/>
    <n v="0"/>
    <n v="0"/>
    <n v="0"/>
    <n v="0"/>
    <n v="0"/>
    <n v="0"/>
    <n v="-8.92"/>
    <n v="0"/>
    <s v="FT-3913-Furn &amp; Fix"/>
    <x v="28"/>
    <n v="16"/>
    <s v="Nat Gas General Plant"/>
    <s v="3913-Furn &amp; Fix"/>
    <n v="0"/>
    <n v="0"/>
    <x v="4"/>
    <n v="0"/>
    <n v="0"/>
    <n v="0"/>
    <n v="0"/>
    <n v="0"/>
    <n v="0"/>
    <n v="0"/>
    <n v="0"/>
    <n v="0"/>
    <n v="0"/>
    <n v="0"/>
    <n v="0"/>
    <n v="-8.92"/>
    <n v="0"/>
    <n v="-261.52"/>
  </r>
  <r>
    <n v="1"/>
    <d v="2021-10-01T00:00:00"/>
    <d v="2021-11-01T00:00:00"/>
    <n v="202"/>
    <x v="0"/>
    <n v="4688.4799999999996"/>
    <n v="4688.4799999999996"/>
    <n v="0.1"/>
    <n v="39.07"/>
    <n v="829.49"/>
    <n v="0"/>
    <n v="0"/>
    <n v="0"/>
    <n v="0"/>
    <n v="0"/>
    <n v="0"/>
    <n v="0"/>
    <n v="0"/>
    <n v="0"/>
    <n v="5.75"/>
    <n v="0"/>
    <s v="FT-391S-Alloc Sys Software"/>
    <x v="31"/>
    <n v="16"/>
    <s v="Nat Gas General Plant"/>
    <s v="391-Office Furniture and Equipment"/>
    <n v="0"/>
    <n v="0"/>
    <x v="4"/>
    <n v="0"/>
    <n v="0"/>
    <n v="0"/>
    <n v="4688.4799999999996"/>
    <n v="0"/>
    <n v="0"/>
    <n v="0"/>
    <n v="0"/>
    <n v="0"/>
    <n v="0"/>
    <n v="0"/>
    <n v="39.07"/>
    <n v="44.82"/>
    <n v="0"/>
    <n v="829.49"/>
  </r>
  <r>
    <n v="1"/>
    <d v="2021-10-01T00:00:00"/>
    <d v="2021-11-01T00:00:00"/>
    <n v="202"/>
    <x v="1"/>
    <n v="4695.3599999999997"/>
    <n v="4695.3599999999997"/>
    <n v="0.1"/>
    <n v="39.130000000000003"/>
    <n v="874.37"/>
    <n v="0"/>
    <n v="0"/>
    <n v="0"/>
    <n v="0"/>
    <n v="0"/>
    <n v="0"/>
    <n v="0"/>
    <n v="0"/>
    <n v="0"/>
    <n v="5.75"/>
    <n v="0"/>
    <s v="FT-391S-Alloc Sys Software"/>
    <x v="31"/>
    <n v="16"/>
    <s v="Nat Gas General Plant"/>
    <s v="391-Office Furniture and Equipment"/>
    <n v="0"/>
    <n v="0"/>
    <x v="4"/>
    <n v="0"/>
    <n v="0"/>
    <n v="0"/>
    <n v="4695.3599999999997"/>
    <n v="0"/>
    <n v="0"/>
    <n v="0"/>
    <n v="0"/>
    <n v="0"/>
    <n v="0"/>
    <n v="0"/>
    <n v="39.130000000000003"/>
    <n v="44.88"/>
    <n v="0"/>
    <n v="874.37"/>
  </r>
  <r>
    <n v="1"/>
    <d v="2021-10-01T00:00:00"/>
    <d v="2021-11-01T00:00:00"/>
    <n v="203"/>
    <x v="0"/>
    <n v="0"/>
    <n v="0"/>
    <n v="0.17399999999999999"/>
    <n v="0"/>
    <n v="0"/>
    <n v="0"/>
    <n v="0"/>
    <n v="0"/>
    <n v="0"/>
    <n v="0"/>
    <n v="0"/>
    <n v="0"/>
    <n v="0"/>
    <n v="0"/>
    <n v="0"/>
    <n v="0"/>
    <s v="FT-3920-Transp Equip"/>
    <x v="32"/>
    <n v="16"/>
    <s v="Nat Gas General Plant"/>
    <s v="392-Transportation Equipment"/>
    <n v="0"/>
    <n v="0"/>
    <x v="4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203"/>
    <x v="1"/>
    <n v="0"/>
    <n v="0"/>
    <n v="0.17399999999999999"/>
    <n v="0"/>
    <n v="0"/>
    <n v="0"/>
    <n v="0"/>
    <n v="0"/>
    <n v="0"/>
    <n v="0"/>
    <n v="0"/>
    <n v="0"/>
    <n v="0"/>
    <n v="0"/>
    <n v="0"/>
    <n v="0"/>
    <s v="FT-3920-Transp Equip"/>
    <x v="32"/>
    <n v="16"/>
    <s v="Nat Gas General Plant"/>
    <s v="392-Transportation Equipment"/>
    <n v="0"/>
    <n v="0"/>
    <x v="4"/>
    <n v="0"/>
    <n v="0"/>
    <n v="0"/>
    <n v="0"/>
    <n v="0"/>
    <n v="0"/>
    <n v="0"/>
    <n v="0"/>
    <n v="0"/>
    <n v="0"/>
    <n v="0"/>
    <n v="0"/>
    <n v="0"/>
    <n v="0"/>
    <n v="0"/>
  </r>
  <r>
    <n v="1"/>
    <d v="2021-10-01T00:00:00"/>
    <d v="2021-11-01T00:00:00"/>
    <n v="519"/>
    <x v="0"/>
    <n v="28000"/>
    <n v="28000"/>
    <n v="8.4000000000000005E-2"/>
    <n v="196"/>
    <n v="28000"/>
    <n v="0"/>
    <n v="0"/>
    <n v="-196"/>
    <n v="0"/>
    <n v="0"/>
    <n v="0"/>
    <n v="0"/>
    <n v="0"/>
    <n v="0"/>
    <n v="0"/>
    <n v="0"/>
    <s v="FT-3922-Lt Truck/Van"/>
    <x v="34"/>
    <n v="16"/>
    <s v="Nat Gas General Plant"/>
    <s v="3922-Trans-Light Trucks, Vans"/>
    <n v="0"/>
    <n v="0"/>
    <x v="4"/>
    <n v="0"/>
    <n v="0"/>
    <n v="0"/>
    <n v="28000"/>
    <n v="0"/>
    <n v="0"/>
    <n v="0"/>
    <n v="0"/>
    <n v="0"/>
    <n v="0"/>
    <n v="0"/>
    <n v="0"/>
    <n v="0"/>
    <n v="0"/>
    <n v="28000"/>
  </r>
  <r>
    <n v="1"/>
    <d v="2021-10-01T00:00:00"/>
    <d v="2021-11-01T00:00:00"/>
    <n v="519"/>
    <x v="1"/>
    <n v="28000"/>
    <n v="28000"/>
    <n v="8.4000000000000005E-2"/>
    <n v="196"/>
    <n v="28000"/>
    <n v="0"/>
    <n v="0"/>
    <n v="-196"/>
    <n v="0"/>
    <n v="0"/>
    <n v="0"/>
    <n v="0"/>
    <n v="0"/>
    <n v="0"/>
    <n v="0"/>
    <n v="0"/>
    <s v="FT-3922-Lt Truck/Van"/>
    <x v="34"/>
    <n v="16"/>
    <s v="Nat Gas General Plant"/>
    <s v="3922-Trans-Light Trucks, Vans"/>
    <n v="0"/>
    <n v="0"/>
    <x v="4"/>
    <n v="0"/>
    <n v="0"/>
    <n v="0"/>
    <n v="28000"/>
    <n v="0"/>
    <n v="0"/>
    <n v="0"/>
    <n v="0"/>
    <n v="0"/>
    <n v="0"/>
    <n v="0"/>
    <n v="0"/>
    <n v="0"/>
    <n v="0"/>
    <n v="28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2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B3:H159" firstHeaderRow="1" firstDataRow="4" firstDataCol="1"/>
  <pivotFields count="45">
    <pivotField showAll="0"/>
    <pivotField numFmtId="22" showAll="0"/>
    <pivotField numFmtId="22" showAll="0"/>
    <pivotField showAll="0"/>
    <pivotField axis="axisCol" numFmtId="22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81">
        <item x="42"/>
        <item x="0"/>
        <item x="1"/>
        <item x="43"/>
        <item x="47"/>
        <item x="2"/>
        <item m="1" x="72"/>
        <item m="1" x="71"/>
        <item m="1" x="75"/>
        <item m="1" x="77"/>
        <item m="1" x="78"/>
        <item m="1" x="54"/>
        <item m="1" x="55"/>
        <item m="1" x="79"/>
        <item m="1" x="53"/>
        <item m="1" x="65"/>
        <item m="1" x="61"/>
        <item m="1" x="63"/>
        <item m="1" x="64"/>
        <item m="1" x="66"/>
        <item m="1" x="68"/>
        <item m="1" x="69"/>
        <item m="1" x="70"/>
        <item m="1" x="73"/>
        <item m="1" x="58"/>
        <item m="1" x="76"/>
        <item m="1" x="60"/>
        <item m="1" x="74"/>
        <item m="1" x="59"/>
        <item m="1" x="56"/>
        <item m="1" x="62"/>
        <item m="1" x="57"/>
        <item x="3"/>
        <item x="4"/>
        <item x="5"/>
        <item x="52"/>
        <item x="6"/>
        <item x="7"/>
        <item x="8"/>
        <item x="9"/>
        <item x="10"/>
        <item m="1" x="67"/>
        <item x="11"/>
        <item x="12"/>
        <item x="13"/>
        <item x="14"/>
        <item x="15"/>
        <item x="16"/>
        <item x="17"/>
        <item x="18"/>
        <item x="19"/>
        <item x="20"/>
        <item x="48"/>
        <item x="21"/>
        <item x="22"/>
        <item x="23"/>
        <item x="24"/>
        <item x="49"/>
        <item x="25"/>
        <item x="26"/>
        <item x="50"/>
        <item x="27"/>
        <item x="28"/>
        <item x="29"/>
        <item x="30"/>
        <item x="31"/>
        <item x="32"/>
        <item x="33"/>
        <item x="34"/>
        <item x="45"/>
        <item x="35"/>
        <item x="46"/>
        <item x="36"/>
        <item x="51"/>
        <item x="37"/>
        <item x="38"/>
        <item x="39"/>
        <item x="40"/>
        <item x="41"/>
        <item x="44"/>
        <item t="default"/>
      </items>
    </pivotField>
    <pivotField showAll="0"/>
    <pivotField showAll="0"/>
    <pivotField showAll="0"/>
    <pivotField showAll="0"/>
    <pivotField showAll="0"/>
    <pivotField axis="axisRow" showAll="0">
      <items count="7">
        <item x="0"/>
        <item x="1"/>
        <item m="1" x="5"/>
        <item x="4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43" showAll="0"/>
    <pivotField dataField="1" numFmtId="43" showAll="0"/>
    <pivotField numFmtId="43" showAll="0"/>
    <pivotField axis="axisCol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</pivotFields>
  <rowFields count="2">
    <field x="28"/>
    <field x="22"/>
  </rowFields>
  <rowItems count="153">
    <i>
      <x/>
    </i>
    <i r="1">
      <x v="1"/>
    </i>
    <i r="1">
      <x v="2"/>
    </i>
    <i r="1">
      <x v="5"/>
    </i>
    <i r="1">
      <x v="32"/>
    </i>
    <i r="1">
      <x v="33"/>
    </i>
    <i r="1">
      <x v="34"/>
    </i>
    <i r="1">
      <x v="36"/>
    </i>
    <i r="1">
      <x v="37"/>
    </i>
    <i r="1">
      <x v="38"/>
    </i>
    <i r="1">
      <x v="39"/>
    </i>
    <i r="1">
      <x v="40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3"/>
    </i>
    <i r="1">
      <x v="54"/>
    </i>
    <i r="1">
      <x v="55"/>
    </i>
    <i r="1">
      <x v="56"/>
    </i>
    <i r="1">
      <x v="58"/>
    </i>
    <i r="1">
      <x v="59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70"/>
    </i>
    <i r="1">
      <x v="72"/>
    </i>
    <i r="1">
      <x v="74"/>
    </i>
    <i r="1">
      <x v="75"/>
    </i>
    <i r="1">
      <x v="76"/>
    </i>
    <i r="1">
      <x v="77"/>
    </i>
    <i r="1">
      <x v="78"/>
    </i>
    <i>
      <x v="1"/>
    </i>
    <i r="1">
      <x/>
    </i>
    <i r="1">
      <x v="3"/>
    </i>
    <i r="1">
      <x v="54"/>
    </i>
    <i r="1">
      <x v="56"/>
    </i>
    <i r="1">
      <x v="59"/>
    </i>
    <i r="1">
      <x v="61"/>
    </i>
    <i r="1">
      <x v="62"/>
    </i>
    <i r="1">
      <x v="63"/>
    </i>
    <i r="1">
      <x v="67"/>
    </i>
    <i r="1">
      <x v="68"/>
    </i>
    <i r="1">
      <x v="75"/>
    </i>
    <i r="1">
      <x v="77"/>
    </i>
    <i r="1">
      <x v="79"/>
    </i>
    <i>
      <x v="3"/>
    </i>
    <i r="1">
      <x v="3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2"/>
    </i>
    <i r="1">
      <x v="43"/>
    </i>
    <i r="1">
      <x v="44"/>
    </i>
    <i r="1">
      <x v="45"/>
    </i>
    <i r="1">
      <x v="47"/>
    </i>
    <i r="1">
      <x v="51"/>
    </i>
    <i r="1">
      <x v="53"/>
    </i>
    <i r="1">
      <x v="62"/>
    </i>
    <i r="1">
      <x v="65"/>
    </i>
    <i r="1">
      <x v="66"/>
    </i>
    <i r="1">
      <x v="68"/>
    </i>
    <i>
      <x v="4"/>
    </i>
    <i r="1">
      <x v="33"/>
    </i>
    <i r="1">
      <x v="36"/>
    </i>
    <i r="1">
      <x v="37"/>
    </i>
    <i r="1">
      <x v="39"/>
    </i>
    <i r="1">
      <x v="40"/>
    </i>
    <i r="1">
      <x v="42"/>
    </i>
    <i r="1">
      <x v="45"/>
    </i>
    <i r="1">
      <x v="47"/>
    </i>
    <i r="1">
      <x v="49"/>
    </i>
    <i r="1">
      <x v="50"/>
    </i>
    <i r="1">
      <x v="51"/>
    </i>
    <i r="1">
      <x v="54"/>
    </i>
    <i r="1">
      <x v="55"/>
    </i>
    <i r="1">
      <x v="58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4"/>
    </i>
    <i r="1">
      <x v="77"/>
    </i>
    <i>
      <x v="5"/>
    </i>
    <i r="1">
      <x v="3"/>
    </i>
    <i r="1">
      <x v="4"/>
    </i>
    <i r="1">
      <x v="5"/>
    </i>
    <i r="1">
      <x v="32"/>
    </i>
    <i r="1">
      <x v="33"/>
    </i>
    <i r="1">
      <x v="34"/>
    </i>
    <i r="1">
      <x v="36"/>
    </i>
    <i r="1">
      <x v="37"/>
    </i>
    <i r="1">
      <x v="38"/>
    </i>
    <i r="1">
      <x v="39"/>
    </i>
    <i r="1">
      <x v="40"/>
    </i>
    <i r="1">
      <x v="42"/>
    </i>
    <i r="1">
      <x v="43"/>
    </i>
    <i r="1">
      <x v="44"/>
    </i>
    <i r="1">
      <x v="45"/>
    </i>
    <i r="1">
      <x v="47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t="grand">
      <x/>
    </i>
  </rowItems>
  <colFields count="3">
    <field x="44"/>
    <field x="4"/>
    <field x="-2"/>
  </colFields>
  <colItems count="6">
    <i>
      <x v="10"/>
      <x v="275"/>
      <x/>
    </i>
    <i r="2" i="1">
      <x v="1"/>
    </i>
    <i>
      <x v="11"/>
      <x v="306"/>
      <x/>
    </i>
    <i r="2" i="1">
      <x v="1"/>
    </i>
    <i t="grand">
      <x/>
    </i>
    <i t="grand" i="1">
      <x/>
    </i>
  </colItems>
  <dataFields count="2">
    <dataField name="Sum of Depr Exp 8110-4030" fld="41" baseField="0" baseItem="0" numFmtId="43"/>
    <dataField name="Sum of Depr Exp 7785-4032" fld="42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2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158" firstHeaderRow="1" firstDataRow="3" firstDataCol="1"/>
  <pivotFields count="45">
    <pivotField showAll="0"/>
    <pivotField numFmtId="22" showAll="0"/>
    <pivotField numFmtId="22" showAll="0"/>
    <pivotField showAll="0"/>
    <pivotField axis="axisCol" numFmtId="22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81">
        <item x="42"/>
        <item x="0"/>
        <item x="1"/>
        <item x="43"/>
        <item x="47"/>
        <item x="2"/>
        <item m="1" x="72"/>
        <item m="1" x="71"/>
        <item m="1" x="75"/>
        <item m="1" x="77"/>
        <item m="1" x="78"/>
        <item m="1" x="54"/>
        <item m="1" x="55"/>
        <item m="1" x="79"/>
        <item m="1" x="53"/>
        <item m="1" x="65"/>
        <item m="1" x="61"/>
        <item m="1" x="63"/>
        <item m="1" x="64"/>
        <item m="1" x="66"/>
        <item m="1" x="68"/>
        <item m="1" x="69"/>
        <item m="1" x="70"/>
        <item m="1" x="73"/>
        <item m="1" x="58"/>
        <item m="1" x="76"/>
        <item m="1" x="60"/>
        <item m="1" x="74"/>
        <item m="1" x="59"/>
        <item m="1" x="56"/>
        <item m="1" x="62"/>
        <item m="1" x="57"/>
        <item x="3"/>
        <item x="4"/>
        <item x="5"/>
        <item x="52"/>
        <item x="6"/>
        <item x="7"/>
        <item x="8"/>
        <item x="9"/>
        <item x="10"/>
        <item m="1" x="67"/>
        <item x="11"/>
        <item x="12"/>
        <item x="13"/>
        <item x="14"/>
        <item x="15"/>
        <item x="16"/>
        <item x="17"/>
        <item x="18"/>
        <item x="19"/>
        <item x="20"/>
        <item x="48"/>
        <item x="21"/>
        <item x="22"/>
        <item x="23"/>
        <item x="24"/>
        <item x="49"/>
        <item x="25"/>
        <item x="26"/>
        <item x="50"/>
        <item x="27"/>
        <item x="28"/>
        <item x="29"/>
        <item x="30"/>
        <item x="31"/>
        <item x="32"/>
        <item x="33"/>
        <item x="34"/>
        <item x="45"/>
        <item x="35"/>
        <item x="46"/>
        <item x="36"/>
        <item x="51"/>
        <item x="37"/>
        <item x="38"/>
        <item x="39"/>
        <item x="40"/>
        <item x="41"/>
        <item x="44"/>
        <item t="default"/>
      </items>
    </pivotField>
    <pivotField showAll="0"/>
    <pivotField showAll="0"/>
    <pivotField showAll="0"/>
    <pivotField showAll="0"/>
    <pivotField showAll="0"/>
    <pivotField axis="axisRow" showAll="0">
      <items count="7">
        <item x="0"/>
        <item x="1"/>
        <item m="1" x="5"/>
        <item x="4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43" showAll="0"/>
    <pivotField numFmtId="43" showAll="0"/>
    <pivotField dataField="1" numFmtId="43" showAll="0"/>
    <pivotField axis="axisCol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2">
    <field x="28"/>
    <field x="22"/>
  </rowFields>
  <rowItems count="153">
    <i>
      <x/>
    </i>
    <i r="1">
      <x v="1"/>
    </i>
    <i r="1">
      <x v="2"/>
    </i>
    <i r="1">
      <x v="5"/>
    </i>
    <i r="1">
      <x v="32"/>
    </i>
    <i r="1">
      <x v="33"/>
    </i>
    <i r="1">
      <x v="34"/>
    </i>
    <i r="1">
      <x v="36"/>
    </i>
    <i r="1">
      <x v="37"/>
    </i>
    <i r="1">
      <x v="38"/>
    </i>
    <i r="1">
      <x v="39"/>
    </i>
    <i r="1">
      <x v="40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3"/>
    </i>
    <i r="1">
      <x v="54"/>
    </i>
    <i r="1">
      <x v="55"/>
    </i>
    <i r="1">
      <x v="56"/>
    </i>
    <i r="1">
      <x v="58"/>
    </i>
    <i r="1">
      <x v="59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70"/>
    </i>
    <i r="1">
      <x v="72"/>
    </i>
    <i r="1">
      <x v="74"/>
    </i>
    <i r="1">
      <x v="75"/>
    </i>
    <i r="1">
      <x v="76"/>
    </i>
    <i r="1">
      <x v="77"/>
    </i>
    <i r="1">
      <x v="78"/>
    </i>
    <i>
      <x v="1"/>
    </i>
    <i r="1">
      <x/>
    </i>
    <i r="1">
      <x v="3"/>
    </i>
    <i r="1">
      <x v="54"/>
    </i>
    <i r="1">
      <x v="56"/>
    </i>
    <i r="1">
      <x v="59"/>
    </i>
    <i r="1">
      <x v="61"/>
    </i>
    <i r="1">
      <x v="62"/>
    </i>
    <i r="1">
      <x v="63"/>
    </i>
    <i r="1">
      <x v="67"/>
    </i>
    <i r="1">
      <x v="68"/>
    </i>
    <i r="1">
      <x v="75"/>
    </i>
    <i r="1">
      <x v="77"/>
    </i>
    <i r="1">
      <x v="79"/>
    </i>
    <i>
      <x v="3"/>
    </i>
    <i r="1">
      <x v="3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2"/>
    </i>
    <i r="1">
      <x v="43"/>
    </i>
    <i r="1">
      <x v="44"/>
    </i>
    <i r="1">
      <x v="45"/>
    </i>
    <i r="1">
      <x v="47"/>
    </i>
    <i r="1">
      <x v="51"/>
    </i>
    <i r="1">
      <x v="53"/>
    </i>
    <i r="1">
      <x v="62"/>
    </i>
    <i r="1">
      <x v="65"/>
    </i>
    <i r="1">
      <x v="66"/>
    </i>
    <i r="1">
      <x v="68"/>
    </i>
    <i>
      <x v="4"/>
    </i>
    <i r="1">
      <x v="33"/>
    </i>
    <i r="1">
      <x v="36"/>
    </i>
    <i r="1">
      <x v="37"/>
    </i>
    <i r="1">
      <x v="39"/>
    </i>
    <i r="1">
      <x v="40"/>
    </i>
    <i r="1">
      <x v="42"/>
    </i>
    <i r="1">
      <x v="45"/>
    </i>
    <i r="1">
      <x v="47"/>
    </i>
    <i r="1">
      <x v="49"/>
    </i>
    <i r="1">
      <x v="50"/>
    </i>
    <i r="1">
      <x v="51"/>
    </i>
    <i r="1">
      <x v="54"/>
    </i>
    <i r="1">
      <x v="55"/>
    </i>
    <i r="1">
      <x v="58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4"/>
    </i>
    <i r="1">
      <x v="77"/>
    </i>
    <i>
      <x v="5"/>
    </i>
    <i r="1">
      <x v="3"/>
    </i>
    <i r="1">
      <x v="4"/>
    </i>
    <i r="1">
      <x v="5"/>
    </i>
    <i r="1">
      <x v="32"/>
    </i>
    <i r="1">
      <x v="33"/>
    </i>
    <i r="1">
      <x v="34"/>
    </i>
    <i r="1">
      <x v="36"/>
    </i>
    <i r="1">
      <x v="37"/>
    </i>
    <i r="1">
      <x v="38"/>
    </i>
    <i r="1">
      <x v="39"/>
    </i>
    <i r="1">
      <x v="40"/>
    </i>
    <i r="1">
      <x v="42"/>
    </i>
    <i r="1">
      <x v="43"/>
    </i>
    <i r="1">
      <x v="44"/>
    </i>
    <i r="1">
      <x v="45"/>
    </i>
    <i r="1">
      <x v="47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t="grand">
      <x/>
    </i>
  </rowItems>
  <colFields count="2">
    <field x="44"/>
    <field x="4"/>
  </colFields>
  <colItems count="3">
    <i>
      <x v="10"/>
    </i>
    <i>
      <x v="11"/>
    </i>
    <i t="grand">
      <x/>
    </i>
  </colItems>
  <dataFields count="1">
    <dataField name="Sum of Combined End Reserve" fld="43" baseField="0" baseItem="0" numFmtId="4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16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7" sqref="B37"/>
    </sheetView>
  </sheetViews>
  <sheetFormatPr defaultRowHeight="12.75" x14ac:dyDescent="0.2"/>
  <cols>
    <col min="1" max="1" width="28.140625" bestFit="1" customWidth="1"/>
    <col min="2" max="3" width="14.5703125" bestFit="1" customWidth="1"/>
    <col min="4" max="4" width="14.5703125" style="26" bestFit="1" customWidth="1"/>
    <col min="5" max="6" width="14.5703125" style="29" bestFit="1" customWidth="1"/>
    <col min="7" max="8" width="14.5703125" style="15" bestFit="1" customWidth="1"/>
    <col min="9" max="9" width="3.85546875" style="15" customWidth="1"/>
    <col min="10" max="10" width="14.5703125" bestFit="1" customWidth="1"/>
    <col min="11" max="11" width="15.5703125" bestFit="1" customWidth="1"/>
    <col min="12" max="15" width="13.5703125" bestFit="1" customWidth="1"/>
    <col min="16" max="16" width="15.28515625" customWidth="1"/>
  </cols>
  <sheetData>
    <row r="2" spans="1:16" x14ac:dyDescent="0.2">
      <c r="A2" s="18" t="s">
        <v>40</v>
      </c>
      <c r="B2" s="19">
        <v>44377</v>
      </c>
      <c r="C2" s="19">
        <v>44408</v>
      </c>
      <c r="D2" s="31">
        <v>44439</v>
      </c>
      <c r="E2" s="31">
        <v>44469</v>
      </c>
      <c r="F2" s="31">
        <v>44500</v>
      </c>
      <c r="G2" s="19">
        <v>44530</v>
      </c>
      <c r="H2" s="19">
        <v>44561</v>
      </c>
      <c r="I2" s="16"/>
      <c r="J2" s="19">
        <v>44377</v>
      </c>
      <c r="K2" s="19">
        <v>44408</v>
      </c>
      <c r="L2" s="19">
        <v>44439</v>
      </c>
      <c r="M2" s="19">
        <v>44469</v>
      </c>
      <c r="N2" s="19">
        <v>44500</v>
      </c>
      <c r="O2" s="19">
        <v>44530</v>
      </c>
      <c r="P2" s="19">
        <v>44561</v>
      </c>
    </row>
    <row r="3" spans="1:16" x14ac:dyDescent="0.2">
      <c r="A3" s="18" t="s">
        <v>376</v>
      </c>
      <c r="B3" s="19"/>
      <c r="C3" s="19"/>
      <c r="D3" s="31"/>
      <c r="E3" s="32"/>
      <c r="F3" s="33"/>
      <c r="G3" s="16"/>
      <c r="H3" s="16"/>
      <c r="I3" s="16"/>
      <c r="J3" s="11"/>
      <c r="K3" s="17"/>
      <c r="L3" s="17"/>
    </row>
    <row r="4" spans="1:16" x14ac:dyDescent="0.2">
      <c r="A4" s="13">
        <v>3010</v>
      </c>
      <c r="B4" s="15">
        <v>-23328.06</v>
      </c>
      <c r="C4" s="15">
        <v>-23328.06</v>
      </c>
      <c r="D4" s="29">
        <v>-23328.06</v>
      </c>
      <c r="E4" s="29">
        <v>-23328.06</v>
      </c>
      <c r="F4" s="29">
        <v>-23328.06</v>
      </c>
      <c r="G4" s="15">
        <v>-23328.06</v>
      </c>
      <c r="H4" s="15">
        <v>-23328.06</v>
      </c>
      <c r="K4" s="15"/>
      <c r="L4" s="15"/>
    </row>
    <row r="5" spans="1:16" x14ac:dyDescent="0.2">
      <c r="A5" s="13">
        <v>3020</v>
      </c>
      <c r="B5" s="15">
        <v>-14132.289999999999</v>
      </c>
      <c r="C5" s="15">
        <v>-14132.29</v>
      </c>
      <c r="D5" s="29">
        <v>-14132.29</v>
      </c>
      <c r="E5" s="29">
        <v>-14132.29</v>
      </c>
      <c r="F5" s="29">
        <v>-14132.29</v>
      </c>
      <c r="G5" s="15">
        <v>-14132.29</v>
      </c>
      <c r="H5" s="15">
        <v>-14132.29</v>
      </c>
      <c r="K5" s="15"/>
      <c r="L5" s="15"/>
    </row>
    <row r="6" spans="1:16" x14ac:dyDescent="0.2">
      <c r="A6" s="13">
        <v>3050</v>
      </c>
      <c r="B6" s="15">
        <v>0</v>
      </c>
      <c r="C6" s="15">
        <v>0</v>
      </c>
      <c r="D6" s="29">
        <v>0</v>
      </c>
      <c r="E6" s="29">
        <v>0</v>
      </c>
      <c r="F6" s="29">
        <v>0</v>
      </c>
      <c r="G6" s="15">
        <v>0</v>
      </c>
      <c r="H6" s="15">
        <v>0</v>
      </c>
      <c r="K6" s="15"/>
      <c r="L6" s="15"/>
    </row>
    <row r="7" spans="1:16" x14ac:dyDescent="0.2">
      <c r="A7" s="13">
        <v>3740</v>
      </c>
      <c r="B7" s="15">
        <v>0</v>
      </c>
      <c r="C7" s="15">
        <v>0</v>
      </c>
      <c r="D7" s="29">
        <v>0</v>
      </c>
      <c r="E7" s="29">
        <v>0</v>
      </c>
      <c r="F7" s="29">
        <v>0</v>
      </c>
      <c r="G7" s="15">
        <v>0</v>
      </c>
      <c r="H7" s="15">
        <v>0</v>
      </c>
      <c r="K7" s="15"/>
      <c r="L7" s="15"/>
    </row>
    <row r="8" spans="1:16" x14ac:dyDescent="0.2">
      <c r="A8" s="13">
        <v>3741</v>
      </c>
      <c r="B8" s="15">
        <v>0</v>
      </c>
      <c r="C8" s="15">
        <v>0</v>
      </c>
      <c r="D8" s="29">
        <v>0</v>
      </c>
      <c r="E8" s="29">
        <v>0</v>
      </c>
      <c r="F8" s="29">
        <v>0</v>
      </c>
      <c r="G8" s="15">
        <v>0</v>
      </c>
      <c r="H8" s="15">
        <v>0</v>
      </c>
      <c r="K8" s="15"/>
      <c r="L8" s="15"/>
    </row>
    <row r="9" spans="1:16" x14ac:dyDescent="0.2">
      <c r="A9" s="13">
        <v>3750</v>
      </c>
      <c r="B9" s="15">
        <v>-271754.22000000003</v>
      </c>
      <c r="C9" s="37">
        <v>-273446.17</v>
      </c>
      <c r="D9" s="37">
        <v>-275138.12</v>
      </c>
      <c r="E9" s="37">
        <v>-276830.07</v>
      </c>
      <c r="F9" s="29">
        <v>-278522.01999999996</v>
      </c>
      <c r="G9" s="15">
        <v>-280213.96999999997</v>
      </c>
      <c r="H9" s="15">
        <v>-281905.91999999998</v>
      </c>
      <c r="J9" s="11"/>
      <c r="K9" s="11"/>
      <c r="L9" s="11"/>
      <c r="M9" s="11"/>
      <c r="N9" s="11"/>
      <c r="O9" s="11"/>
      <c r="P9" s="11"/>
    </row>
    <row r="10" spans="1:16" x14ac:dyDescent="0.2">
      <c r="A10" s="23">
        <v>3761</v>
      </c>
      <c r="B10" s="22">
        <v>-11140206.1</v>
      </c>
      <c r="C10" s="37">
        <v>-11200518.82</v>
      </c>
      <c r="D10" s="37">
        <v>-11262074.32</v>
      </c>
      <c r="E10" s="37">
        <v>-11322516.850000001</v>
      </c>
      <c r="F10" s="29">
        <v>-11384243.27</v>
      </c>
      <c r="G10" s="15">
        <v>-11422833.560000001</v>
      </c>
      <c r="H10" s="15">
        <v>-11449058.77</v>
      </c>
      <c r="J10" s="11"/>
      <c r="K10" s="11"/>
      <c r="L10" s="11"/>
      <c r="M10" s="11"/>
      <c r="N10" s="11"/>
      <c r="O10" s="11"/>
      <c r="P10" s="11"/>
    </row>
    <row r="11" spans="1:16" x14ac:dyDescent="0.2">
      <c r="A11" s="23">
        <v>3762</v>
      </c>
      <c r="B11" s="22">
        <v>-6428983.5600000015</v>
      </c>
      <c r="C11" s="37">
        <v>-6458489.5</v>
      </c>
      <c r="D11" s="37">
        <v>-6498066.6299999999</v>
      </c>
      <c r="E11" s="37">
        <v>-6537194.7999999998</v>
      </c>
      <c r="F11" s="29">
        <v>-6577122.5099999998</v>
      </c>
      <c r="G11" s="15">
        <v>-6546466.75</v>
      </c>
      <c r="H11" s="15">
        <v>-6479289.8799999999</v>
      </c>
      <c r="J11" s="11"/>
      <c r="K11" s="11"/>
      <c r="L11" s="11"/>
      <c r="M11" s="11"/>
      <c r="N11" s="11"/>
      <c r="O11" s="11"/>
      <c r="P11" s="11"/>
    </row>
    <row r="12" spans="1:16" x14ac:dyDescent="0.2">
      <c r="A12" s="23" t="s">
        <v>396</v>
      </c>
      <c r="B12" s="22">
        <v>-3588646.2199999993</v>
      </c>
      <c r="C12" s="37">
        <v>-3655828.13</v>
      </c>
      <c r="D12" s="37">
        <v>-3722032.35</v>
      </c>
      <c r="E12" s="37">
        <v>-3789623.4299999997</v>
      </c>
      <c r="F12" s="29">
        <v>-3856224.9</v>
      </c>
      <c r="G12" s="15">
        <v>-3922895.87</v>
      </c>
      <c r="H12" s="15">
        <v>-3912106.85</v>
      </c>
      <c r="J12" s="11"/>
      <c r="K12" s="11"/>
      <c r="L12" s="11"/>
      <c r="M12" s="11"/>
      <c r="N12" s="11"/>
      <c r="O12" s="11"/>
      <c r="P12" s="11"/>
    </row>
    <row r="13" spans="1:16" x14ac:dyDescent="0.2">
      <c r="A13" s="13">
        <v>3780</v>
      </c>
      <c r="B13" s="15">
        <v>-955758.2300000001</v>
      </c>
      <c r="C13" s="37">
        <v>-964142.13</v>
      </c>
      <c r="D13" s="37">
        <v>-972526.03</v>
      </c>
      <c r="E13" s="37">
        <v>-980909.92999999993</v>
      </c>
      <c r="F13" s="29">
        <v>-989293.83</v>
      </c>
      <c r="G13" s="15">
        <v>-997677.73</v>
      </c>
      <c r="H13" s="15">
        <v>-1006061.63</v>
      </c>
      <c r="J13" s="11"/>
      <c r="K13" s="11"/>
      <c r="L13" s="11"/>
      <c r="M13" s="11"/>
      <c r="N13" s="11"/>
      <c r="O13" s="11"/>
      <c r="P13" s="11"/>
    </row>
    <row r="14" spans="1:16" x14ac:dyDescent="0.2">
      <c r="A14" s="13">
        <v>3790</v>
      </c>
      <c r="B14" s="15">
        <v>-3056007.2400000012</v>
      </c>
      <c r="C14" s="37">
        <v>-3075598.67</v>
      </c>
      <c r="D14" s="37">
        <v>-3095190.1</v>
      </c>
      <c r="E14" s="37">
        <v>-3114781.5300000003</v>
      </c>
      <c r="F14" s="29">
        <v>-3134586.05</v>
      </c>
      <c r="G14" s="15">
        <v>-3154390.5700000003</v>
      </c>
      <c r="H14" s="15">
        <v>-3174273.69</v>
      </c>
      <c r="J14" s="11"/>
      <c r="K14" s="11"/>
      <c r="L14" s="11"/>
      <c r="M14" s="11"/>
      <c r="N14" s="11"/>
      <c r="O14" s="11"/>
      <c r="P14" s="11"/>
    </row>
    <row r="15" spans="1:16" x14ac:dyDescent="0.2">
      <c r="A15" s="13">
        <v>3801</v>
      </c>
      <c r="B15" s="15">
        <v>-3605767.6100000003</v>
      </c>
      <c r="C15" s="37">
        <v>-3635571.25</v>
      </c>
      <c r="D15" s="37">
        <v>-3665650.25</v>
      </c>
      <c r="E15" s="37">
        <v>-3694819.75</v>
      </c>
      <c r="F15" s="29">
        <v>-3725303.63</v>
      </c>
      <c r="G15" s="15">
        <v>-3751344.19</v>
      </c>
      <c r="H15" s="15">
        <v>-3771934.62</v>
      </c>
      <c r="J15" s="11"/>
      <c r="K15" s="11"/>
      <c r="L15" s="11"/>
      <c r="M15" s="11"/>
      <c r="N15" s="11"/>
      <c r="O15" s="11"/>
      <c r="P15" s="11"/>
    </row>
    <row r="16" spans="1:16" x14ac:dyDescent="0.2">
      <c r="A16" s="13">
        <v>3802</v>
      </c>
      <c r="B16" s="15">
        <v>367056.33</v>
      </c>
      <c r="C16" s="37">
        <v>366940.07</v>
      </c>
      <c r="D16" s="37">
        <v>368112.26</v>
      </c>
      <c r="E16" s="37">
        <v>368721.5</v>
      </c>
      <c r="F16" s="29">
        <v>368547.22</v>
      </c>
      <c r="G16" s="15">
        <v>368267.68</v>
      </c>
      <c r="H16" s="15">
        <v>370544.78</v>
      </c>
      <c r="J16" s="11"/>
      <c r="K16" s="11"/>
      <c r="L16" s="11"/>
      <c r="M16" s="11"/>
      <c r="N16" s="11"/>
      <c r="O16" s="11"/>
      <c r="P16" s="11"/>
    </row>
    <row r="17" spans="1:16" x14ac:dyDescent="0.2">
      <c r="A17" s="13" t="s">
        <v>401</v>
      </c>
      <c r="B17" s="15">
        <v>-332558.04999999993</v>
      </c>
      <c r="C17" s="37">
        <v>-338783.52</v>
      </c>
      <c r="D17" s="37">
        <v>-344967.02</v>
      </c>
      <c r="E17" s="37">
        <v>-351781.77</v>
      </c>
      <c r="F17" s="29">
        <v>-358689.43</v>
      </c>
      <c r="G17" s="15">
        <v>-365604.56</v>
      </c>
      <c r="H17" s="15">
        <v>-372528.41000000003</v>
      </c>
      <c r="J17" s="11"/>
      <c r="K17" s="11"/>
      <c r="L17" s="11"/>
      <c r="M17" s="11"/>
      <c r="N17" s="11"/>
      <c r="O17" s="11"/>
      <c r="P17" s="11"/>
    </row>
    <row r="18" spans="1:16" x14ac:dyDescent="0.2">
      <c r="A18" s="13">
        <v>3810</v>
      </c>
      <c r="B18" s="15">
        <v>-1664387.87</v>
      </c>
      <c r="C18" s="37">
        <v>-1683279.32</v>
      </c>
      <c r="D18" s="37">
        <v>-1702179.23</v>
      </c>
      <c r="E18" s="37">
        <v>-1688778.55</v>
      </c>
      <c r="F18" s="29">
        <v>-1708161.58</v>
      </c>
      <c r="G18" s="15">
        <v>-1727573.3</v>
      </c>
      <c r="H18" s="15">
        <v>-1738626.98</v>
      </c>
      <c r="J18" s="11"/>
      <c r="K18" s="11"/>
      <c r="L18" s="11"/>
      <c r="M18" s="11"/>
      <c r="N18" s="11"/>
      <c r="O18" s="11"/>
      <c r="P18" s="11"/>
    </row>
    <row r="19" spans="1:16" x14ac:dyDescent="0.2">
      <c r="A19" s="13">
        <v>3811</v>
      </c>
      <c r="B19" s="15">
        <v>-1299844.7599999986</v>
      </c>
      <c r="C19" s="37">
        <v>-1307786.8999999999</v>
      </c>
      <c r="D19" s="37">
        <v>-1315729.04</v>
      </c>
      <c r="E19" s="37">
        <v>-1323671.18</v>
      </c>
      <c r="F19" s="29">
        <v>-1331613.32</v>
      </c>
      <c r="G19" s="15">
        <v>-1339555.46</v>
      </c>
      <c r="H19" s="15">
        <v>-1355967.3</v>
      </c>
    </row>
    <row r="20" spans="1:16" x14ac:dyDescent="0.2">
      <c r="A20" s="13">
        <v>3820</v>
      </c>
      <c r="B20" s="15">
        <v>-1542986.46</v>
      </c>
      <c r="C20" s="37">
        <v>-1556367.21</v>
      </c>
      <c r="D20" s="37">
        <v>-1567135.5899999999</v>
      </c>
      <c r="E20" s="37">
        <v>-1580313.24</v>
      </c>
      <c r="F20" s="29">
        <v>-1593893.25</v>
      </c>
      <c r="G20" s="15">
        <v>-1606359.4</v>
      </c>
      <c r="H20" s="15">
        <v>-1618933.9700000002</v>
      </c>
    </row>
    <row r="21" spans="1:16" x14ac:dyDescent="0.2">
      <c r="A21" s="13">
        <v>3821</v>
      </c>
      <c r="B21" s="15">
        <v>-260316.87000000017</v>
      </c>
      <c r="C21" s="37">
        <v>-261601.79</v>
      </c>
      <c r="D21" s="37">
        <v>-262886.71000000002</v>
      </c>
      <c r="E21" s="37">
        <v>-264171.63</v>
      </c>
      <c r="F21" s="29">
        <v>-265456.55</v>
      </c>
      <c r="G21" s="15">
        <v>-266741.46999999997</v>
      </c>
      <c r="H21" s="15">
        <v>-268026.39</v>
      </c>
    </row>
    <row r="22" spans="1:16" x14ac:dyDescent="0.2">
      <c r="A22" s="13">
        <v>3830</v>
      </c>
      <c r="B22" s="15">
        <v>-947040.74000000022</v>
      </c>
      <c r="C22" s="37">
        <v>-952419.05</v>
      </c>
      <c r="D22" s="37">
        <v>-957797.36</v>
      </c>
      <c r="E22" s="37">
        <v>-963178.69</v>
      </c>
      <c r="F22" s="29">
        <v>-968560.02</v>
      </c>
      <c r="G22" s="15">
        <v>-973967.65</v>
      </c>
      <c r="H22" s="15">
        <v>-979376.32</v>
      </c>
    </row>
    <row r="23" spans="1:16" x14ac:dyDescent="0.2">
      <c r="A23" s="13">
        <v>3840</v>
      </c>
      <c r="B23" s="15">
        <v>-4.8499999999999996</v>
      </c>
      <c r="C23" s="37">
        <v>-4.8499999999999996</v>
      </c>
      <c r="D23" s="37">
        <v>-4.8499999999999996</v>
      </c>
      <c r="E23" s="37">
        <v>-4.8499999999999996</v>
      </c>
      <c r="F23" s="29">
        <v>-4.8499999999999996</v>
      </c>
      <c r="G23" s="15">
        <v>-26.37</v>
      </c>
      <c r="H23" s="15">
        <v>-48.87</v>
      </c>
    </row>
    <row r="24" spans="1:16" x14ac:dyDescent="0.2">
      <c r="A24" s="13">
        <v>3850</v>
      </c>
      <c r="B24" s="15">
        <v>-1063831.24</v>
      </c>
      <c r="C24" s="37">
        <v>-1067157.98</v>
      </c>
      <c r="D24" s="37">
        <v>-1070484.72</v>
      </c>
      <c r="E24" s="37">
        <v>-1073811.46</v>
      </c>
      <c r="F24" s="29">
        <v>-1077138.2</v>
      </c>
      <c r="G24" s="15">
        <v>-1080464.94</v>
      </c>
      <c r="H24" s="15">
        <v>-1083791.68</v>
      </c>
    </row>
    <row r="25" spans="1:16" x14ac:dyDescent="0.2">
      <c r="A25" s="13">
        <v>3870</v>
      </c>
      <c r="B25" s="15">
        <v>-656635.61</v>
      </c>
      <c r="C25" s="37">
        <v>-660377.87</v>
      </c>
      <c r="D25" s="37">
        <v>-664120.13</v>
      </c>
      <c r="E25" s="37">
        <v>-667862.39</v>
      </c>
      <c r="F25" s="29">
        <v>-671604.65</v>
      </c>
      <c r="G25" s="15">
        <v>-675346.91</v>
      </c>
      <c r="H25" s="15">
        <v>-679113.3</v>
      </c>
      <c r="J25" s="11"/>
      <c r="K25" s="11"/>
      <c r="L25" s="11"/>
      <c r="M25" s="11"/>
      <c r="N25" s="11"/>
      <c r="O25" s="11"/>
      <c r="P25" s="11"/>
    </row>
    <row r="26" spans="1:16" x14ac:dyDescent="0.2">
      <c r="A26" s="13">
        <v>3890</v>
      </c>
      <c r="B26" s="15">
        <v>-1318.13</v>
      </c>
      <c r="C26" s="37">
        <v>-1318.13</v>
      </c>
      <c r="D26" s="37">
        <v>-1318.13</v>
      </c>
      <c r="E26" s="37">
        <v>-1318.13</v>
      </c>
      <c r="F26" s="29">
        <v>-1318.13</v>
      </c>
      <c r="G26" s="15">
        <v>-1318.13</v>
      </c>
      <c r="H26" s="15">
        <v>-1318.13</v>
      </c>
      <c r="J26" s="11"/>
      <c r="K26" s="11"/>
      <c r="L26" s="11"/>
      <c r="M26" s="11"/>
      <c r="N26" s="11"/>
      <c r="O26" s="11"/>
      <c r="P26" s="11"/>
    </row>
    <row r="27" spans="1:16" x14ac:dyDescent="0.2">
      <c r="A27" s="13" t="s">
        <v>411</v>
      </c>
      <c r="B27" s="15">
        <v>0</v>
      </c>
      <c r="C27" s="15">
        <v>0</v>
      </c>
      <c r="D27" s="29">
        <v>0</v>
      </c>
      <c r="E27" s="29">
        <v>0</v>
      </c>
      <c r="F27" s="29">
        <v>0</v>
      </c>
      <c r="G27" s="15">
        <v>0</v>
      </c>
      <c r="H27" s="15">
        <v>0</v>
      </c>
    </row>
    <row r="28" spans="1:16" x14ac:dyDescent="0.2">
      <c r="A28" s="13">
        <v>3900</v>
      </c>
      <c r="B28" s="15">
        <v>179623.14999999994</v>
      </c>
      <c r="C28" s="15">
        <v>179425.58</v>
      </c>
      <c r="D28" s="29">
        <v>179228.01</v>
      </c>
      <c r="E28" s="29">
        <v>179030.44</v>
      </c>
      <c r="F28" s="29">
        <v>178832.87</v>
      </c>
      <c r="G28" s="15">
        <v>178635.3</v>
      </c>
      <c r="H28" s="15">
        <v>178437.73</v>
      </c>
    </row>
    <row r="29" spans="1:16" x14ac:dyDescent="0.2">
      <c r="A29" s="13" t="s">
        <v>413</v>
      </c>
      <c r="B29" s="15">
        <v>-8199.880000000001</v>
      </c>
      <c r="C29" s="15">
        <v>-8299.7999999999993</v>
      </c>
      <c r="D29" s="29">
        <v>-8399.7199999999993</v>
      </c>
      <c r="E29" s="29">
        <v>-8499.64</v>
      </c>
      <c r="F29" s="29">
        <v>-8599.56</v>
      </c>
      <c r="G29" s="15">
        <v>-8699.48</v>
      </c>
      <c r="H29" s="15">
        <v>-8799.4</v>
      </c>
      <c r="J29" s="11">
        <f>+SUM(B28:B29)</f>
        <v>171423.26999999993</v>
      </c>
      <c r="K29" s="11">
        <f>+SUM(C28:C29)</f>
        <v>171125.78</v>
      </c>
      <c r="L29" s="11">
        <f>+SUM(D28:D29)</f>
        <v>170828.29</v>
      </c>
      <c r="M29" s="11">
        <f>+SUM(E28:E29)</f>
        <v>170530.8</v>
      </c>
      <c r="N29" s="11">
        <f t="shared" ref="N29:P29" si="0">+SUM(F28:F29)</f>
        <v>170233.31</v>
      </c>
      <c r="O29" s="11">
        <f t="shared" si="0"/>
        <v>169935.81999999998</v>
      </c>
      <c r="P29" s="11">
        <f t="shared" si="0"/>
        <v>169638.33000000002</v>
      </c>
    </row>
    <row r="30" spans="1:16" x14ac:dyDescent="0.2">
      <c r="A30" s="13">
        <v>3910</v>
      </c>
      <c r="B30" s="15">
        <v>-586958.41000000038</v>
      </c>
      <c r="C30" s="15">
        <v>-589461.57999999996</v>
      </c>
      <c r="D30" s="29">
        <v>-591964.75</v>
      </c>
      <c r="E30" s="29">
        <v>-572220.88</v>
      </c>
      <c r="F30" s="29">
        <v>-574724.05000000005</v>
      </c>
      <c r="G30" s="15">
        <v>-577227.22</v>
      </c>
      <c r="H30" s="15">
        <v>-458114.44</v>
      </c>
      <c r="J30" s="11">
        <f>+B30</f>
        <v>-586958.41000000038</v>
      </c>
      <c r="K30" s="11">
        <f t="shared" ref="K30:P32" si="1">+C30</f>
        <v>-589461.57999999996</v>
      </c>
      <c r="L30" s="11">
        <f t="shared" si="1"/>
        <v>-591964.75</v>
      </c>
      <c r="M30" s="11">
        <f t="shared" si="1"/>
        <v>-572220.88</v>
      </c>
      <c r="N30" s="11">
        <f t="shared" si="1"/>
        <v>-574724.05000000005</v>
      </c>
      <c r="O30" s="11">
        <f t="shared" si="1"/>
        <v>-577227.22</v>
      </c>
      <c r="P30" s="11">
        <f t="shared" si="1"/>
        <v>-458114.44</v>
      </c>
    </row>
    <row r="31" spans="1:16" x14ac:dyDescent="0.2">
      <c r="A31" s="13">
        <v>3912</v>
      </c>
      <c r="B31" s="15">
        <v>93313.29</v>
      </c>
      <c r="C31" s="15">
        <v>89465.99</v>
      </c>
      <c r="D31" s="29">
        <v>85588.01</v>
      </c>
      <c r="E31" s="29">
        <v>83990.07</v>
      </c>
      <c r="F31" s="29">
        <v>80123.42</v>
      </c>
      <c r="G31" s="15">
        <v>76256.77</v>
      </c>
      <c r="H31" s="15">
        <v>103463.88</v>
      </c>
      <c r="J31" s="11">
        <f>+B31</f>
        <v>93313.29</v>
      </c>
      <c r="K31" s="11">
        <f t="shared" si="1"/>
        <v>89465.99</v>
      </c>
      <c r="L31" s="11">
        <f t="shared" si="1"/>
        <v>85588.01</v>
      </c>
      <c r="M31" s="11">
        <f t="shared" si="1"/>
        <v>83990.07</v>
      </c>
      <c r="N31" s="11">
        <f t="shared" si="1"/>
        <v>80123.42</v>
      </c>
      <c r="O31" s="11">
        <f t="shared" si="1"/>
        <v>76256.77</v>
      </c>
      <c r="P31" s="11">
        <f t="shared" si="1"/>
        <v>103463.88</v>
      </c>
    </row>
    <row r="32" spans="1:16" x14ac:dyDescent="0.2">
      <c r="A32" s="13">
        <v>3913</v>
      </c>
      <c r="B32" s="15">
        <v>81519.029999999984</v>
      </c>
      <c r="C32" s="15">
        <v>81889.98</v>
      </c>
      <c r="D32" s="29">
        <v>82260.929999999993</v>
      </c>
      <c r="E32" s="29">
        <v>82631.88</v>
      </c>
      <c r="F32" s="29">
        <v>83002.83</v>
      </c>
      <c r="G32" s="15">
        <v>83373.78</v>
      </c>
      <c r="H32" s="15">
        <v>-67490.91</v>
      </c>
      <c r="J32" s="11">
        <f>+B32</f>
        <v>81519.029999999984</v>
      </c>
      <c r="K32" s="11">
        <f t="shared" si="1"/>
        <v>81889.98</v>
      </c>
      <c r="L32" s="11">
        <f t="shared" si="1"/>
        <v>82260.929999999993</v>
      </c>
      <c r="M32" s="11">
        <f t="shared" si="1"/>
        <v>82631.88</v>
      </c>
      <c r="N32" s="11">
        <f t="shared" si="1"/>
        <v>83002.83</v>
      </c>
      <c r="O32" s="11">
        <f t="shared" si="1"/>
        <v>83373.78</v>
      </c>
      <c r="P32" s="11">
        <f t="shared" si="1"/>
        <v>-67490.91</v>
      </c>
    </row>
    <row r="33" spans="1:16" x14ac:dyDescent="0.2">
      <c r="A33" s="13">
        <v>3914</v>
      </c>
      <c r="B33" s="15">
        <v>27576.640000000105</v>
      </c>
      <c r="C33" s="15">
        <v>22650.62</v>
      </c>
      <c r="D33" s="29">
        <v>17724.599999999999</v>
      </c>
      <c r="E33" s="29">
        <v>12798.58</v>
      </c>
      <c r="F33" s="29">
        <v>7868.84</v>
      </c>
      <c r="G33" s="15">
        <v>2932.72</v>
      </c>
      <c r="H33" s="15">
        <v>-2006.37</v>
      </c>
      <c r="J33" s="11">
        <f>+B33+B35</f>
        <v>-67818.91999999994</v>
      </c>
      <c r="K33" s="11">
        <f t="shared" ref="K33:P33" si="2">+C33+C35</f>
        <v>-75653.460000000006</v>
      </c>
      <c r="L33" s="11">
        <f t="shared" si="2"/>
        <v>-83488</v>
      </c>
      <c r="M33" s="11">
        <f t="shared" si="2"/>
        <v>-91322.54</v>
      </c>
      <c r="N33" s="11">
        <f t="shared" si="2"/>
        <v>-99160.8</v>
      </c>
      <c r="O33" s="11">
        <f t="shared" si="2"/>
        <v>-107005.44</v>
      </c>
      <c r="P33" s="11">
        <f t="shared" si="2"/>
        <v>-114853.04999999999</v>
      </c>
    </row>
    <row r="34" spans="1:16" x14ac:dyDescent="0.2">
      <c r="A34" s="13" t="s">
        <v>418</v>
      </c>
      <c r="B34" s="15">
        <v>0</v>
      </c>
      <c r="C34" s="15">
        <v>0</v>
      </c>
      <c r="D34" s="29">
        <v>0</v>
      </c>
      <c r="E34" s="29">
        <v>0</v>
      </c>
      <c r="F34" s="29">
        <v>0</v>
      </c>
      <c r="G34" s="15">
        <v>0</v>
      </c>
      <c r="H34" s="15">
        <v>0</v>
      </c>
    </row>
    <row r="35" spans="1:16" x14ac:dyDescent="0.2">
      <c r="A35" s="13" t="s">
        <v>419</v>
      </c>
      <c r="B35" s="15">
        <v>-95395.560000000041</v>
      </c>
      <c r="C35" s="15">
        <v>-98304.08</v>
      </c>
      <c r="D35" s="29">
        <v>-101212.6</v>
      </c>
      <c r="E35" s="29">
        <v>-104121.12</v>
      </c>
      <c r="F35" s="29">
        <v>-107029.64</v>
      </c>
      <c r="G35" s="15">
        <v>-109938.16</v>
      </c>
      <c r="H35" s="15">
        <v>-112846.68</v>
      </c>
    </row>
    <row r="36" spans="1:16" x14ac:dyDescent="0.2">
      <c r="A36" s="13">
        <v>3920</v>
      </c>
      <c r="B36" s="15">
        <v>24475.289999999986</v>
      </c>
      <c r="C36" s="15">
        <v>23872.82</v>
      </c>
      <c r="D36" s="29">
        <v>23270.35</v>
      </c>
      <c r="E36" s="29">
        <v>22667.88</v>
      </c>
      <c r="F36" s="29">
        <v>22065.41</v>
      </c>
      <c r="G36" s="15">
        <v>21462.94</v>
      </c>
      <c r="H36" s="15">
        <v>20860.47</v>
      </c>
    </row>
    <row r="37" spans="1:16" x14ac:dyDescent="0.2">
      <c r="A37" s="13">
        <v>3921</v>
      </c>
      <c r="B37" s="15">
        <v>549.86</v>
      </c>
      <c r="C37" s="15">
        <v>549.86</v>
      </c>
      <c r="D37" s="29">
        <v>549.86</v>
      </c>
      <c r="E37" s="29">
        <v>549.86</v>
      </c>
      <c r="F37" s="29">
        <v>549.86</v>
      </c>
      <c r="G37" s="15">
        <v>549.86</v>
      </c>
      <c r="H37" s="15">
        <v>549.86</v>
      </c>
      <c r="J37" s="11"/>
      <c r="K37" s="11"/>
      <c r="L37" s="11"/>
      <c r="M37" s="11"/>
      <c r="N37" s="11"/>
      <c r="O37" s="11"/>
      <c r="P37" s="11"/>
    </row>
    <row r="38" spans="1:16" x14ac:dyDescent="0.2">
      <c r="A38" s="13">
        <v>3922</v>
      </c>
      <c r="B38" s="15">
        <v>-474347.13000000035</v>
      </c>
      <c r="C38" s="15">
        <v>-479044.53</v>
      </c>
      <c r="D38" s="29">
        <v>-483741.93</v>
      </c>
      <c r="E38" s="29">
        <v>-488439.33</v>
      </c>
      <c r="F38" s="29">
        <v>-493740.43</v>
      </c>
      <c r="G38" s="15">
        <v>-499391.53</v>
      </c>
      <c r="H38" s="15">
        <v>-466564.24</v>
      </c>
    </row>
    <row r="39" spans="1:16" x14ac:dyDescent="0.2">
      <c r="A39" s="13">
        <v>3924</v>
      </c>
      <c r="B39" s="15">
        <v>866.47000000000048</v>
      </c>
      <c r="C39" s="15">
        <v>819.4</v>
      </c>
      <c r="D39" s="29">
        <v>772.33</v>
      </c>
      <c r="E39" s="29">
        <v>725.26</v>
      </c>
      <c r="F39" s="29">
        <v>678.19</v>
      </c>
      <c r="G39" s="15">
        <v>631.12</v>
      </c>
      <c r="H39" s="15">
        <v>584.04999999999995</v>
      </c>
    </row>
    <row r="40" spans="1:16" x14ac:dyDescent="0.2">
      <c r="A40" s="13">
        <v>3940</v>
      </c>
      <c r="B40" s="15">
        <v>-162463.04000000004</v>
      </c>
      <c r="C40" s="15">
        <v>-164459.38</v>
      </c>
      <c r="D40" s="29">
        <v>-166455.72</v>
      </c>
      <c r="E40" s="29">
        <v>-168452.06</v>
      </c>
      <c r="F40" s="29">
        <v>-168009.4</v>
      </c>
      <c r="G40" s="15">
        <v>-170045.76</v>
      </c>
      <c r="H40" s="15">
        <v>-172082.12</v>
      </c>
    </row>
    <row r="41" spans="1:16" x14ac:dyDescent="0.2">
      <c r="A41" s="13">
        <v>3960</v>
      </c>
      <c r="B41" s="15">
        <v>-562708.73</v>
      </c>
      <c r="C41" s="15">
        <v>-562708.73</v>
      </c>
      <c r="D41" s="29">
        <v>-562708.73</v>
      </c>
      <c r="E41" s="29">
        <v>-562708.73</v>
      </c>
      <c r="F41" s="29">
        <v>-562708.73</v>
      </c>
      <c r="G41" s="15">
        <v>-562708.73</v>
      </c>
      <c r="H41" s="15">
        <v>-562708.73</v>
      </c>
    </row>
    <row r="42" spans="1:16" x14ac:dyDescent="0.2">
      <c r="A42" s="13">
        <v>3970</v>
      </c>
      <c r="B42" s="15">
        <v>-441229.80999999994</v>
      </c>
      <c r="C42" s="15">
        <v>-441518.12</v>
      </c>
      <c r="D42" s="29">
        <v>-441806.43</v>
      </c>
      <c r="E42" s="29">
        <v>-442094.74</v>
      </c>
      <c r="F42" s="29">
        <v>-442492.69</v>
      </c>
      <c r="G42" s="15">
        <v>-442890.64</v>
      </c>
      <c r="H42" s="15">
        <v>-443047.12</v>
      </c>
    </row>
    <row r="43" spans="1:16" x14ac:dyDescent="0.2">
      <c r="A43" s="13">
        <v>3971</v>
      </c>
      <c r="B43" s="15">
        <v>-5718.04</v>
      </c>
      <c r="C43" s="15">
        <v>-5847.04</v>
      </c>
      <c r="D43" s="29">
        <v>-5976.04</v>
      </c>
      <c r="E43" s="29">
        <v>-6105.04</v>
      </c>
      <c r="F43" s="29">
        <v>-6234.04</v>
      </c>
      <c r="G43" s="15">
        <v>-6363.04</v>
      </c>
      <c r="H43" s="15">
        <v>0</v>
      </c>
      <c r="J43" s="11">
        <f>+B42+B43</f>
        <v>-446947.84999999992</v>
      </c>
      <c r="K43" s="11">
        <f t="shared" ref="K43:P43" si="3">+C42+C43</f>
        <v>-447365.16</v>
      </c>
      <c r="L43" s="11">
        <f t="shared" si="3"/>
        <v>-447782.47</v>
      </c>
      <c r="M43" s="11">
        <f t="shared" si="3"/>
        <v>-448199.77999999997</v>
      </c>
      <c r="N43" s="11">
        <f t="shared" si="3"/>
        <v>-448726.73</v>
      </c>
      <c r="O43" s="11">
        <f t="shared" si="3"/>
        <v>-449253.68</v>
      </c>
      <c r="P43" s="11">
        <f t="shared" si="3"/>
        <v>-443047.12</v>
      </c>
    </row>
    <row r="44" spans="1:16" x14ac:dyDescent="0.2">
      <c r="A44" s="13">
        <v>3980</v>
      </c>
      <c r="B44" s="15">
        <v>-21157.609999999993</v>
      </c>
      <c r="C44" s="15">
        <v>-20919.73</v>
      </c>
      <c r="D44" s="29">
        <v>-20681.849999999999</v>
      </c>
      <c r="E44" s="29">
        <v>-20443.97</v>
      </c>
      <c r="F44" s="29">
        <v>-20206.09</v>
      </c>
      <c r="G44" s="15">
        <v>-19968.21</v>
      </c>
      <c r="H44" s="15">
        <v>-19730.330000000002</v>
      </c>
    </row>
    <row r="45" spans="1:16" x14ac:dyDescent="0.2">
      <c r="A45" s="13" t="s">
        <v>429</v>
      </c>
      <c r="B45" s="15">
        <v>-9924.42</v>
      </c>
      <c r="C45" s="15">
        <v>-10148.09</v>
      </c>
      <c r="D45" s="29">
        <v>-10371.76</v>
      </c>
      <c r="E45" s="29">
        <v>-10595.43</v>
      </c>
      <c r="F45" s="29">
        <v>-10819.1</v>
      </c>
      <c r="G45" s="15">
        <v>-11042.77</v>
      </c>
      <c r="H45" s="15">
        <v>-11266.44</v>
      </c>
      <c r="J45" s="11">
        <f>+B44+B45</f>
        <v>-31082.029999999992</v>
      </c>
      <c r="K45" s="11">
        <f t="shared" ref="K45:P45" si="4">+C44+C45</f>
        <v>-31067.82</v>
      </c>
      <c r="L45" s="11">
        <f t="shared" si="4"/>
        <v>-31053.61</v>
      </c>
      <c r="M45" s="11">
        <f t="shared" si="4"/>
        <v>-31039.4</v>
      </c>
      <c r="N45" s="11">
        <f t="shared" si="4"/>
        <v>-31025.190000000002</v>
      </c>
      <c r="O45" s="11">
        <f t="shared" si="4"/>
        <v>-31010.98</v>
      </c>
      <c r="P45" s="11">
        <f t="shared" si="4"/>
        <v>-30996.770000000004</v>
      </c>
    </row>
    <row r="46" spans="1:16" ht="13.5" thickBot="1" x14ac:dyDescent="0.25">
      <c r="A46" s="13"/>
      <c r="B46" s="21">
        <f>SUM(B4:B45)</f>
        <v>-38446630.680000022</v>
      </c>
      <c r="C46" s="21">
        <f t="shared" ref="C46:H46" si="5">SUM(C4:C45)</f>
        <v>-38745248.399999984</v>
      </c>
      <c r="D46" s="34">
        <f t="shared" si="5"/>
        <v>-39050574.110000007</v>
      </c>
      <c r="E46" s="34">
        <f t="shared" si="5"/>
        <v>-39301594.070000008</v>
      </c>
      <c r="F46" s="34">
        <f t="shared" si="5"/>
        <v>-39612091.630000003</v>
      </c>
      <c r="G46" s="21">
        <f t="shared" si="5"/>
        <v>-39826406.549999997</v>
      </c>
      <c r="H46" s="21">
        <f t="shared" si="5"/>
        <v>-39860039.069999985</v>
      </c>
      <c r="I46" s="27"/>
      <c r="J46" s="11"/>
      <c r="K46" s="11"/>
      <c r="L46" s="11"/>
      <c r="M46" s="11"/>
      <c r="N46" s="11"/>
      <c r="O46" s="11"/>
      <c r="P46" s="11"/>
    </row>
    <row r="47" spans="1:16" ht="13.5" thickTop="1" x14ac:dyDescent="0.2">
      <c r="A47" s="18" t="s">
        <v>122</v>
      </c>
      <c r="B47" s="18"/>
      <c r="C47" s="18"/>
      <c r="D47" s="35"/>
      <c r="E47" s="36"/>
      <c r="F47" s="36"/>
      <c r="G47" s="17"/>
    </row>
    <row r="48" spans="1:16" x14ac:dyDescent="0.2">
      <c r="A48" t="s">
        <v>430</v>
      </c>
      <c r="E48" s="29">
        <v>0</v>
      </c>
      <c r="F48" s="29">
        <v>0</v>
      </c>
      <c r="G48" s="15">
        <v>0</v>
      </c>
      <c r="H48" s="15">
        <v>0</v>
      </c>
      <c r="K48" s="15"/>
      <c r="L48" s="15"/>
    </row>
    <row r="49" spans="1:13" x14ac:dyDescent="0.2">
      <c r="A49" t="s">
        <v>431</v>
      </c>
      <c r="E49" s="29">
        <v>0</v>
      </c>
      <c r="F49" s="29">
        <v>0</v>
      </c>
      <c r="G49" s="15">
        <v>0</v>
      </c>
      <c r="H49" s="15">
        <v>0</v>
      </c>
      <c r="K49" s="15"/>
      <c r="L49" s="15"/>
    </row>
    <row r="50" spans="1:13" x14ac:dyDescent="0.2">
      <c r="A50" t="s">
        <v>410</v>
      </c>
      <c r="E50" s="29">
        <v>0</v>
      </c>
      <c r="F50" s="29">
        <v>0</v>
      </c>
      <c r="G50" s="15">
        <v>0</v>
      </c>
      <c r="H50" s="15">
        <v>0</v>
      </c>
      <c r="K50" s="15"/>
      <c r="L50" s="15"/>
    </row>
    <row r="51" spans="1:13" x14ac:dyDescent="0.2">
      <c r="A51" t="s">
        <v>412</v>
      </c>
      <c r="C51" s="15">
        <v>-344724.54</v>
      </c>
      <c r="D51" s="29">
        <v>-359571.23</v>
      </c>
      <c r="E51" s="29">
        <v>-374417.91999999998</v>
      </c>
      <c r="F51" s="29">
        <v>-389264.61</v>
      </c>
      <c r="G51" s="15">
        <v>-404111.3</v>
      </c>
      <c r="H51" s="15">
        <v>-420142.72</v>
      </c>
      <c r="K51" s="15"/>
      <c r="L51" s="15"/>
    </row>
    <row r="52" spans="1:13" x14ac:dyDescent="0.2">
      <c r="A52" t="s">
        <v>414</v>
      </c>
      <c r="C52" s="15">
        <v>-528059.22</v>
      </c>
      <c r="D52" s="29">
        <v>-547104.31999999995</v>
      </c>
      <c r="E52" s="29">
        <v>-566149.42000000004</v>
      </c>
      <c r="F52" s="29">
        <v>-585194.52</v>
      </c>
      <c r="G52" s="15">
        <v>-604239.62</v>
      </c>
      <c r="H52" s="15">
        <v>-30015.37999999999</v>
      </c>
      <c r="K52" s="15"/>
      <c r="L52" s="15"/>
    </row>
    <row r="53" spans="1:13" x14ac:dyDescent="0.2">
      <c r="A53" t="s">
        <v>415</v>
      </c>
      <c r="C53" s="15">
        <v>462031.08</v>
      </c>
      <c r="D53" s="29">
        <v>463583.34</v>
      </c>
      <c r="E53" s="29">
        <v>497310.53</v>
      </c>
      <c r="F53" s="29">
        <v>499130.91</v>
      </c>
      <c r="G53" s="15">
        <v>500951.29</v>
      </c>
      <c r="H53" s="15">
        <v>-100219.34</v>
      </c>
      <c r="K53" s="15"/>
      <c r="L53" s="15"/>
    </row>
    <row r="54" spans="1:13" x14ac:dyDescent="0.2">
      <c r="A54" t="s">
        <v>416</v>
      </c>
      <c r="C54" s="15">
        <v>137592.34</v>
      </c>
      <c r="D54" s="29">
        <v>135276.93</v>
      </c>
      <c r="E54" s="29">
        <v>132961.51999999999</v>
      </c>
      <c r="F54" s="29">
        <v>130646.11</v>
      </c>
      <c r="G54" s="15">
        <v>128330.7</v>
      </c>
      <c r="H54" s="15">
        <v>240146.58000000002</v>
      </c>
      <c r="K54" s="15"/>
      <c r="L54" s="15"/>
    </row>
    <row r="55" spans="1:13" x14ac:dyDescent="0.2">
      <c r="A55" t="s">
        <v>417</v>
      </c>
      <c r="C55" s="15">
        <v>-6204.6</v>
      </c>
      <c r="D55" s="29">
        <v>-3799.92</v>
      </c>
      <c r="E55" s="29">
        <v>-1473.78</v>
      </c>
      <c r="F55" s="29">
        <v>852.36</v>
      </c>
      <c r="G55" s="15">
        <v>3094.69</v>
      </c>
      <c r="H55" s="15">
        <v>9031.5400000000009</v>
      </c>
      <c r="K55" s="15"/>
      <c r="L55" s="15"/>
    </row>
    <row r="56" spans="1:13" x14ac:dyDescent="0.2">
      <c r="A56" t="s">
        <v>421</v>
      </c>
      <c r="C56" s="15">
        <v>-137112.38</v>
      </c>
      <c r="D56" s="29">
        <v>-140855.07</v>
      </c>
      <c r="E56" s="29">
        <v>-144597.76000000001</v>
      </c>
      <c r="F56" s="29">
        <v>-148340.45000000001</v>
      </c>
      <c r="G56" s="15">
        <v>-152083.14000000001</v>
      </c>
      <c r="H56" s="15">
        <v>-155825.82999999999</v>
      </c>
      <c r="K56" s="15"/>
      <c r="L56" s="15"/>
    </row>
    <row r="57" spans="1:13" x14ac:dyDescent="0.2">
      <c r="A57" t="s">
        <v>422</v>
      </c>
      <c r="C57" s="15">
        <v>-301297.89</v>
      </c>
      <c r="D57" s="29">
        <v>-306644.25</v>
      </c>
      <c r="E57" s="29">
        <v>-311990.61</v>
      </c>
      <c r="F57" s="29">
        <v>-317336.96999999997</v>
      </c>
      <c r="G57" s="15">
        <v>-322683.33</v>
      </c>
      <c r="H57" s="15">
        <v>-254232.94</v>
      </c>
      <c r="K57" s="15"/>
      <c r="L57" s="15"/>
    </row>
    <row r="58" spans="1:13" x14ac:dyDescent="0.2">
      <c r="A58" t="s">
        <v>426</v>
      </c>
      <c r="C58" s="15">
        <v>-158288.81</v>
      </c>
      <c r="D58" s="29">
        <v>-164396.79</v>
      </c>
      <c r="E58" s="29">
        <v>-170504.77</v>
      </c>
      <c r="F58" s="29">
        <v>-176612.75</v>
      </c>
      <c r="G58" s="15">
        <v>-182720.73</v>
      </c>
      <c r="H58" s="15">
        <v>-192055.3</v>
      </c>
      <c r="K58" s="15"/>
      <c r="L58" s="15"/>
    </row>
    <row r="59" spans="1:13" x14ac:dyDescent="0.2">
      <c r="A59" t="s">
        <v>428</v>
      </c>
      <c r="C59" s="15">
        <v>-5193.0600000000004</v>
      </c>
      <c r="D59" s="29">
        <v>-5923.27</v>
      </c>
      <c r="E59" s="29">
        <v>-6653.48</v>
      </c>
      <c r="F59" s="29">
        <v>-7383.69</v>
      </c>
      <c r="G59" s="15">
        <v>-8113.9</v>
      </c>
      <c r="H59" s="15">
        <v>-9977.82</v>
      </c>
      <c r="K59" s="15"/>
      <c r="L59" s="15"/>
    </row>
    <row r="60" spans="1:13" x14ac:dyDescent="0.2">
      <c r="A60" t="s">
        <v>432</v>
      </c>
      <c r="E60" s="29">
        <v>0</v>
      </c>
      <c r="F60" s="29">
        <v>0</v>
      </c>
      <c r="G60" s="15">
        <v>0</v>
      </c>
      <c r="K60" s="15"/>
      <c r="L60" s="15"/>
    </row>
    <row r="61" spans="1:13" ht="13.5" thickBot="1" x14ac:dyDescent="0.25">
      <c r="B61" s="21">
        <f>SUM(B48:B60)</f>
        <v>0</v>
      </c>
      <c r="C61" s="21">
        <f t="shared" ref="C61:H61" si="6">SUM(C48:C60)</f>
        <v>-881257.08000000007</v>
      </c>
      <c r="D61" s="34">
        <f t="shared" si="6"/>
        <v>-929434.58</v>
      </c>
      <c r="E61" s="34">
        <f t="shared" si="6"/>
        <v>-945515.69000000006</v>
      </c>
      <c r="F61" s="34">
        <f t="shared" si="6"/>
        <v>-993503.61</v>
      </c>
      <c r="G61" s="21">
        <f t="shared" si="6"/>
        <v>-1041575.34</v>
      </c>
      <c r="H61" s="21">
        <f t="shared" si="6"/>
        <v>-913291.20999999985</v>
      </c>
      <c r="I61" s="27"/>
      <c r="K61" s="15"/>
      <c r="L61" s="15"/>
    </row>
    <row r="62" spans="1:13" ht="13.5" thickTop="1" x14ac:dyDescent="0.2">
      <c r="A62" s="18" t="s">
        <v>144</v>
      </c>
      <c r="B62" s="18"/>
      <c r="C62" s="18"/>
      <c r="D62" s="35"/>
      <c r="K62" s="17"/>
      <c r="L62" s="17"/>
      <c r="M62" s="11"/>
    </row>
    <row r="63" spans="1:13" x14ac:dyDescent="0.2">
      <c r="A63" s="13">
        <v>3030</v>
      </c>
      <c r="B63" s="15">
        <v>0</v>
      </c>
      <c r="C63" s="15">
        <v>0</v>
      </c>
      <c r="D63" s="25">
        <v>0</v>
      </c>
      <c r="E63" s="29">
        <v>0</v>
      </c>
      <c r="F63" s="29">
        <v>0</v>
      </c>
      <c r="G63" s="15">
        <v>0</v>
      </c>
      <c r="H63" s="15">
        <v>0</v>
      </c>
      <c r="K63" s="15"/>
      <c r="L63" s="15"/>
    </row>
    <row r="64" spans="1:13" x14ac:dyDescent="0.2">
      <c r="A64" s="13">
        <v>3760</v>
      </c>
      <c r="B64" s="15">
        <v>0</v>
      </c>
      <c r="C64" s="15">
        <v>0</v>
      </c>
      <c r="D64" s="25">
        <v>0</v>
      </c>
      <c r="E64" s="29">
        <v>0</v>
      </c>
      <c r="F64" s="29">
        <v>0</v>
      </c>
      <c r="G64" s="15">
        <v>0</v>
      </c>
      <c r="H64" s="15">
        <v>0</v>
      </c>
      <c r="K64" s="15"/>
      <c r="L64" s="15"/>
    </row>
    <row r="65" spans="1:21" x14ac:dyDescent="0.2">
      <c r="A65" s="13">
        <v>3761</v>
      </c>
      <c r="B65" s="15">
        <v>-23740.69000000001</v>
      </c>
      <c r="C65" s="15">
        <v>-24055.77</v>
      </c>
      <c r="D65" s="29">
        <v>-24370.85</v>
      </c>
      <c r="E65" s="29">
        <v>-24685.93</v>
      </c>
      <c r="F65" s="29">
        <v>-25025.640000000003</v>
      </c>
      <c r="G65" s="15">
        <v>-25400.959999999999</v>
      </c>
      <c r="H65" s="15">
        <v>-25787.739999999998</v>
      </c>
      <c r="K65" s="15"/>
      <c r="L65" s="15"/>
    </row>
    <row r="66" spans="1:21" x14ac:dyDescent="0.2">
      <c r="A66" s="13">
        <v>3762</v>
      </c>
      <c r="B66" s="15">
        <v>-171790.47999999989</v>
      </c>
      <c r="C66" s="15">
        <v>-168679.94</v>
      </c>
      <c r="D66" s="29">
        <v>-169197.78</v>
      </c>
      <c r="E66" s="29">
        <v>-169715.62</v>
      </c>
      <c r="F66" s="29">
        <v>-170233.46000000002</v>
      </c>
      <c r="G66" s="15">
        <v>-170751.30000000002</v>
      </c>
      <c r="H66" s="15">
        <v>-171269.14</v>
      </c>
      <c r="J66" s="26"/>
      <c r="K66" s="29"/>
      <c r="L66" s="29"/>
      <c r="M66" s="26"/>
      <c r="N66" s="26"/>
      <c r="O66" s="26"/>
      <c r="P66" s="26"/>
      <c r="Q66" s="26"/>
      <c r="R66" s="26"/>
      <c r="S66" s="26"/>
      <c r="T66" s="26"/>
      <c r="U66" s="26"/>
    </row>
    <row r="67" spans="1:21" x14ac:dyDescent="0.2">
      <c r="A67" s="13" t="s">
        <v>396</v>
      </c>
      <c r="B67" s="15">
        <v>0</v>
      </c>
      <c r="C67" s="15">
        <v>0</v>
      </c>
      <c r="D67" s="29">
        <v>0</v>
      </c>
      <c r="E67" s="29">
        <v>0</v>
      </c>
      <c r="F67" s="29">
        <v>0</v>
      </c>
      <c r="G67" s="15">
        <v>0</v>
      </c>
      <c r="H67" s="15">
        <v>0</v>
      </c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</row>
    <row r="68" spans="1:21" x14ac:dyDescent="0.2">
      <c r="A68" s="13">
        <v>3780</v>
      </c>
      <c r="B68" s="15">
        <v>-1070.9000000000012</v>
      </c>
      <c r="C68" s="15">
        <v>-1071.05</v>
      </c>
      <c r="D68" s="29">
        <v>-1071.2</v>
      </c>
      <c r="E68" s="29">
        <v>-1071.3499999999999</v>
      </c>
      <c r="F68" s="29">
        <v>-1071.5</v>
      </c>
      <c r="G68" s="15">
        <v>-1071.6499999999999</v>
      </c>
      <c r="H68" s="15">
        <v>-1071.8</v>
      </c>
      <c r="J68" s="25"/>
      <c r="K68" s="25"/>
      <c r="L68" s="25"/>
      <c r="M68" s="25"/>
      <c r="N68" s="25"/>
      <c r="O68" s="25"/>
      <c r="P68" s="25"/>
      <c r="Q68" s="26"/>
      <c r="R68" s="26"/>
      <c r="S68" s="26"/>
      <c r="T68" s="26"/>
      <c r="U68" s="26"/>
    </row>
    <row r="69" spans="1:21" x14ac:dyDescent="0.2">
      <c r="A69" s="13">
        <v>3790</v>
      </c>
      <c r="B69" s="15">
        <v>-10679.689999999995</v>
      </c>
      <c r="C69" s="15">
        <v>-11100.650000000001</v>
      </c>
      <c r="D69" s="29">
        <v>-11521.609999999999</v>
      </c>
      <c r="E69" s="29">
        <v>-11942.57</v>
      </c>
      <c r="F69" s="29">
        <v>-12363.529999999999</v>
      </c>
      <c r="G69" s="15">
        <v>-12784.49</v>
      </c>
      <c r="H69" s="15">
        <v>-13205.45</v>
      </c>
      <c r="J69" s="25"/>
      <c r="K69" s="25"/>
      <c r="L69" s="25"/>
      <c r="M69" s="25"/>
      <c r="N69" s="25"/>
      <c r="O69" s="25"/>
      <c r="P69" s="25"/>
      <c r="Q69" s="26"/>
      <c r="R69" s="26"/>
      <c r="S69" s="26"/>
      <c r="T69" s="26"/>
      <c r="U69" s="26"/>
    </row>
    <row r="70" spans="1:21" x14ac:dyDescent="0.2">
      <c r="A70" s="13">
        <v>3801</v>
      </c>
      <c r="B70" s="15">
        <v>-9800.230000000005</v>
      </c>
      <c r="C70" s="15">
        <v>-9937.010000000002</v>
      </c>
      <c r="D70" s="29">
        <v>-10073.789999999999</v>
      </c>
      <c r="E70" s="29">
        <v>-10210.569999999998</v>
      </c>
      <c r="F70" s="29">
        <v>-10347.35</v>
      </c>
      <c r="G70" s="15">
        <v>-10484.129999999999</v>
      </c>
      <c r="H70" s="15">
        <v>-10620.910000000002</v>
      </c>
      <c r="J70" s="25"/>
      <c r="K70" s="25"/>
      <c r="L70" s="25"/>
      <c r="M70" s="25"/>
      <c r="N70" s="25"/>
      <c r="O70" s="25"/>
      <c r="P70" s="25"/>
      <c r="Q70" s="26"/>
      <c r="R70" s="26"/>
      <c r="S70" s="26"/>
      <c r="T70" s="26"/>
      <c r="U70" s="26"/>
    </row>
    <row r="71" spans="1:21" x14ac:dyDescent="0.2">
      <c r="A71" s="13">
        <v>3802</v>
      </c>
      <c r="B71" s="15">
        <v>-23194.649999999998</v>
      </c>
      <c r="C71" s="15">
        <v>-23671.500000000007</v>
      </c>
      <c r="D71" s="29">
        <v>-24148.35</v>
      </c>
      <c r="E71" s="29">
        <v>-24625.199999999997</v>
      </c>
      <c r="F71" s="29">
        <v>-25102.050000000003</v>
      </c>
      <c r="G71" s="15">
        <v>-25578.900000000009</v>
      </c>
      <c r="H71" s="15">
        <v>-26055.749999999993</v>
      </c>
      <c r="J71" s="25"/>
      <c r="K71" s="25"/>
      <c r="L71" s="25"/>
      <c r="M71" s="25"/>
      <c r="N71" s="25"/>
      <c r="O71" s="25"/>
      <c r="P71" s="25"/>
      <c r="Q71" s="26"/>
      <c r="R71" s="26"/>
      <c r="S71" s="26"/>
      <c r="T71" s="26"/>
      <c r="U71" s="26"/>
    </row>
    <row r="72" spans="1:21" x14ac:dyDescent="0.2">
      <c r="A72" s="13" t="s">
        <v>401</v>
      </c>
      <c r="B72" s="15">
        <v>91305.299999999959</v>
      </c>
      <c r="C72" s="15">
        <v>90839.75</v>
      </c>
      <c r="D72" s="29">
        <v>90374.2</v>
      </c>
      <c r="E72" s="29">
        <v>89908.65</v>
      </c>
      <c r="F72" s="29">
        <v>89443.1</v>
      </c>
      <c r="G72" s="15">
        <v>88977.55</v>
      </c>
      <c r="H72" s="15">
        <v>88512</v>
      </c>
      <c r="J72" s="25"/>
      <c r="K72" s="25"/>
      <c r="L72" s="25"/>
      <c r="M72" s="25"/>
      <c r="N72" s="25"/>
      <c r="O72" s="25"/>
      <c r="P72" s="25"/>
      <c r="Q72" s="26"/>
      <c r="R72" s="26"/>
      <c r="S72" s="26"/>
      <c r="T72" s="26"/>
      <c r="U72" s="26"/>
    </row>
    <row r="73" spans="1:21" x14ac:dyDescent="0.2">
      <c r="A73" s="13">
        <v>3810</v>
      </c>
      <c r="B73" s="15">
        <v>-31486.600000000024</v>
      </c>
      <c r="C73" s="15">
        <v>-31935.93</v>
      </c>
      <c r="D73" s="29">
        <v>-32385.26</v>
      </c>
      <c r="E73" s="29">
        <v>-32834.590000000004</v>
      </c>
      <c r="F73" s="29">
        <v>-33283.920000000006</v>
      </c>
      <c r="G73" s="15">
        <v>-33733.25</v>
      </c>
      <c r="H73" s="15">
        <v>-34182.58</v>
      </c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</row>
    <row r="74" spans="1:21" x14ac:dyDescent="0.2">
      <c r="A74" s="13">
        <v>3820</v>
      </c>
      <c r="B74" s="15">
        <v>10411.480000000005</v>
      </c>
      <c r="C74" s="15">
        <v>10243.9</v>
      </c>
      <c r="D74" s="29">
        <v>10076.32</v>
      </c>
      <c r="E74" s="29">
        <v>9908.7400000000016</v>
      </c>
      <c r="F74" s="29">
        <v>9782.840000000002</v>
      </c>
      <c r="G74" s="15">
        <v>9637</v>
      </c>
      <c r="H74" s="15">
        <v>9490.6800000000021</v>
      </c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</row>
    <row r="75" spans="1:21" x14ac:dyDescent="0.2">
      <c r="A75" s="13">
        <v>3850</v>
      </c>
      <c r="B75" s="20">
        <v>3628.380000000001</v>
      </c>
      <c r="C75" s="15">
        <v>0</v>
      </c>
      <c r="D75" s="29">
        <v>0</v>
      </c>
      <c r="E75" s="29">
        <v>0</v>
      </c>
      <c r="F75" s="29">
        <v>0</v>
      </c>
      <c r="G75" s="15">
        <v>0</v>
      </c>
      <c r="H75" s="15">
        <v>0</v>
      </c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</row>
    <row r="76" spans="1:21" x14ac:dyDescent="0.2">
      <c r="A76" s="13">
        <v>3870</v>
      </c>
      <c r="B76" s="20">
        <v>-24376.11</v>
      </c>
      <c r="C76" s="15">
        <v>-24376.11</v>
      </c>
      <c r="D76" s="29">
        <v>-24376.11</v>
      </c>
      <c r="E76" s="29">
        <v>-24376.11</v>
      </c>
      <c r="F76" s="29">
        <v>-24376.11</v>
      </c>
      <c r="G76" s="15">
        <v>-24376.11</v>
      </c>
      <c r="H76" s="15">
        <v>-24376.11</v>
      </c>
    </row>
    <row r="77" spans="1:21" x14ac:dyDescent="0.2">
      <c r="A77" s="13">
        <v>3913</v>
      </c>
      <c r="B77" s="20">
        <v>216.91999999999987</v>
      </c>
      <c r="C77" s="15">
        <v>225.84</v>
      </c>
      <c r="D77" s="29">
        <v>234.76</v>
      </c>
      <c r="E77" s="29">
        <v>243.68</v>
      </c>
      <c r="F77" s="29">
        <v>252.6</v>
      </c>
      <c r="G77" s="15">
        <v>261.52</v>
      </c>
      <c r="H77" s="15">
        <v>270.44</v>
      </c>
    </row>
    <row r="78" spans="1:21" x14ac:dyDescent="0.2">
      <c r="A78" s="13" t="s">
        <v>419</v>
      </c>
      <c r="B78" s="20">
        <v>-650.30000000000007</v>
      </c>
      <c r="C78" s="15">
        <v>-695.09</v>
      </c>
      <c r="D78" s="29">
        <v>-739.88</v>
      </c>
      <c r="E78" s="29">
        <v>-784.67</v>
      </c>
      <c r="F78" s="29">
        <v>-829.49</v>
      </c>
      <c r="G78" s="15">
        <v>-874.37</v>
      </c>
      <c r="H78" s="15">
        <v>-919.27</v>
      </c>
      <c r="J78" s="11"/>
      <c r="K78" s="11"/>
      <c r="L78" s="11"/>
      <c r="M78" s="11"/>
      <c r="N78" s="11"/>
      <c r="O78" s="11"/>
      <c r="P78" s="11"/>
    </row>
    <row r="79" spans="1:21" x14ac:dyDescent="0.2">
      <c r="A79" s="13">
        <v>3920</v>
      </c>
      <c r="B79" s="20">
        <v>0</v>
      </c>
      <c r="C79" s="15">
        <v>0</v>
      </c>
      <c r="D79" s="29">
        <v>0</v>
      </c>
      <c r="E79" s="29">
        <v>0</v>
      </c>
      <c r="F79" s="29">
        <v>0</v>
      </c>
      <c r="G79" s="15">
        <v>0</v>
      </c>
      <c r="H79" s="15">
        <v>0</v>
      </c>
    </row>
    <row r="80" spans="1:21" x14ac:dyDescent="0.2">
      <c r="A80" s="13">
        <v>3922</v>
      </c>
      <c r="B80" s="20">
        <v>-28000</v>
      </c>
      <c r="C80" s="15">
        <v>-28000</v>
      </c>
      <c r="D80" s="29">
        <v>-28000</v>
      </c>
      <c r="E80" s="29">
        <v>-28000</v>
      </c>
      <c r="F80" s="29">
        <v>-28000</v>
      </c>
      <c r="G80" s="15">
        <v>-28000</v>
      </c>
      <c r="H80" s="15">
        <v>-28000</v>
      </c>
      <c r="K80" s="15"/>
      <c r="L80" s="15"/>
    </row>
    <row r="81" spans="1:16" ht="13.5" thickBot="1" x14ac:dyDescent="0.25">
      <c r="A81" s="13"/>
      <c r="B81" s="24">
        <f>SUM(B63:B80)</f>
        <v>-219227.56999999992</v>
      </c>
      <c r="C81" s="24">
        <f t="shared" ref="C81:H81" si="7">SUM(C63:C80)</f>
        <v>-222213.56</v>
      </c>
      <c r="D81" s="34">
        <f t="shared" si="7"/>
        <v>-225199.55</v>
      </c>
      <c r="E81" s="34">
        <f t="shared" si="7"/>
        <v>-228185.54</v>
      </c>
      <c r="F81" s="34">
        <f t="shared" si="7"/>
        <v>-231154.51000000004</v>
      </c>
      <c r="G81" s="24">
        <f t="shared" si="7"/>
        <v>-234179.09</v>
      </c>
      <c r="H81" s="24">
        <f t="shared" si="7"/>
        <v>-237215.62999999998</v>
      </c>
      <c r="I81" s="28"/>
      <c r="K81" s="15"/>
      <c r="L81" s="15"/>
    </row>
    <row r="82" spans="1:16" ht="13.5" thickTop="1" x14ac:dyDescent="0.2">
      <c r="A82" s="18" t="s">
        <v>164</v>
      </c>
      <c r="B82" s="18"/>
      <c r="C82" s="18"/>
      <c r="D82" s="35"/>
      <c r="E82" s="36"/>
      <c r="F82" s="36"/>
      <c r="G82" s="17"/>
      <c r="H82" s="17"/>
      <c r="I82" s="17"/>
      <c r="K82" s="17"/>
      <c r="L82" s="17"/>
    </row>
    <row r="83" spans="1:16" x14ac:dyDescent="0.2">
      <c r="A83" s="13">
        <v>3741</v>
      </c>
      <c r="B83" s="15">
        <v>-1221.4800000000002</v>
      </c>
      <c r="C83" s="15">
        <v>-1315.44</v>
      </c>
      <c r="D83" s="29">
        <v>-1409.4</v>
      </c>
      <c r="E83" s="29">
        <v>-1503.36</v>
      </c>
      <c r="F83" s="29">
        <v>-1597.32</v>
      </c>
      <c r="G83" s="15">
        <v>-1691.28</v>
      </c>
      <c r="H83" s="15">
        <v>-1785.24</v>
      </c>
      <c r="K83" s="15"/>
      <c r="L83" s="15"/>
    </row>
    <row r="84" spans="1:16" x14ac:dyDescent="0.2">
      <c r="A84" s="13">
        <v>3761</v>
      </c>
      <c r="B84" s="15">
        <v>-187567.80000000013</v>
      </c>
      <c r="C84" s="15">
        <v>-188377.53</v>
      </c>
      <c r="D84" s="29">
        <v>-189187.26</v>
      </c>
      <c r="E84" s="29">
        <v>-189996.99000000002</v>
      </c>
      <c r="F84" s="29">
        <v>-190806.71999999997</v>
      </c>
      <c r="G84" s="15">
        <v>-191616.44999999998</v>
      </c>
      <c r="H84" s="15">
        <v>-192426.18</v>
      </c>
      <c r="K84" s="15"/>
      <c r="L84" s="15"/>
    </row>
    <row r="85" spans="1:16" x14ac:dyDescent="0.2">
      <c r="A85" s="13">
        <v>3762</v>
      </c>
      <c r="B85" s="15">
        <v>-408378.79</v>
      </c>
      <c r="C85" s="15">
        <v>-410006.42000000004</v>
      </c>
      <c r="D85" s="29">
        <v>-411634.05</v>
      </c>
      <c r="E85" s="29">
        <v>-413261.68</v>
      </c>
      <c r="F85" s="29">
        <v>-414889.31000000006</v>
      </c>
      <c r="G85" s="15">
        <v>-416516.94</v>
      </c>
      <c r="H85" s="15">
        <v>-418144.57</v>
      </c>
      <c r="J85" s="11"/>
      <c r="K85" s="11"/>
      <c r="L85" s="11"/>
      <c r="M85" s="11"/>
      <c r="N85" s="11"/>
      <c r="O85" s="11"/>
      <c r="P85" s="11"/>
    </row>
    <row r="86" spans="1:16" x14ac:dyDescent="0.2">
      <c r="A86" s="13">
        <v>3780</v>
      </c>
      <c r="B86" s="15">
        <v>-128862.67000000001</v>
      </c>
      <c r="C86" s="15">
        <v>-130221.13999999998</v>
      </c>
      <c r="D86" s="29">
        <v>-131579.60999999999</v>
      </c>
      <c r="E86" s="29">
        <v>-132938.08000000002</v>
      </c>
      <c r="F86" s="29">
        <v>-134296.55000000002</v>
      </c>
      <c r="G86" s="15">
        <v>-135655.01999999999</v>
      </c>
      <c r="H86" s="15">
        <v>-137013.49</v>
      </c>
      <c r="K86" s="15"/>
      <c r="L86" s="15"/>
    </row>
    <row r="87" spans="1:16" x14ac:dyDescent="0.2">
      <c r="A87" s="13">
        <v>3790</v>
      </c>
      <c r="B87" s="15">
        <v>-274.08000000000021</v>
      </c>
      <c r="C87" s="15">
        <v>-298.30000000000007</v>
      </c>
      <c r="D87" s="29">
        <v>-322.52</v>
      </c>
      <c r="E87" s="29">
        <v>-346.74</v>
      </c>
      <c r="F87" s="29">
        <v>-370.95999999999992</v>
      </c>
      <c r="G87" s="15">
        <v>-411.67999999999995</v>
      </c>
      <c r="H87" s="15">
        <v>-452.40000000000009</v>
      </c>
      <c r="K87" s="15"/>
      <c r="L87" s="15"/>
    </row>
    <row r="88" spans="1:16" x14ac:dyDescent="0.2">
      <c r="A88" s="13">
        <v>3801</v>
      </c>
      <c r="B88" s="15">
        <v>-134232.76000000015</v>
      </c>
      <c r="C88" s="15">
        <v>-134267.6</v>
      </c>
      <c r="D88" s="29">
        <v>-134302.44</v>
      </c>
      <c r="E88" s="29">
        <v>-134337.28</v>
      </c>
      <c r="F88" s="29">
        <v>-134372.12</v>
      </c>
      <c r="G88" s="15">
        <v>-134351.78999999998</v>
      </c>
      <c r="H88" s="15">
        <v>-134386.88</v>
      </c>
      <c r="K88" s="15"/>
      <c r="L88" s="15"/>
    </row>
    <row r="89" spans="1:16" x14ac:dyDescent="0.2">
      <c r="A89" s="13">
        <v>3810</v>
      </c>
      <c r="B89" s="15">
        <v>-74071.790000000008</v>
      </c>
      <c r="C89" s="15">
        <v>-74954.399999999994</v>
      </c>
      <c r="D89" s="29">
        <v>-75837.009999999995</v>
      </c>
      <c r="E89" s="29">
        <v>-76719.62</v>
      </c>
      <c r="F89" s="29">
        <v>-77602.23</v>
      </c>
      <c r="G89" s="15">
        <v>-78484.84</v>
      </c>
      <c r="H89" s="15">
        <v>-79367.45</v>
      </c>
      <c r="K89" s="15"/>
      <c r="L89" s="15"/>
    </row>
    <row r="90" spans="1:16" x14ac:dyDescent="0.2">
      <c r="A90" s="13">
        <v>3820</v>
      </c>
      <c r="B90" s="15">
        <v>-45150.400000000031</v>
      </c>
      <c r="C90" s="15">
        <v>-45811.979999999996</v>
      </c>
      <c r="D90" s="29">
        <v>-46473.560000000005</v>
      </c>
      <c r="E90" s="29">
        <v>-47135.14</v>
      </c>
      <c r="F90" s="29">
        <v>-47796.72</v>
      </c>
      <c r="G90" s="15">
        <v>-48458.299999999996</v>
      </c>
      <c r="H90" s="15">
        <v>-49119.880000000005</v>
      </c>
      <c r="K90" s="15"/>
      <c r="L90" s="15"/>
    </row>
    <row r="91" spans="1:16" x14ac:dyDescent="0.2">
      <c r="A91" s="13">
        <v>3830</v>
      </c>
      <c r="B91" s="15">
        <v>-13544.620000000012</v>
      </c>
      <c r="C91" s="15">
        <v>-13600.49</v>
      </c>
      <c r="D91" s="29">
        <v>-13656.36</v>
      </c>
      <c r="E91" s="29">
        <v>-13712.23</v>
      </c>
      <c r="F91" s="29">
        <v>-13768.1</v>
      </c>
      <c r="G91" s="15">
        <v>-13823.97</v>
      </c>
      <c r="H91" s="15">
        <v>-13879.84</v>
      </c>
      <c r="K91" s="15"/>
      <c r="L91" s="15"/>
    </row>
    <row r="92" spans="1:16" x14ac:dyDescent="0.2">
      <c r="A92" s="13">
        <v>3840</v>
      </c>
      <c r="B92" s="15">
        <v>-0.44</v>
      </c>
      <c r="C92" s="15">
        <v>-0.44</v>
      </c>
      <c r="D92" s="29">
        <v>-0.44</v>
      </c>
      <c r="E92" s="29">
        <v>-0.44</v>
      </c>
      <c r="F92" s="29">
        <v>-0.44</v>
      </c>
      <c r="G92" s="15">
        <v>-0.44</v>
      </c>
      <c r="H92" s="15">
        <v>-0.44</v>
      </c>
      <c r="K92" s="15"/>
      <c r="L92" s="15"/>
    </row>
    <row r="93" spans="1:16" x14ac:dyDescent="0.2">
      <c r="A93" s="13">
        <v>3850</v>
      </c>
      <c r="B93" s="15">
        <v>-99570.169999999955</v>
      </c>
      <c r="C93" s="15">
        <v>-99570.17</v>
      </c>
      <c r="D93" s="29">
        <v>-99570.17</v>
      </c>
      <c r="E93" s="29">
        <v>-99570.17</v>
      </c>
      <c r="F93" s="29">
        <v>-99570.17</v>
      </c>
      <c r="G93" s="15">
        <v>-99570.17</v>
      </c>
      <c r="H93" s="15">
        <v>-99570.17</v>
      </c>
      <c r="K93" s="15"/>
      <c r="L93" s="15"/>
    </row>
    <row r="94" spans="1:16" x14ac:dyDescent="0.2">
      <c r="A94" s="13">
        <v>3890</v>
      </c>
      <c r="B94" s="15">
        <v>0</v>
      </c>
      <c r="C94" s="15">
        <v>0</v>
      </c>
      <c r="D94" s="29">
        <v>0</v>
      </c>
      <c r="E94" s="29">
        <v>0</v>
      </c>
      <c r="F94" s="29">
        <v>0</v>
      </c>
      <c r="G94" s="15">
        <v>0</v>
      </c>
      <c r="H94" s="15">
        <v>0</v>
      </c>
      <c r="K94" s="15"/>
      <c r="L94" s="15"/>
    </row>
    <row r="95" spans="1:16" x14ac:dyDescent="0.2">
      <c r="A95" s="13" t="s">
        <v>411</v>
      </c>
      <c r="B95" s="15">
        <v>0</v>
      </c>
      <c r="C95" s="15">
        <v>0</v>
      </c>
      <c r="D95" s="29">
        <v>0</v>
      </c>
      <c r="E95" s="29">
        <v>0</v>
      </c>
      <c r="F95" s="29">
        <v>0</v>
      </c>
      <c r="G95" s="15">
        <v>0</v>
      </c>
      <c r="H95" s="15">
        <v>0</v>
      </c>
      <c r="K95" s="15"/>
      <c r="L95" s="15"/>
    </row>
    <row r="96" spans="1:16" x14ac:dyDescent="0.2">
      <c r="A96" s="13" t="s">
        <v>413</v>
      </c>
      <c r="B96" s="15">
        <v>-652.66000000000076</v>
      </c>
      <c r="C96" s="15">
        <v>-660.35</v>
      </c>
      <c r="D96" s="29">
        <v>-668.04</v>
      </c>
      <c r="E96" s="29">
        <v>-675.73</v>
      </c>
      <c r="F96" s="29">
        <v>-683.42</v>
      </c>
      <c r="G96" s="15">
        <v>-691.11</v>
      </c>
      <c r="H96" s="15">
        <v>-698.8</v>
      </c>
      <c r="J96" s="11">
        <f>+B100+B102</f>
        <v>-36.639999999999972</v>
      </c>
      <c r="K96" s="11">
        <f t="shared" ref="K96:P96" si="8">+C100+C102</f>
        <v>-35.54</v>
      </c>
      <c r="L96" s="11">
        <f t="shared" si="8"/>
        <v>-34.44</v>
      </c>
      <c r="M96" s="11">
        <f t="shared" si="8"/>
        <v>-33.340000000000003</v>
      </c>
      <c r="N96" s="11">
        <f t="shared" si="8"/>
        <v>-32.24</v>
      </c>
      <c r="O96" s="11">
        <f t="shared" si="8"/>
        <v>-31.14</v>
      </c>
      <c r="P96" s="11">
        <f t="shared" si="8"/>
        <v>-1935.81</v>
      </c>
    </row>
    <row r="97" spans="1:16" x14ac:dyDescent="0.2">
      <c r="A97" s="13">
        <v>3912</v>
      </c>
      <c r="B97" s="15">
        <v>4541.92</v>
      </c>
      <c r="C97" s="15">
        <v>4724.34</v>
      </c>
      <c r="D97" s="29">
        <v>4906.76</v>
      </c>
      <c r="E97" s="29">
        <v>5089.18</v>
      </c>
      <c r="F97" s="29">
        <v>5271.6</v>
      </c>
      <c r="G97" s="15">
        <v>5454.02</v>
      </c>
      <c r="H97" s="15">
        <v>-810.8</v>
      </c>
      <c r="J97" s="11">
        <f>+B97</f>
        <v>4541.92</v>
      </c>
      <c r="K97" s="11">
        <f t="shared" ref="K97:K98" si="9">+C97</f>
        <v>4724.34</v>
      </c>
      <c r="L97" s="11">
        <f t="shared" ref="L97:L98" si="10">+D97</f>
        <v>4906.76</v>
      </c>
      <c r="M97" s="11">
        <f t="shared" ref="M97:M98" si="11">+E97</f>
        <v>5089.18</v>
      </c>
      <c r="N97" s="11">
        <f t="shared" ref="N97:N98" si="12">+F97</f>
        <v>5271.6</v>
      </c>
      <c r="O97" s="11">
        <f t="shared" ref="O97:O98" si="13">+G97</f>
        <v>5454.02</v>
      </c>
      <c r="P97" s="11">
        <f>+H97</f>
        <v>-810.8</v>
      </c>
    </row>
    <row r="98" spans="1:16" x14ac:dyDescent="0.2">
      <c r="A98" s="13">
        <v>3913</v>
      </c>
      <c r="B98" s="15">
        <v>-12967.870000000012</v>
      </c>
      <c r="C98" s="15">
        <v>-13072.66</v>
      </c>
      <c r="D98" s="29">
        <v>-13177.45</v>
      </c>
      <c r="E98" s="29">
        <v>-13227.98</v>
      </c>
      <c r="F98" s="29">
        <v>-13277.65</v>
      </c>
      <c r="G98" s="15">
        <v>-13327.32</v>
      </c>
      <c r="H98" s="15">
        <v>-5076.87</v>
      </c>
      <c r="J98" s="11">
        <f>+B98</f>
        <v>-12967.870000000012</v>
      </c>
      <c r="K98" s="11">
        <f t="shared" si="9"/>
        <v>-13072.66</v>
      </c>
      <c r="L98" s="11">
        <f t="shared" si="10"/>
        <v>-13177.45</v>
      </c>
      <c r="M98" s="11">
        <f t="shared" si="11"/>
        <v>-13227.98</v>
      </c>
      <c r="N98" s="11">
        <f t="shared" si="12"/>
        <v>-13277.65</v>
      </c>
      <c r="O98" s="11">
        <f t="shared" si="13"/>
        <v>-13327.32</v>
      </c>
      <c r="P98" s="11">
        <f>+H98</f>
        <v>-5076.87</v>
      </c>
    </row>
    <row r="99" spans="1:16" x14ac:dyDescent="0.2">
      <c r="A99" s="13">
        <v>3914</v>
      </c>
      <c r="B99" s="15">
        <v>-37951.600000000013</v>
      </c>
      <c r="C99" s="15">
        <v>-38581.18</v>
      </c>
      <c r="D99" s="29">
        <v>-39210.76</v>
      </c>
      <c r="E99" s="29">
        <v>-39840.339999999997</v>
      </c>
      <c r="F99" s="29">
        <v>-40469.94</v>
      </c>
      <c r="G99" s="15">
        <v>-41099.56</v>
      </c>
      <c r="H99" s="15">
        <v>-41729.19</v>
      </c>
      <c r="J99" s="11">
        <f>+B99+B101</f>
        <v>-38298.000000000015</v>
      </c>
      <c r="K99" s="11">
        <f t="shared" ref="K99:P99" si="14">+C99+C101</f>
        <v>-38938.68</v>
      </c>
      <c r="L99" s="11">
        <f t="shared" si="14"/>
        <v>-39579.360000000001</v>
      </c>
      <c r="M99" s="11">
        <f t="shared" si="14"/>
        <v>-40220.039999999994</v>
      </c>
      <c r="N99" s="11">
        <f t="shared" si="14"/>
        <v>-40860.740000000005</v>
      </c>
      <c r="O99" s="11">
        <f t="shared" si="14"/>
        <v>-41501.46</v>
      </c>
      <c r="P99" s="11">
        <f t="shared" si="14"/>
        <v>-42142.19</v>
      </c>
    </row>
    <row r="100" spans="1:16" x14ac:dyDescent="0.2">
      <c r="A100" s="13" t="s">
        <v>418</v>
      </c>
      <c r="B100" s="15">
        <v>-36.639999999999972</v>
      </c>
      <c r="C100" s="15">
        <v>-35.54</v>
      </c>
      <c r="D100" s="29">
        <v>-34.44</v>
      </c>
      <c r="E100" s="29">
        <v>-33.340000000000003</v>
      </c>
      <c r="F100" s="29">
        <v>-32.24</v>
      </c>
      <c r="G100" s="15">
        <v>-31.14</v>
      </c>
      <c r="H100" s="15">
        <v>-1935.81</v>
      </c>
      <c r="J100" s="11"/>
      <c r="K100" s="11"/>
      <c r="L100" s="11"/>
      <c r="M100" s="11"/>
      <c r="N100" s="11"/>
      <c r="O100" s="11"/>
      <c r="P100" s="11"/>
    </row>
    <row r="101" spans="1:16" x14ac:dyDescent="0.2">
      <c r="A101" s="13" t="s">
        <v>419</v>
      </c>
      <c r="B101" s="15">
        <v>-346.40000000000015</v>
      </c>
      <c r="C101" s="15">
        <v>-357.5</v>
      </c>
      <c r="D101" s="29">
        <v>-368.6</v>
      </c>
      <c r="E101" s="29">
        <v>-379.7</v>
      </c>
      <c r="F101" s="29">
        <v>-390.8</v>
      </c>
      <c r="G101" s="15">
        <v>-401.9</v>
      </c>
      <c r="H101" s="15">
        <v>-413</v>
      </c>
      <c r="K101" s="15"/>
      <c r="L101" s="15"/>
    </row>
    <row r="102" spans="1:16" x14ac:dyDescent="0.2">
      <c r="A102" s="13">
        <v>3920</v>
      </c>
      <c r="B102" s="15">
        <v>0</v>
      </c>
      <c r="C102" s="15">
        <v>0</v>
      </c>
      <c r="D102" s="29">
        <v>0</v>
      </c>
      <c r="E102" s="29">
        <v>0</v>
      </c>
      <c r="F102" s="29">
        <v>0</v>
      </c>
      <c r="G102" s="15">
        <v>0</v>
      </c>
      <c r="H102" s="15">
        <v>0</v>
      </c>
      <c r="K102" s="15"/>
      <c r="L102" s="15"/>
    </row>
    <row r="103" spans="1:16" x14ac:dyDescent="0.2">
      <c r="A103" s="13">
        <v>3921</v>
      </c>
      <c r="B103" s="15">
        <v>0</v>
      </c>
      <c r="C103" s="15">
        <v>0</v>
      </c>
      <c r="D103" s="29">
        <v>0</v>
      </c>
      <c r="E103" s="29">
        <v>0</v>
      </c>
      <c r="F103" s="29">
        <v>0</v>
      </c>
      <c r="G103" s="15">
        <v>0</v>
      </c>
      <c r="H103" s="15">
        <v>0</v>
      </c>
      <c r="K103" s="15"/>
      <c r="L103" s="15"/>
    </row>
    <row r="104" spans="1:16" x14ac:dyDescent="0.2">
      <c r="A104" s="13">
        <v>3922</v>
      </c>
      <c r="B104" s="15">
        <v>0</v>
      </c>
      <c r="C104" s="15">
        <v>0</v>
      </c>
      <c r="D104" s="29">
        <v>0</v>
      </c>
      <c r="E104" s="29">
        <v>0</v>
      </c>
      <c r="F104" s="29">
        <v>0</v>
      </c>
      <c r="G104" s="15">
        <v>0</v>
      </c>
      <c r="H104" s="15">
        <v>0</v>
      </c>
      <c r="K104" s="15"/>
      <c r="L104" s="15"/>
    </row>
    <row r="105" spans="1:16" x14ac:dyDescent="0.2">
      <c r="A105" s="13">
        <v>3923</v>
      </c>
      <c r="B105" s="15">
        <v>0</v>
      </c>
      <c r="C105" s="15">
        <v>0</v>
      </c>
      <c r="D105" s="29">
        <v>0</v>
      </c>
      <c r="E105" s="29">
        <v>0</v>
      </c>
      <c r="F105" s="29">
        <v>0</v>
      </c>
      <c r="G105" s="15">
        <v>0</v>
      </c>
      <c r="H105" s="15">
        <v>0</v>
      </c>
      <c r="K105" s="15"/>
      <c r="L105" s="15"/>
    </row>
    <row r="106" spans="1:16" x14ac:dyDescent="0.2">
      <c r="A106" s="13">
        <v>3924</v>
      </c>
      <c r="B106" s="15">
        <v>0</v>
      </c>
      <c r="C106" s="15">
        <v>0</v>
      </c>
      <c r="D106" s="29">
        <v>0</v>
      </c>
      <c r="E106" s="29">
        <v>0</v>
      </c>
      <c r="F106" s="29">
        <v>0</v>
      </c>
      <c r="G106" s="15">
        <v>0</v>
      </c>
      <c r="H106" s="15">
        <v>0</v>
      </c>
      <c r="K106" s="15"/>
      <c r="L106" s="15"/>
    </row>
    <row r="107" spans="1:16" x14ac:dyDescent="0.2">
      <c r="A107" s="13">
        <v>3930</v>
      </c>
      <c r="B107" s="15">
        <v>0</v>
      </c>
      <c r="C107" s="15">
        <v>0</v>
      </c>
      <c r="D107" s="29">
        <v>0</v>
      </c>
      <c r="E107" s="29">
        <v>0</v>
      </c>
      <c r="F107" s="29">
        <v>0</v>
      </c>
      <c r="G107" s="15">
        <v>0</v>
      </c>
      <c r="H107" s="15">
        <v>0</v>
      </c>
      <c r="K107" s="15"/>
      <c r="L107" s="15"/>
    </row>
    <row r="108" spans="1:16" x14ac:dyDescent="0.2">
      <c r="A108" s="13">
        <v>3940</v>
      </c>
      <c r="B108" s="15">
        <v>-9172.9499999999971</v>
      </c>
      <c r="C108" s="15">
        <v>-9304.44</v>
      </c>
      <c r="D108" s="29">
        <v>-9435.93</v>
      </c>
      <c r="E108" s="29">
        <v>-9567.42</v>
      </c>
      <c r="F108" s="29">
        <v>-9698.91</v>
      </c>
      <c r="G108" s="15">
        <v>-9830.4</v>
      </c>
      <c r="H108" s="15">
        <v>-9961.89</v>
      </c>
      <c r="K108" s="15"/>
      <c r="L108" s="15"/>
    </row>
    <row r="109" spans="1:16" x14ac:dyDescent="0.2">
      <c r="A109" s="13">
        <v>3960</v>
      </c>
      <c r="B109" s="15">
        <v>-23164.040000000023</v>
      </c>
      <c r="C109" s="15">
        <v>-23411.87</v>
      </c>
      <c r="D109" s="29">
        <v>-23659.7</v>
      </c>
      <c r="E109" s="29">
        <v>-23907.53</v>
      </c>
      <c r="F109" s="29">
        <v>-24155.360000000001</v>
      </c>
      <c r="G109" s="15">
        <v>-24403.19</v>
      </c>
      <c r="H109" s="15">
        <v>-24651.02</v>
      </c>
      <c r="K109" s="15"/>
      <c r="L109" s="15"/>
    </row>
    <row r="110" spans="1:16" x14ac:dyDescent="0.2">
      <c r="A110" s="13">
        <v>3980</v>
      </c>
      <c r="B110" s="15">
        <v>-13236.099999999995</v>
      </c>
      <c r="C110" s="15">
        <v>-13215.5</v>
      </c>
      <c r="D110" s="29">
        <v>-13194.9</v>
      </c>
      <c r="E110" s="29">
        <v>-13174.3</v>
      </c>
      <c r="F110" s="29">
        <v>-13153.7</v>
      </c>
      <c r="G110" s="15">
        <v>-13133.1</v>
      </c>
      <c r="H110" s="15">
        <v>-13112.5</v>
      </c>
      <c r="K110" s="15"/>
      <c r="L110" s="15"/>
    </row>
    <row r="111" spans="1:16" ht="13.5" thickBot="1" x14ac:dyDescent="0.25">
      <c r="A111" s="13"/>
      <c r="B111" s="21">
        <f>SUM(B83:B110)</f>
        <v>-1185861.3400000003</v>
      </c>
      <c r="C111" s="21">
        <f t="shared" ref="C111:H111" si="15">SUM(C83:C110)</f>
        <v>-1192338.6099999999</v>
      </c>
      <c r="D111" s="34">
        <f t="shared" si="15"/>
        <v>-1198815.8799999999</v>
      </c>
      <c r="E111" s="34">
        <f t="shared" si="15"/>
        <v>-1205238.8900000001</v>
      </c>
      <c r="F111" s="34">
        <f t="shared" si="15"/>
        <v>-1211661.0599999996</v>
      </c>
      <c r="G111" s="21">
        <f t="shared" si="15"/>
        <v>-1218044.5799999998</v>
      </c>
      <c r="H111" s="21">
        <f t="shared" si="15"/>
        <v>-1224536.42</v>
      </c>
      <c r="I111" s="27"/>
      <c r="K111" s="15"/>
      <c r="L111" s="15"/>
    </row>
    <row r="112" spans="1:16" ht="13.5" thickTop="1" x14ac:dyDescent="0.2">
      <c r="A112" s="18" t="s">
        <v>194</v>
      </c>
      <c r="B112" s="18"/>
      <c r="C112" s="18"/>
      <c r="D112" s="35"/>
      <c r="E112" s="36"/>
      <c r="F112" s="36"/>
      <c r="G112" s="17"/>
      <c r="H112" s="17"/>
      <c r="I112" s="17"/>
      <c r="K112" s="17"/>
      <c r="L112" s="17"/>
      <c r="M112" s="11"/>
    </row>
    <row r="113" spans="1:51" x14ac:dyDescent="0.2">
      <c r="A113" s="13">
        <v>3030</v>
      </c>
      <c r="B113" s="15">
        <v>-127641.78</v>
      </c>
      <c r="C113" s="6">
        <v>-127641.78</v>
      </c>
      <c r="D113" s="29">
        <v>-127641.78</v>
      </c>
      <c r="E113" s="29">
        <v>-127641.78</v>
      </c>
      <c r="F113" s="29">
        <v>-127641.78</v>
      </c>
      <c r="G113" s="15">
        <v>-127641.78</v>
      </c>
      <c r="H113" s="15">
        <v>-127641.78</v>
      </c>
      <c r="J113" s="15"/>
      <c r="K113" s="15"/>
      <c r="L113" s="15"/>
    </row>
    <row r="114" spans="1:51" x14ac:dyDescent="0.2">
      <c r="A114" s="13">
        <v>3040</v>
      </c>
      <c r="B114" s="15">
        <v>0</v>
      </c>
      <c r="C114" s="15">
        <v>0</v>
      </c>
      <c r="D114" s="29">
        <v>0</v>
      </c>
      <c r="E114" s="29">
        <v>0</v>
      </c>
      <c r="F114" s="29">
        <v>0</v>
      </c>
      <c r="G114" s="15">
        <v>0</v>
      </c>
      <c r="H114" s="15">
        <v>0</v>
      </c>
      <c r="J114" s="15"/>
      <c r="K114" s="15"/>
      <c r="L114" s="15"/>
    </row>
    <row r="115" spans="1:51" x14ac:dyDescent="0.2">
      <c r="A115" s="13">
        <v>3050</v>
      </c>
      <c r="B115" s="15">
        <v>0</v>
      </c>
      <c r="C115" s="15">
        <v>0</v>
      </c>
      <c r="D115" s="29">
        <v>0</v>
      </c>
      <c r="E115" s="29">
        <v>0</v>
      </c>
      <c r="F115" s="29">
        <v>0</v>
      </c>
      <c r="G115" s="15">
        <v>0</v>
      </c>
      <c r="H115" s="15">
        <v>0</v>
      </c>
      <c r="J115" s="15"/>
      <c r="K115" s="15"/>
      <c r="L115" s="15"/>
    </row>
    <row r="116" spans="1:51" x14ac:dyDescent="0.2">
      <c r="A116" s="13">
        <v>3740</v>
      </c>
      <c r="B116" s="15">
        <v>0</v>
      </c>
      <c r="C116" s="15">
        <v>0</v>
      </c>
      <c r="D116" s="29">
        <v>0</v>
      </c>
      <c r="E116" s="29">
        <v>0</v>
      </c>
      <c r="F116" s="29">
        <v>0</v>
      </c>
      <c r="G116" s="15">
        <v>0</v>
      </c>
      <c r="H116" s="15">
        <v>0</v>
      </c>
      <c r="J116" s="15"/>
      <c r="K116" s="15"/>
      <c r="L116" s="15"/>
      <c r="Q116" s="15"/>
    </row>
    <row r="117" spans="1:51" x14ac:dyDescent="0.2">
      <c r="A117" s="13">
        <v>3741</v>
      </c>
      <c r="B117" s="15">
        <v>-9392.59</v>
      </c>
      <c r="C117" s="30">
        <v>-9451.76</v>
      </c>
      <c r="D117" s="29">
        <v>-9510.93</v>
      </c>
      <c r="E117" s="29">
        <v>-9570.1</v>
      </c>
      <c r="F117" s="29">
        <v>-9629.27</v>
      </c>
      <c r="G117" s="15">
        <v>-9688.44</v>
      </c>
      <c r="H117" s="15">
        <v>-9747.61</v>
      </c>
      <c r="J117" s="15"/>
      <c r="K117" s="15"/>
      <c r="L117" s="15"/>
      <c r="Q117" s="15"/>
    </row>
    <row r="118" spans="1:51" x14ac:dyDescent="0.2">
      <c r="A118" s="13">
        <v>3750</v>
      </c>
      <c r="B118" s="15">
        <v>-36019.869999999966</v>
      </c>
      <c r="C118" s="30">
        <v>-37485.210000000021</v>
      </c>
      <c r="D118" s="29">
        <v>-38511.25</v>
      </c>
      <c r="E118" s="29">
        <v>-39537.290000000008</v>
      </c>
      <c r="F118" s="29">
        <v>-40563.330000000016</v>
      </c>
      <c r="G118" s="15">
        <v>-41589.370000000024</v>
      </c>
      <c r="H118" s="15">
        <v>-42615.41</v>
      </c>
      <c r="J118" s="15"/>
      <c r="K118" s="15"/>
      <c r="L118" s="15"/>
      <c r="Q118" s="15"/>
    </row>
    <row r="119" spans="1:51" x14ac:dyDescent="0.2">
      <c r="A119" s="13">
        <v>3761</v>
      </c>
      <c r="B119" s="15">
        <v>-18428494.989999998</v>
      </c>
      <c r="C119" s="30">
        <v>-18565524.620000001</v>
      </c>
      <c r="D119" s="29">
        <v>-18701709.520000003</v>
      </c>
      <c r="E119" s="29">
        <v>-18838064.859999999</v>
      </c>
      <c r="F119" s="29">
        <v>-18968368.620000001</v>
      </c>
      <c r="G119" s="15">
        <v>-19105964.25</v>
      </c>
      <c r="H119" s="15">
        <v>-19135927.609999999</v>
      </c>
      <c r="J119" s="15"/>
      <c r="K119" s="15"/>
      <c r="L119" s="15"/>
      <c r="Q119" s="15"/>
    </row>
    <row r="120" spans="1:51" x14ac:dyDescent="0.2">
      <c r="A120" s="13">
        <v>3762</v>
      </c>
      <c r="B120" s="15">
        <v>-23166724.390000001</v>
      </c>
      <c r="C120" s="30">
        <v>-23216835.870000001</v>
      </c>
      <c r="D120" s="29">
        <v>-23276124.580000002</v>
      </c>
      <c r="E120" s="29">
        <v>-23328805.600000001</v>
      </c>
      <c r="F120" s="29">
        <v>-23386469.690000001</v>
      </c>
      <c r="G120" s="15">
        <v>-23404652.539999999</v>
      </c>
      <c r="H120" s="15">
        <v>-23032979.489999998</v>
      </c>
      <c r="J120" s="15"/>
      <c r="K120" s="15"/>
      <c r="L120" s="15"/>
      <c r="Q120" s="15"/>
    </row>
    <row r="121" spans="1:51" x14ac:dyDescent="0.2">
      <c r="A121" s="13" t="s">
        <v>396</v>
      </c>
      <c r="B121" s="15">
        <v>-9268404.5000000019</v>
      </c>
      <c r="C121" s="30">
        <v>-9430722.3300000001</v>
      </c>
      <c r="D121" s="29">
        <v>-9593437.8500000015</v>
      </c>
      <c r="E121" s="29">
        <v>-9761702.7599999998</v>
      </c>
      <c r="F121" s="29">
        <v>-9930229.5700000003</v>
      </c>
      <c r="G121" s="15">
        <v>-10098887.180000002</v>
      </c>
      <c r="H121" s="15">
        <v>-10268328.069999998</v>
      </c>
      <c r="J121" s="15"/>
      <c r="K121" s="15"/>
      <c r="L121" s="15"/>
      <c r="Q121" s="15"/>
    </row>
    <row r="122" spans="1:51" x14ac:dyDescent="0.2">
      <c r="A122" s="13">
        <v>3780</v>
      </c>
      <c r="B122" s="15">
        <v>-388258.57999999996</v>
      </c>
      <c r="C122" s="30">
        <v>-392639.12</v>
      </c>
      <c r="D122" s="29">
        <v>-397019.66000000003</v>
      </c>
      <c r="E122" s="29">
        <v>-384835.27999999997</v>
      </c>
      <c r="F122" s="29">
        <v>-389215.81999999995</v>
      </c>
      <c r="G122" s="15">
        <v>-393596.36</v>
      </c>
      <c r="H122" s="15">
        <v>-397976.9</v>
      </c>
      <c r="J122" s="15"/>
      <c r="K122" s="15"/>
      <c r="L122" s="15"/>
      <c r="Q122" s="15"/>
    </row>
    <row r="123" spans="1:51" x14ac:dyDescent="0.2">
      <c r="A123" s="13">
        <v>3790</v>
      </c>
      <c r="B123" s="15">
        <v>-2186697.87</v>
      </c>
      <c r="C123" s="30">
        <v>-2202604.25</v>
      </c>
      <c r="D123" s="29">
        <v>-2218510.63</v>
      </c>
      <c r="E123" s="29">
        <v>-2234417.0099999998</v>
      </c>
      <c r="F123" s="29">
        <v>-2250323.39</v>
      </c>
      <c r="G123" s="15">
        <v>-2266229.77</v>
      </c>
      <c r="H123" s="15">
        <v>-2282136.15</v>
      </c>
      <c r="J123" s="15"/>
      <c r="K123" s="15"/>
      <c r="L123" s="15"/>
      <c r="Q123" s="15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</row>
    <row r="124" spans="1:51" x14ac:dyDescent="0.2">
      <c r="A124" s="13">
        <v>3801</v>
      </c>
      <c r="B124" s="15">
        <v>-10855215.100000001</v>
      </c>
      <c r="C124" s="30">
        <v>-10934025.550000001</v>
      </c>
      <c r="D124" s="29">
        <v>-11016883.629999999</v>
      </c>
      <c r="E124" s="29">
        <v>-11097759.249999998</v>
      </c>
      <c r="F124" s="29">
        <v>-11179973.559999999</v>
      </c>
      <c r="G124" s="15">
        <v>-11257895.52</v>
      </c>
      <c r="H124" s="15">
        <v>-10796685.870000001</v>
      </c>
      <c r="J124" s="15"/>
      <c r="K124" s="15"/>
      <c r="L124" s="15"/>
      <c r="Q124" s="15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</row>
    <row r="125" spans="1:51" x14ac:dyDescent="0.2">
      <c r="A125" s="13">
        <v>3802</v>
      </c>
      <c r="B125" s="15">
        <v>-2657561.19</v>
      </c>
      <c r="C125" s="30">
        <v>-2665066.14</v>
      </c>
      <c r="D125" s="29">
        <v>-2658676.4</v>
      </c>
      <c r="E125" s="29">
        <v>-2655674.7399999998</v>
      </c>
      <c r="F125" s="29">
        <v>-2657287.12</v>
      </c>
      <c r="G125" s="15">
        <v>-2663636.6</v>
      </c>
      <c r="H125" s="15">
        <v>-2640092.8400000003</v>
      </c>
      <c r="J125" s="15"/>
      <c r="K125" s="15"/>
      <c r="L125" s="15"/>
      <c r="Q125" s="15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</row>
    <row r="126" spans="1:51" x14ac:dyDescent="0.2">
      <c r="A126" s="13" t="s">
        <v>401</v>
      </c>
      <c r="B126" s="15">
        <v>-1423547.06</v>
      </c>
      <c r="C126" s="30">
        <v>-1492324.2899999998</v>
      </c>
      <c r="D126" s="29">
        <v>-1562730.37</v>
      </c>
      <c r="E126" s="29">
        <v>-1634329.2</v>
      </c>
      <c r="F126" s="29">
        <v>-1707312.8399999999</v>
      </c>
      <c r="G126" s="15">
        <v>-1780795.58</v>
      </c>
      <c r="H126" s="15">
        <v>-1855571.7800000003</v>
      </c>
      <c r="J126" s="15"/>
      <c r="K126" s="15"/>
      <c r="L126" s="15"/>
      <c r="Q126" s="15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</row>
    <row r="127" spans="1:51" x14ac:dyDescent="0.2">
      <c r="A127" s="13">
        <v>3810</v>
      </c>
      <c r="B127" s="15">
        <v>-4839969.22</v>
      </c>
      <c r="C127" s="30">
        <v>-4884663.6900000004</v>
      </c>
      <c r="D127" s="29">
        <v>-4930004.22</v>
      </c>
      <c r="E127" s="29">
        <v>-4882877.63</v>
      </c>
      <c r="F127" s="29">
        <v>-4927541.99</v>
      </c>
      <c r="G127" s="15">
        <v>-4973336.6399999997</v>
      </c>
      <c r="H127" s="15">
        <v>-4990672.3199999994</v>
      </c>
      <c r="J127" s="15"/>
      <c r="K127" s="15"/>
      <c r="L127" s="15"/>
      <c r="Q127" s="15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</row>
    <row r="128" spans="1:51" x14ac:dyDescent="0.2">
      <c r="A128" s="13">
        <v>3820</v>
      </c>
      <c r="B128" s="15">
        <v>-2696098.98</v>
      </c>
      <c r="C128" s="30">
        <v>-2723506.99</v>
      </c>
      <c r="D128" s="29">
        <v>-2747530.65</v>
      </c>
      <c r="E128" s="29">
        <v>-2773048.54</v>
      </c>
      <c r="F128" s="29">
        <v>-2799728.4000000004</v>
      </c>
      <c r="G128" s="15">
        <v>-2828180.17</v>
      </c>
      <c r="H128" s="15">
        <v>-2852399.2700000005</v>
      </c>
      <c r="J128" s="15"/>
      <c r="K128" s="15"/>
      <c r="L128" s="15"/>
      <c r="Q128" s="15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</row>
    <row r="129" spans="1:17" x14ac:dyDescent="0.2">
      <c r="A129" s="13">
        <v>3830</v>
      </c>
      <c r="B129" s="15">
        <v>-1849823.5999999999</v>
      </c>
      <c r="C129" s="30">
        <v>-1862146.2800000003</v>
      </c>
      <c r="D129" s="29">
        <v>-1874559.5500000003</v>
      </c>
      <c r="E129" s="29">
        <v>-1881052.0000000002</v>
      </c>
      <c r="F129" s="29">
        <v>-1893482.2000000002</v>
      </c>
      <c r="G129" s="15">
        <v>-1905962.0200000003</v>
      </c>
      <c r="H129" s="15">
        <v>-1916015.62</v>
      </c>
      <c r="J129" s="15"/>
      <c r="K129" s="15"/>
      <c r="L129" s="15"/>
      <c r="Q129" s="15"/>
    </row>
    <row r="130" spans="1:17" x14ac:dyDescent="0.2">
      <c r="A130" s="13">
        <v>3840</v>
      </c>
      <c r="B130" s="15">
        <v>-651141.7699999992</v>
      </c>
      <c r="C130" s="30">
        <v>-653490.21000000008</v>
      </c>
      <c r="D130" s="29">
        <v>-655838.65</v>
      </c>
      <c r="E130" s="29">
        <v>-658187.09</v>
      </c>
      <c r="F130" s="29">
        <v>-660535.53</v>
      </c>
      <c r="G130" s="15">
        <v>-662883.97000000009</v>
      </c>
      <c r="H130" s="15">
        <v>-665232.41</v>
      </c>
      <c r="J130" s="15"/>
      <c r="K130" s="15"/>
      <c r="L130" s="15"/>
      <c r="Q130" s="15"/>
    </row>
    <row r="131" spans="1:17" x14ac:dyDescent="0.2">
      <c r="A131" s="13">
        <v>3850</v>
      </c>
      <c r="B131" s="15">
        <v>-46171.929999999964</v>
      </c>
      <c r="C131" s="30">
        <v>-46278.229999999996</v>
      </c>
      <c r="D131" s="29">
        <v>-46384.53</v>
      </c>
      <c r="E131" s="29">
        <v>-46490.83</v>
      </c>
      <c r="F131" s="29">
        <v>-46597.130000000005</v>
      </c>
      <c r="G131" s="15">
        <v>-46703.43</v>
      </c>
      <c r="H131" s="15">
        <v>-46809.729999999996</v>
      </c>
    </row>
    <row r="132" spans="1:17" x14ac:dyDescent="0.2">
      <c r="A132" s="13" t="s">
        <v>439</v>
      </c>
      <c r="B132" s="15">
        <v>0</v>
      </c>
      <c r="C132" s="15">
        <v>0</v>
      </c>
      <c r="D132" s="29">
        <v>0</v>
      </c>
      <c r="E132" s="29">
        <v>0</v>
      </c>
      <c r="F132" s="29">
        <v>0</v>
      </c>
      <c r="G132" s="15">
        <v>0</v>
      </c>
      <c r="H132" s="15">
        <v>0</v>
      </c>
    </row>
    <row r="133" spans="1:17" x14ac:dyDescent="0.2">
      <c r="A133" s="13">
        <v>3870</v>
      </c>
      <c r="B133" s="15">
        <v>-625828.18000000005</v>
      </c>
      <c r="C133" s="30">
        <v>-632203.73</v>
      </c>
      <c r="D133" s="29">
        <v>-638579.28</v>
      </c>
      <c r="E133" s="29">
        <v>-644954.83000000007</v>
      </c>
      <c r="F133" s="29">
        <v>-651330.38</v>
      </c>
      <c r="G133" s="15">
        <v>-657705.93000000005</v>
      </c>
      <c r="H133" s="15">
        <v>-664205.94999999995</v>
      </c>
    </row>
    <row r="134" spans="1:17" x14ac:dyDescent="0.2">
      <c r="A134" s="13">
        <v>3890</v>
      </c>
      <c r="B134" s="15">
        <v>0</v>
      </c>
      <c r="C134" s="15">
        <v>0</v>
      </c>
      <c r="D134" s="29">
        <v>0</v>
      </c>
      <c r="E134" s="29">
        <v>0</v>
      </c>
      <c r="F134" s="29">
        <v>0</v>
      </c>
      <c r="G134" s="15">
        <v>0</v>
      </c>
      <c r="H134" s="15">
        <v>0</v>
      </c>
    </row>
    <row r="135" spans="1:17" x14ac:dyDescent="0.2">
      <c r="A135" s="13" t="s">
        <v>411</v>
      </c>
      <c r="B135" s="15">
        <v>0</v>
      </c>
      <c r="C135" s="15">
        <v>0</v>
      </c>
      <c r="D135" s="29">
        <v>0</v>
      </c>
      <c r="E135" s="29">
        <v>0</v>
      </c>
      <c r="F135" s="29">
        <v>0</v>
      </c>
      <c r="G135" s="15">
        <v>0</v>
      </c>
      <c r="H135" s="15">
        <v>0</v>
      </c>
    </row>
    <row r="136" spans="1:17" x14ac:dyDescent="0.2">
      <c r="A136" s="13">
        <v>3900</v>
      </c>
      <c r="B136" s="15">
        <v>-576806.86999999988</v>
      </c>
      <c r="C136" s="15">
        <v>-580605.25</v>
      </c>
      <c r="D136" s="29">
        <v>-584403.63</v>
      </c>
      <c r="E136" s="29">
        <v>-588202.01</v>
      </c>
      <c r="F136" s="29">
        <v>-592000.3899999999</v>
      </c>
      <c r="G136" s="15">
        <v>-595809.06000000006</v>
      </c>
      <c r="H136" s="15">
        <v>-599617.73</v>
      </c>
      <c r="J136" s="11"/>
      <c r="K136" s="11"/>
      <c r="L136" s="11"/>
      <c r="M136" s="11"/>
      <c r="N136" s="11"/>
      <c r="O136" s="11"/>
      <c r="P136" s="11"/>
    </row>
    <row r="137" spans="1:17" x14ac:dyDescent="0.2">
      <c r="A137" s="13">
        <v>3901</v>
      </c>
      <c r="B137" s="15">
        <v>0</v>
      </c>
      <c r="C137" s="15">
        <v>0</v>
      </c>
      <c r="D137" s="29">
        <v>0</v>
      </c>
      <c r="E137" s="29">
        <v>0</v>
      </c>
      <c r="F137" s="29">
        <v>0</v>
      </c>
      <c r="G137" s="15">
        <v>0</v>
      </c>
      <c r="H137" s="15">
        <v>0</v>
      </c>
    </row>
    <row r="138" spans="1:17" x14ac:dyDescent="0.2">
      <c r="A138" s="13" t="s">
        <v>413</v>
      </c>
      <c r="B138" s="15">
        <v>-118522</v>
      </c>
      <c r="C138" s="15">
        <v>-119967</v>
      </c>
      <c r="D138" s="29">
        <v>-121412</v>
      </c>
      <c r="E138" s="29">
        <v>-122857</v>
      </c>
      <c r="F138" s="29">
        <v>-124302</v>
      </c>
      <c r="G138" s="15">
        <v>-125747</v>
      </c>
      <c r="H138" s="15">
        <v>-127192</v>
      </c>
      <c r="J138" s="11">
        <f>+B136+B138</f>
        <v>-695328.86999999988</v>
      </c>
      <c r="K138" s="11">
        <f>+C136+C138</f>
        <v>-700572.25</v>
      </c>
      <c r="L138" s="11">
        <f t="shared" ref="L138:P138" si="16">+D136+D138</f>
        <v>-705815.63</v>
      </c>
      <c r="M138" s="11">
        <f t="shared" si="16"/>
        <v>-711059.01</v>
      </c>
      <c r="N138" s="11">
        <f t="shared" si="16"/>
        <v>-716302.3899999999</v>
      </c>
      <c r="O138" s="11">
        <f t="shared" si="16"/>
        <v>-721556.06</v>
      </c>
      <c r="P138" s="11">
        <f t="shared" si="16"/>
        <v>-726809.73</v>
      </c>
    </row>
    <row r="139" spans="1:17" x14ac:dyDescent="0.2">
      <c r="A139" s="13">
        <v>3910</v>
      </c>
      <c r="B139" s="15">
        <v>-270213.30999999988</v>
      </c>
      <c r="C139" s="15">
        <v>-276580.61</v>
      </c>
      <c r="D139" s="29">
        <v>-282972.63</v>
      </c>
      <c r="E139" s="29">
        <v>-289364.65000000002</v>
      </c>
      <c r="F139" s="29">
        <v>-295751.96000000002</v>
      </c>
      <c r="G139" s="15">
        <v>-302139.27</v>
      </c>
      <c r="H139" s="15">
        <v>-312558.94</v>
      </c>
      <c r="J139" s="11">
        <f>+B139+B144</f>
        <v>-302366.8899999999</v>
      </c>
      <c r="K139" s="11">
        <f t="shared" ref="K139:P139" si="17">+C139+C144</f>
        <v>-309063.62</v>
      </c>
      <c r="L139" s="11">
        <f t="shared" si="17"/>
        <v>-315785.07</v>
      </c>
      <c r="M139" s="11">
        <f t="shared" si="17"/>
        <v>-322506.52</v>
      </c>
      <c r="N139" s="11">
        <f t="shared" si="17"/>
        <v>-329223.26</v>
      </c>
      <c r="O139" s="11">
        <f t="shared" si="17"/>
        <v>-335940</v>
      </c>
      <c r="P139" s="11">
        <f t="shared" si="17"/>
        <v>-346689.1</v>
      </c>
    </row>
    <row r="140" spans="1:17" x14ac:dyDescent="0.2">
      <c r="A140" s="13">
        <v>3911</v>
      </c>
      <c r="B140" s="15">
        <v>-56367.940000000017</v>
      </c>
      <c r="C140" s="15">
        <v>-57559.97</v>
      </c>
      <c r="D140" s="29">
        <v>-58752</v>
      </c>
      <c r="E140" s="29">
        <v>-59944.03</v>
      </c>
      <c r="F140" s="29">
        <v>-61136.06</v>
      </c>
      <c r="G140" s="15">
        <v>-62328.09</v>
      </c>
      <c r="H140" s="15">
        <v>-63520.119999999995</v>
      </c>
      <c r="J140" s="11">
        <f>+B140</f>
        <v>-56367.940000000017</v>
      </c>
      <c r="K140" s="11">
        <f t="shared" ref="K140:P142" si="18">+C140</f>
        <v>-57559.97</v>
      </c>
      <c r="L140" s="11">
        <f t="shared" si="18"/>
        <v>-58752</v>
      </c>
      <c r="M140" s="11">
        <f t="shared" si="18"/>
        <v>-59944.03</v>
      </c>
      <c r="N140" s="11">
        <f t="shared" si="18"/>
        <v>-61136.06</v>
      </c>
      <c r="O140" s="11">
        <f t="shared" si="18"/>
        <v>-62328.09</v>
      </c>
      <c r="P140" s="11">
        <f t="shared" si="18"/>
        <v>-63520.119999999995</v>
      </c>
    </row>
    <row r="141" spans="1:17" x14ac:dyDescent="0.2">
      <c r="A141" s="13">
        <v>3912</v>
      </c>
      <c r="B141" s="15">
        <v>200337.03</v>
      </c>
      <c r="C141" s="15">
        <v>199072.62</v>
      </c>
      <c r="D141" s="29">
        <v>197799.46</v>
      </c>
      <c r="E141" s="29">
        <v>196526.3</v>
      </c>
      <c r="F141" s="29">
        <v>195254.22</v>
      </c>
      <c r="G141" s="15">
        <v>193982.13999999998</v>
      </c>
      <c r="H141" s="15">
        <v>201368.01</v>
      </c>
      <c r="J141" s="11">
        <f>+B141</f>
        <v>200337.03</v>
      </c>
      <c r="K141" s="11">
        <f t="shared" si="18"/>
        <v>199072.62</v>
      </c>
      <c r="L141" s="11">
        <f t="shared" si="18"/>
        <v>197799.46</v>
      </c>
      <c r="M141" s="11">
        <f t="shared" si="18"/>
        <v>196526.3</v>
      </c>
      <c r="N141" s="11">
        <f t="shared" si="18"/>
        <v>195254.22</v>
      </c>
      <c r="O141" s="11">
        <f t="shared" si="18"/>
        <v>193982.13999999998</v>
      </c>
      <c r="P141" s="11">
        <f t="shared" si="18"/>
        <v>201368.01</v>
      </c>
    </row>
    <row r="142" spans="1:17" x14ac:dyDescent="0.2">
      <c r="A142" s="13">
        <v>3913</v>
      </c>
      <c r="B142" s="15">
        <v>-56532.420000000027</v>
      </c>
      <c r="C142" s="15">
        <v>-57477.52</v>
      </c>
      <c r="D142" s="29">
        <v>-58422.619999999995</v>
      </c>
      <c r="E142" s="29">
        <v>-59367.719999999994</v>
      </c>
      <c r="F142" s="29">
        <v>-60312.819999999992</v>
      </c>
      <c r="G142" s="15">
        <v>-61257.919999999998</v>
      </c>
      <c r="H142" s="15">
        <v>-61124.939999999995</v>
      </c>
      <c r="J142" s="11">
        <f>+B142</f>
        <v>-56532.420000000027</v>
      </c>
      <c r="K142" s="11">
        <f t="shared" si="18"/>
        <v>-57477.52</v>
      </c>
      <c r="L142" s="11">
        <f t="shared" si="18"/>
        <v>-58422.619999999995</v>
      </c>
      <c r="M142" s="11">
        <f t="shared" si="18"/>
        <v>-59367.719999999994</v>
      </c>
      <c r="N142" s="11">
        <f t="shared" si="18"/>
        <v>-60312.819999999992</v>
      </c>
      <c r="O142" s="11">
        <f t="shared" si="18"/>
        <v>-61257.919999999998</v>
      </c>
      <c r="P142" s="11">
        <f t="shared" si="18"/>
        <v>-61124.939999999995</v>
      </c>
    </row>
    <row r="143" spans="1:17" x14ac:dyDescent="0.2">
      <c r="A143" s="13">
        <v>3914</v>
      </c>
      <c r="B143" s="15">
        <v>-2141427.27</v>
      </c>
      <c r="C143" s="15">
        <v>-2194321.21</v>
      </c>
      <c r="D143" s="29">
        <v>-2247215.1500000004</v>
      </c>
      <c r="E143" s="29">
        <v>-2300109.0900000003</v>
      </c>
      <c r="F143" s="29">
        <v>-2338560.9900000002</v>
      </c>
      <c r="G143" s="15">
        <v>-2391350.1800000002</v>
      </c>
      <c r="H143" s="15">
        <v>-2444143.9699999997</v>
      </c>
      <c r="J143" s="11">
        <f>+B143+B145</f>
        <v>-2223545.85</v>
      </c>
      <c r="K143" s="11">
        <f>+C143+C145</f>
        <v>-2278696.52</v>
      </c>
      <c r="L143" s="11">
        <f t="shared" ref="L143:P143" si="19">+D143+D145</f>
        <v>-2333847.1900000004</v>
      </c>
      <c r="M143" s="11">
        <f t="shared" si="19"/>
        <v>-2388997.8600000003</v>
      </c>
      <c r="N143" s="11">
        <f t="shared" si="19"/>
        <v>-2429706.4900000002</v>
      </c>
      <c r="O143" s="11">
        <f t="shared" si="19"/>
        <v>-2484752.41</v>
      </c>
      <c r="P143" s="11">
        <f t="shared" si="19"/>
        <v>-2539802.9299999997</v>
      </c>
    </row>
    <row r="144" spans="1:17" x14ac:dyDescent="0.2">
      <c r="A144" s="13" t="s">
        <v>418</v>
      </c>
      <c r="B144" s="15">
        <v>-32153.579999999998</v>
      </c>
      <c r="C144" s="15">
        <v>-32483.01</v>
      </c>
      <c r="D144" s="29">
        <v>-32812.44</v>
      </c>
      <c r="E144" s="29">
        <v>-33141.870000000003</v>
      </c>
      <c r="F144" s="29">
        <v>-33471.300000000003</v>
      </c>
      <c r="G144" s="15">
        <v>-33800.729999999996</v>
      </c>
      <c r="H144" s="15">
        <v>-34130.159999999996</v>
      </c>
    </row>
    <row r="145" spans="1:16" x14ac:dyDescent="0.2">
      <c r="A145" s="13" t="s">
        <v>419</v>
      </c>
      <c r="B145" s="15">
        <v>-82118.579999999987</v>
      </c>
      <c r="C145" s="15">
        <v>-84375.31</v>
      </c>
      <c r="D145" s="29">
        <v>-86632.04</v>
      </c>
      <c r="E145" s="29">
        <v>-88888.76999999999</v>
      </c>
      <c r="F145" s="29">
        <v>-91145.5</v>
      </c>
      <c r="G145" s="15">
        <v>-93402.23</v>
      </c>
      <c r="H145" s="15">
        <v>-95658.959999999992</v>
      </c>
    </row>
    <row r="146" spans="1:16" x14ac:dyDescent="0.2">
      <c r="A146" s="13">
        <v>3920</v>
      </c>
      <c r="B146" s="15">
        <v>-550.64</v>
      </c>
      <c r="C146" s="15">
        <v>-825.96</v>
      </c>
      <c r="D146" s="29">
        <v>-1101.28</v>
      </c>
      <c r="E146" s="29">
        <v>-1376.6</v>
      </c>
      <c r="F146" s="29">
        <v>-5460.92</v>
      </c>
      <c r="G146" s="15">
        <v>-5736.24</v>
      </c>
      <c r="H146" s="15">
        <v>-6011.56</v>
      </c>
    </row>
    <row r="147" spans="1:16" x14ac:dyDescent="0.2">
      <c r="A147" s="13">
        <v>3921</v>
      </c>
      <c r="B147" s="15">
        <v>-55737.320000000036</v>
      </c>
      <c r="C147" s="15">
        <v>-56240.18</v>
      </c>
      <c r="D147" s="29">
        <v>-56743.040000000001</v>
      </c>
      <c r="E147" s="29">
        <v>-57245.9</v>
      </c>
      <c r="F147" s="29">
        <v>-57748.76</v>
      </c>
      <c r="G147" s="15">
        <v>-58251.62</v>
      </c>
      <c r="H147" s="15">
        <v>-59480.800000000003</v>
      </c>
      <c r="J147" s="11"/>
      <c r="K147" s="11"/>
      <c r="L147" s="11"/>
      <c r="M147" s="11"/>
      <c r="N147" s="11"/>
      <c r="O147" s="11"/>
      <c r="P147" s="11"/>
    </row>
    <row r="148" spans="1:16" x14ac:dyDescent="0.2">
      <c r="A148" s="13">
        <v>3922</v>
      </c>
      <c r="B148" s="15">
        <v>-1946086.7699999996</v>
      </c>
      <c r="C148" s="15">
        <v>-1975783.21</v>
      </c>
      <c r="D148" s="29">
        <v>-2005906.06</v>
      </c>
      <c r="E148" s="29">
        <v>-1875227.27</v>
      </c>
      <c r="F148" s="29">
        <v>-1865407.5799999998</v>
      </c>
      <c r="G148" s="15">
        <v>-1894292.79</v>
      </c>
      <c r="H148" s="15">
        <v>-1897912.4300000002</v>
      </c>
      <c r="J148" s="11"/>
      <c r="K148" s="11"/>
      <c r="L148" s="11"/>
      <c r="M148" s="11"/>
      <c r="N148" s="11"/>
      <c r="O148" s="11"/>
      <c r="P148" s="11"/>
    </row>
    <row r="149" spans="1:16" x14ac:dyDescent="0.2">
      <c r="A149" s="13">
        <v>3923</v>
      </c>
      <c r="B149" s="15">
        <v>0</v>
      </c>
      <c r="C149" s="15">
        <v>0</v>
      </c>
      <c r="D149" s="29">
        <v>0</v>
      </c>
      <c r="E149" s="29">
        <v>0</v>
      </c>
      <c r="F149" s="29">
        <v>0</v>
      </c>
      <c r="G149" s="15">
        <v>0</v>
      </c>
      <c r="H149" s="15">
        <v>0</v>
      </c>
    </row>
    <row r="150" spans="1:16" x14ac:dyDescent="0.2">
      <c r="A150" s="13">
        <v>3924</v>
      </c>
      <c r="B150" s="15">
        <v>-44511.819999999992</v>
      </c>
      <c r="C150" s="15">
        <v>-44846.89</v>
      </c>
      <c r="D150" s="29">
        <v>-45181.96</v>
      </c>
      <c r="E150" s="29">
        <v>-45517.03</v>
      </c>
      <c r="F150" s="29">
        <v>-45852.1</v>
      </c>
      <c r="G150" s="15">
        <v>-46187.170000000006</v>
      </c>
      <c r="H150" s="15">
        <v>-46522.239999999998</v>
      </c>
      <c r="J150" s="11"/>
      <c r="K150" s="11"/>
      <c r="L150" s="11"/>
      <c r="M150" s="11"/>
      <c r="N150" s="11"/>
      <c r="O150" s="11"/>
      <c r="P150" s="11"/>
    </row>
    <row r="151" spans="1:16" x14ac:dyDescent="0.2">
      <c r="A151" s="13">
        <v>3930</v>
      </c>
      <c r="B151" s="15">
        <v>-13913.129999999988</v>
      </c>
      <c r="C151" s="15">
        <v>-13989.25</v>
      </c>
      <c r="D151" s="29">
        <v>-14065.369999999999</v>
      </c>
      <c r="E151" s="29">
        <v>-14141.49</v>
      </c>
      <c r="F151" s="29">
        <v>-14217.609999999999</v>
      </c>
      <c r="G151" s="15">
        <v>-14298.449999999999</v>
      </c>
      <c r="H151" s="15">
        <v>-14379.289999999999</v>
      </c>
      <c r="J151" s="11"/>
      <c r="K151" s="11"/>
      <c r="L151" s="11"/>
      <c r="M151" s="11"/>
      <c r="N151" s="11"/>
      <c r="O151" s="11"/>
      <c r="P151" s="11"/>
    </row>
    <row r="152" spans="1:16" x14ac:dyDescent="0.2">
      <c r="A152" s="13">
        <v>3940</v>
      </c>
      <c r="B152" s="15">
        <v>-420703.55999999982</v>
      </c>
      <c r="C152" s="15">
        <v>-425736.27999999997</v>
      </c>
      <c r="D152" s="29">
        <v>-428919.05</v>
      </c>
      <c r="E152" s="29">
        <v>-423104.57999999996</v>
      </c>
      <c r="F152" s="29">
        <v>-426248.69999999995</v>
      </c>
      <c r="G152" s="15">
        <v>-429392.81999999995</v>
      </c>
      <c r="H152" s="15">
        <v>-422246.83</v>
      </c>
      <c r="J152" s="11"/>
      <c r="K152" s="11"/>
      <c r="L152" s="11"/>
      <c r="M152" s="11"/>
      <c r="N152" s="11"/>
      <c r="O152" s="11"/>
      <c r="P152" s="11"/>
    </row>
    <row r="153" spans="1:16" x14ac:dyDescent="0.2">
      <c r="A153" s="13">
        <v>3950</v>
      </c>
      <c r="B153" s="15">
        <v>0</v>
      </c>
      <c r="C153" s="15">
        <v>0</v>
      </c>
      <c r="D153" s="29">
        <v>0</v>
      </c>
      <c r="E153" s="29">
        <v>0</v>
      </c>
      <c r="F153" s="29">
        <v>0</v>
      </c>
      <c r="G153" s="15">
        <v>0</v>
      </c>
      <c r="H153" s="15">
        <v>0</v>
      </c>
    </row>
    <row r="154" spans="1:16" x14ac:dyDescent="0.2">
      <c r="A154" s="13">
        <v>3960</v>
      </c>
      <c r="B154" s="15">
        <v>-422500.66999999993</v>
      </c>
      <c r="C154" s="15">
        <v>-426569.41</v>
      </c>
      <c r="D154" s="29">
        <v>-430638.15</v>
      </c>
      <c r="E154" s="29">
        <v>-434706.88999999996</v>
      </c>
      <c r="F154" s="29">
        <v>-438797.59</v>
      </c>
      <c r="G154" s="15">
        <v>-442888.29000000004</v>
      </c>
      <c r="H154" s="15">
        <v>-386076.6</v>
      </c>
      <c r="J154" s="11"/>
      <c r="K154" s="11"/>
      <c r="L154" s="11"/>
      <c r="M154" s="11"/>
      <c r="N154" s="11"/>
      <c r="O154" s="11"/>
      <c r="P154" s="11"/>
    </row>
    <row r="155" spans="1:16" x14ac:dyDescent="0.2">
      <c r="A155" s="13">
        <v>3970</v>
      </c>
      <c r="B155" s="15">
        <v>-385593.2</v>
      </c>
      <c r="C155" s="15">
        <v>-396138.57999999996</v>
      </c>
      <c r="D155" s="29">
        <v>-406683.95</v>
      </c>
      <c r="E155" s="29">
        <v>-417229.32</v>
      </c>
      <c r="F155" s="29">
        <v>-427774.69</v>
      </c>
      <c r="G155" s="15">
        <v>-435503.27</v>
      </c>
      <c r="H155" s="15">
        <v>-396135.38</v>
      </c>
      <c r="J155" s="11"/>
      <c r="K155" s="11"/>
      <c r="L155" s="11"/>
      <c r="M155" s="11"/>
      <c r="N155" s="11"/>
      <c r="O155" s="11"/>
      <c r="P155" s="11"/>
    </row>
    <row r="156" spans="1:16" x14ac:dyDescent="0.2">
      <c r="A156" s="13">
        <v>3971</v>
      </c>
      <c r="B156" s="15">
        <v>0</v>
      </c>
      <c r="C156" s="15">
        <v>0</v>
      </c>
      <c r="D156" s="29">
        <v>0</v>
      </c>
      <c r="E156" s="29">
        <v>0</v>
      </c>
      <c r="F156" s="29">
        <v>0</v>
      </c>
      <c r="G156" s="15">
        <v>0</v>
      </c>
      <c r="H156" s="15">
        <v>0</v>
      </c>
    </row>
    <row r="157" spans="1:16" x14ac:dyDescent="0.2">
      <c r="A157" s="13">
        <v>3980</v>
      </c>
      <c r="B157" s="15">
        <v>-126326.93999999994</v>
      </c>
      <c r="C157" s="15">
        <v>-127346.13999999998</v>
      </c>
      <c r="D157" s="29">
        <v>-128365.34000000001</v>
      </c>
      <c r="E157" s="29">
        <v>-129384.54000000001</v>
      </c>
      <c r="F157" s="29">
        <v>-130403.74</v>
      </c>
      <c r="G157" s="15">
        <v>-131422.94</v>
      </c>
      <c r="H157" s="15">
        <v>-132442.14000000001</v>
      </c>
    </row>
    <row r="158" spans="1:16" x14ac:dyDescent="0.2">
      <c r="A158" s="13" t="s">
        <v>429</v>
      </c>
      <c r="B158" s="15">
        <v>-35888.880000000012</v>
      </c>
      <c r="C158" s="15">
        <v>-36697.82</v>
      </c>
      <c r="D158" s="29">
        <v>-37506.76</v>
      </c>
      <c r="E158" s="29">
        <v>-38315.699999999997</v>
      </c>
      <c r="F158" s="29">
        <v>-39124.639999999999</v>
      </c>
      <c r="G158" s="15">
        <v>-39933.579999999994</v>
      </c>
      <c r="H158" s="15">
        <v>-40742.519999999997</v>
      </c>
      <c r="J158" s="11">
        <f>+B157+B158</f>
        <v>-162215.81999999995</v>
      </c>
      <c r="K158" s="11">
        <f t="shared" ref="K158:P158" si="20">+C157+C158</f>
        <v>-164043.96</v>
      </c>
      <c r="L158" s="11">
        <f t="shared" si="20"/>
        <v>-165872.1</v>
      </c>
      <c r="M158" s="11">
        <f t="shared" si="20"/>
        <v>-167700.24</v>
      </c>
      <c r="N158" s="11">
        <f t="shared" si="20"/>
        <v>-169528.38</v>
      </c>
      <c r="O158" s="11">
        <f t="shared" si="20"/>
        <v>-171356.52</v>
      </c>
      <c r="P158" s="11">
        <f t="shared" si="20"/>
        <v>-173184.66</v>
      </c>
    </row>
    <row r="159" spans="1:16" ht="13.5" thickBot="1" x14ac:dyDescent="0.25">
      <c r="A159" s="13"/>
      <c r="B159" s="21">
        <f>SUM(B113:B158)</f>
        <v>-85842609.469999984</v>
      </c>
      <c r="C159" s="21">
        <f t="shared" ref="C159:H159" si="21">SUM(C113:C158)</f>
        <v>-86585081.029999971</v>
      </c>
      <c r="D159" s="34">
        <f t="shared" si="21"/>
        <v>-87323587.490000054</v>
      </c>
      <c r="E159" s="34">
        <f t="shared" si="21"/>
        <v>-87780546.950000018</v>
      </c>
      <c r="F159" s="34">
        <f t="shared" si="21"/>
        <v>-88478693.749999985</v>
      </c>
      <c r="G159" s="21">
        <f t="shared" si="21"/>
        <v>-89195109.060000017</v>
      </c>
      <c r="H159" s="21">
        <f t="shared" si="21"/>
        <v>-88663567.409999982</v>
      </c>
      <c r="I159" s="27"/>
      <c r="J159" s="11"/>
      <c r="K159" s="11"/>
      <c r="L159" s="11"/>
      <c r="M159" s="11"/>
      <c r="N159" s="11"/>
      <c r="O159" s="11"/>
      <c r="P159" s="11"/>
    </row>
    <row r="160" spans="1:16" ht="13.5" thickTop="1" x14ac:dyDescent="0.2">
      <c r="A160" s="18" t="s">
        <v>382</v>
      </c>
      <c r="B160" s="18"/>
      <c r="C160" s="18"/>
      <c r="D160" s="35"/>
      <c r="F160" s="36"/>
      <c r="G160" s="17"/>
      <c r="H160" s="17"/>
      <c r="I160" s="17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topLeftCell="A101" workbookViewId="0">
      <selection activeCell="C113" sqref="C113:D158"/>
    </sheetView>
  </sheetViews>
  <sheetFormatPr defaultRowHeight="12.75" x14ac:dyDescent="0.2"/>
  <cols>
    <col min="1" max="1" width="26.28515625" bestFit="1" customWidth="1"/>
    <col min="2" max="2" width="30.140625" bestFit="1" customWidth="1"/>
    <col min="3" max="6" width="26" bestFit="1" customWidth="1"/>
    <col min="7" max="8" width="31.28515625" hidden="1" customWidth="1"/>
  </cols>
  <sheetData>
    <row r="1" spans="1:8" x14ac:dyDescent="0.2">
      <c r="C1" s="38" t="s">
        <v>450</v>
      </c>
      <c r="D1" s="38"/>
      <c r="E1" s="38" t="s">
        <v>451</v>
      </c>
      <c r="F1" s="38"/>
    </row>
    <row r="2" spans="1:8" x14ac:dyDescent="0.2">
      <c r="C2" t="s">
        <v>448</v>
      </c>
      <c r="D2" t="s">
        <v>449</v>
      </c>
      <c r="E2" t="s">
        <v>448</v>
      </c>
      <c r="F2" t="s">
        <v>449</v>
      </c>
    </row>
    <row r="3" spans="1:8" x14ac:dyDescent="0.2">
      <c r="C3" s="12" t="s">
        <v>381</v>
      </c>
    </row>
    <row r="4" spans="1:8" x14ac:dyDescent="0.2">
      <c r="C4" t="s">
        <v>383</v>
      </c>
      <c r="E4" t="s">
        <v>384</v>
      </c>
      <c r="G4" t="s">
        <v>443</v>
      </c>
      <c r="H4" t="s">
        <v>444</v>
      </c>
    </row>
    <row r="5" spans="1:8" x14ac:dyDescent="0.2">
      <c r="C5" s="1" t="s">
        <v>385</v>
      </c>
      <c r="E5" s="1" t="s">
        <v>386</v>
      </c>
    </row>
    <row r="6" spans="1:8" x14ac:dyDescent="0.2">
      <c r="B6" s="12" t="s">
        <v>387</v>
      </c>
      <c r="C6" t="s">
        <v>441</v>
      </c>
      <c r="D6" t="s">
        <v>442</v>
      </c>
      <c r="E6" t="s">
        <v>441</v>
      </c>
      <c r="F6" t="s">
        <v>442</v>
      </c>
    </row>
    <row r="7" spans="1:8" x14ac:dyDescent="0.2">
      <c r="B7" s="13" t="s">
        <v>40</v>
      </c>
      <c r="C7" s="11">
        <v>277662.86000000004</v>
      </c>
      <c r="D7" s="11">
        <v>36083.37999999999</v>
      </c>
      <c r="E7" s="11">
        <v>279305.63</v>
      </c>
      <c r="F7" s="11">
        <v>36338.620000000003</v>
      </c>
      <c r="G7" s="11">
        <v>556968.49</v>
      </c>
      <c r="H7" s="11">
        <v>72422</v>
      </c>
    </row>
    <row r="8" spans="1:8" x14ac:dyDescent="0.2">
      <c r="A8" t="s">
        <v>445</v>
      </c>
      <c r="B8" s="14" t="s">
        <v>388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</row>
    <row r="9" spans="1:8" x14ac:dyDescent="0.2">
      <c r="A9" t="s">
        <v>445</v>
      </c>
      <c r="B9" s="14" t="s">
        <v>389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</row>
    <row r="10" spans="1:8" x14ac:dyDescent="0.2">
      <c r="A10" t="s">
        <v>445</v>
      </c>
      <c r="B10" s="14" t="s">
        <v>390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</row>
    <row r="11" spans="1:8" x14ac:dyDescent="0.2">
      <c r="A11" t="s">
        <v>445</v>
      </c>
      <c r="B11" s="14" t="s">
        <v>391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</row>
    <row r="12" spans="1:8" x14ac:dyDescent="0.2">
      <c r="A12" t="s">
        <v>445</v>
      </c>
      <c r="B12" s="14" t="s">
        <v>392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</row>
    <row r="13" spans="1:8" x14ac:dyDescent="0.2">
      <c r="A13" t="s">
        <v>445</v>
      </c>
      <c r="B13" s="14" t="s">
        <v>393</v>
      </c>
      <c r="C13" s="11">
        <v>1691.95</v>
      </c>
      <c r="D13" s="11">
        <v>0</v>
      </c>
      <c r="E13" s="11">
        <v>1691.95</v>
      </c>
      <c r="F13" s="11">
        <v>0</v>
      </c>
      <c r="G13" s="11">
        <v>3383.9</v>
      </c>
      <c r="H13" s="11">
        <v>0</v>
      </c>
    </row>
    <row r="14" spans="1:8" x14ac:dyDescent="0.2">
      <c r="A14" t="s">
        <v>445</v>
      </c>
      <c r="B14" s="14" t="s">
        <v>394</v>
      </c>
      <c r="C14" s="11">
        <v>53202.3</v>
      </c>
      <c r="D14" s="11">
        <v>8524.1200000000008</v>
      </c>
      <c r="E14" s="11">
        <v>53900.639999999999</v>
      </c>
      <c r="F14" s="11">
        <v>8636.01</v>
      </c>
      <c r="G14" s="11">
        <v>107102.94</v>
      </c>
      <c r="H14" s="11">
        <v>17160.13</v>
      </c>
    </row>
    <row r="15" spans="1:8" x14ac:dyDescent="0.2">
      <c r="A15" t="s">
        <v>445</v>
      </c>
      <c r="B15" s="14" t="s">
        <v>395</v>
      </c>
      <c r="C15" s="11">
        <v>31303.53</v>
      </c>
      <c r="D15" s="11">
        <v>8759.16</v>
      </c>
      <c r="E15" s="11">
        <v>31327.279999999999</v>
      </c>
      <c r="F15" s="11">
        <v>8765.81</v>
      </c>
      <c r="G15" s="11">
        <v>62630.81</v>
      </c>
      <c r="H15" s="11">
        <v>17524.97</v>
      </c>
    </row>
    <row r="16" spans="1:8" x14ac:dyDescent="0.2">
      <c r="A16" t="s">
        <v>445</v>
      </c>
      <c r="B16" s="14" t="s">
        <v>396</v>
      </c>
      <c r="C16" s="11">
        <v>57404.12</v>
      </c>
      <c r="D16" s="11">
        <v>9197.35</v>
      </c>
      <c r="E16" s="11">
        <v>57464.03</v>
      </c>
      <c r="F16" s="11">
        <v>9206.94</v>
      </c>
      <c r="G16" s="11">
        <v>114868.15</v>
      </c>
      <c r="H16" s="11">
        <v>18404.29</v>
      </c>
    </row>
    <row r="17" spans="1:8" x14ac:dyDescent="0.2">
      <c r="A17" t="s">
        <v>445</v>
      </c>
      <c r="B17" s="14" t="s">
        <v>397</v>
      </c>
      <c r="C17" s="11">
        <v>7983.87</v>
      </c>
      <c r="D17" s="11">
        <v>400.03</v>
      </c>
      <c r="E17" s="11">
        <v>7983.87</v>
      </c>
      <c r="F17" s="11">
        <v>400.03</v>
      </c>
      <c r="G17" s="11">
        <v>15967.74</v>
      </c>
      <c r="H17" s="11">
        <v>800.06</v>
      </c>
    </row>
    <row r="18" spans="1:8" x14ac:dyDescent="0.2">
      <c r="A18" t="s">
        <v>445</v>
      </c>
      <c r="B18" s="14" t="s">
        <v>398</v>
      </c>
      <c r="C18" s="11">
        <v>18859.009999999998</v>
      </c>
      <c r="D18" s="11">
        <v>945.51</v>
      </c>
      <c r="E18" s="11">
        <v>18859.009999999998</v>
      </c>
      <c r="F18" s="11">
        <v>945.51</v>
      </c>
      <c r="G18" s="11">
        <v>37718.019999999997</v>
      </c>
      <c r="H18" s="11">
        <v>1891.02</v>
      </c>
    </row>
    <row r="19" spans="1:8" x14ac:dyDescent="0.2">
      <c r="A19" t="s">
        <v>445</v>
      </c>
      <c r="B19" s="14" t="s">
        <v>399</v>
      </c>
      <c r="C19" s="11">
        <v>24982.93</v>
      </c>
      <c r="D19" s="11">
        <v>5500.95</v>
      </c>
      <c r="E19" s="11">
        <v>25263.99</v>
      </c>
      <c r="F19" s="11">
        <v>5562.84</v>
      </c>
      <c r="G19" s="11">
        <v>50246.92</v>
      </c>
      <c r="H19" s="11">
        <v>11063.79</v>
      </c>
    </row>
    <row r="20" spans="1:8" x14ac:dyDescent="0.2">
      <c r="A20" t="s">
        <v>445</v>
      </c>
      <c r="B20" s="14" t="s">
        <v>400</v>
      </c>
      <c r="C20" s="11">
        <v>77.459999999999994</v>
      </c>
      <c r="D20" s="11">
        <v>96.82</v>
      </c>
      <c r="E20" s="11">
        <v>124.24</v>
      </c>
      <c r="F20" s="11">
        <v>155.30000000000001</v>
      </c>
      <c r="G20" s="11">
        <v>201.7</v>
      </c>
      <c r="H20" s="11">
        <v>252.12</v>
      </c>
    </row>
    <row r="21" spans="1:8" x14ac:dyDescent="0.2">
      <c r="A21" t="s">
        <v>445</v>
      </c>
      <c r="B21" s="14" t="s">
        <v>401</v>
      </c>
      <c r="C21" s="11">
        <v>5661.14</v>
      </c>
      <c r="D21" s="11">
        <v>1246.52</v>
      </c>
      <c r="E21" s="11">
        <v>5667.26</v>
      </c>
      <c r="F21" s="11">
        <v>1247.8699999999999</v>
      </c>
      <c r="G21" s="11">
        <v>11328.400000000001</v>
      </c>
      <c r="H21" s="11">
        <v>2494.39</v>
      </c>
    </row>
    <row r="22" spans="1:8" x14ac:dyDescent="0.2">
      <c r="A22" t="s">
        <v>445</v>
      </c>
      <c r="B22" s="14" t="s">
        <v>402</v>
      </c>
      <c r="C22" s="11">
        <v>19383.03</v>
      </c>
      <c r="D22" s="11">
        <v>0</v>
      </c>
      <c r="E22" s="11">
        <v>19411.72</v>
      </c>
      <c r="F22" s="11">
        <v>0</v>
      </c>
      <c r="G22" s="11">
        <v>38794.75</v>
      </c>
      <c r="H22" s="11">
        <v>0</v>
      </c>
    </row>
    <row r="23" spans="1:8" x14ac:dyDescent="0.2">
      <c r="A23" t="s">
        <v>445</v>
      </c>
      <c r="B23" s="14" t="s">
        <v>403</v>
      </c>
      <c r="C23" s="11">
        <v>7942.14</v>
      </c>
      <c r="D23" s="11">
        <v>0</v>
      </c>
      <c r="E23" s="11">
        <v>7942.14</v>
      </c>
      <c r="F23" s="11">
        <v>0</v>
      </c>
      <c r="G23" s="11">
        <v>15884.28</v>
      </c>
      <c r="H23" s="11">
        <v>0</v>
      </c>
    </row>
    <row r="24" spans="1:8" x14ac:dyDescent="0.2">
      <c r="A24" t="s">
        <v>445</v>
      </c>
      <c r="B24" s="14" t="s">
        <v>404</v>
      </c>
      <c r="C24" s="11">
        <v>12958.42</v>
      </c>
      <c r="D24" s="11">
        <v>1296.29</v>
      </c>
      <c r="E24" s="11">
        <v>13012.32</v>
      </c>
      <c r="F24" s="11">
        <v>1301.68</v>
      </c>
      <c r="G24" s="11">
        <v>25970.739999999998</v>
      </c>
      <c r="H24" s="11">
        <v>2597.9700000000003</v>
      </c>
    </row>
    <row r="25" spans="1:8" x14ac:dyDescent="0.2">
      <c r="A25" t="s">
        <v>445</v>
      </c>
      <c r="B25" s="14" t="s">
        <v>405</v>
      </c>
      <c r="C25" s="11">
        <v>1168.29</v>
      </c>
      <c r="D25" s="11">
        <v>116.63</v>
      </c>
      <c r="E25" s="11">
        <v>1168.29</v>
      </c>
      <c r="F25" s="11">
        <v>116.63</v>
      </c>
      <c r="G25" s="11">
        <v>2336.58</v>
      </c>
      <c r="H25" s="11">
        <v>233.26</v>
      </c>
    </row>
    <row r="26" spans="1:8" x14ac:dyDescent="0.2">
      <c r="A26" t="s">
        <v>445</v>
      </c>
      <c r="B26" s="14" t="s">
        <v>406</v>
      </c>
      <c r="C26" s="11">
        <v>5381.33</v>
      </c>
      <c r="D26" s="11">
        <v>0</v>
      </c>
      <c r="E26" s="11">
        <v>5407.63</v>
      </c>
      <c r="F26" s="11">
        <v>0</v>
      </c>
      <c r="G26" s="11">
        <v>10788.96</v>
      </c>
      <c r="H26" s="11">
        <v>0</v>
      </c>
    </row>
    <row r="27" spans="1:8" x14ac:dyDescent="0.2">
      <c r="A27" t="s">
        <v>445</v>
      </c>
      <c r="B27" s="14" t="s">
        <v>407</v>
      </c>
      <c r="C27" s="11">
        <v>0</v>
      </c>
      <c r="D27" s="11">
        <v>0</v>
      </c>
      <c r="E27" s="11">
        <v>21.52</v>
      </c>
      <c r="F27" s="11">
        <v>0</v>
      </c>
      <c r="G27" s="11">
        <v>21.52</v>
      </c>
      <c r="H27" s="11">
        <v>0</v>
      </c>
    </row>
    <row r="28" spans="1:8" x14ac:dyDescent="0.2">
      <c r="A28" t="s">
        <v>445</v>
      </c>
      <c r="B28" s="14" t="s">
        <v>408</v>
      </c>
      <c r="C28" s="11">
        <v>3326.74</v>
      </c>
      <c r="D28" s="11">
        <v>0</v>
      </c>
      <c r="E28" s="11">
        <v>3326.74</v>
      </c>
      <c r="F28" s="11">
        <v>0</v>
      </c>
      <c r="G28" s="11">
        <v>6653.48</v>
      </c>
      <c r="H28" s="11">
        <v>0</v>
      </c>
    </row>
    <row r="29" spans="1:8" x14ac:dyDescent="0.2">
      <c r="A29" t="s">
        <v>445</v>
      </c>
      <c r="B29" s="14" t="s">
        <v>409</v>
      </c>
      <c r="C29" s="11">
        <v>3742.26</v>
      </c>
      <c r="D29" s="11">
        <v>0</v>
      </c>
      <c r="E29" s="11">
        <v>3742.26</v>
      </c>
      <c r="F29" s="11">
        <v>0</v>
      </c>
      <c r="G29" s="11">
        <v>7484.52</v>
      </c>
      <c r="H29" s="11">
        <v>0</v>
      </c>
    </row>
    <row r="30" spans="1:8" x14ac:dyDescent="0.2">
      <c r="A30" t="s">
        <v>445</v>
      </c>
      <c r="B30" s="14" t="s">
        <v>410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</row>
    <row r="31" spans="1:8" x14ac:dyDescent="0.2">
      <c r="A31" t="s">
        <v>445</v>
      </c>
      <c r="B31" s="14" t="s">
        <v>411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</row>
    <row r="32" spans="1:8" x14ac:dyDescent="0.2">
      <c r="A32" t="s">
        <v>445</v>
      </c>
      <c r="B32" s="14" t="s">
        <v>412</v>
      </c>
      <c r="C32" s="11">
        <v>197.57</v>
      </c>
      <c r="D32" s="11">
        <v>0</v>
      </c>
      <c r="E32" s="11">
        <v>197.57</v>
      </c>
      <c r="F32" s="11">
        <v>0</v>
      </c>
      <c r="G32" s="11">
        <v>395.14</v>
      </c>
      <c r="H32" s="11">
        <v>0</v>
      </c>
    </row>
    <row r="33" spans="1:8" x14ac:dyDescent="0.2">
      <c r="A33" t="s">
        <v>445</v>
      </c>
      <c r="B33" s="14" t="s">
        <v>413</v>
      </c>
      <c r="C33" s="11">
        <v>99.92</v>
      </c>
      <c r="D33" s="11">
        <v>0</v>
      </c>
      <c r="E33" s="11">
        <v>99.92</v>
      </c>
      <c r="F33" s="11">
        <v>0</v>
      </c>
      <c r="G33" s="11">
        <v>199.84</v>
      </c>
      <c r="H33" s="11">
        <v>0</v>
      </c>
    </row>
    <row r="34" spans="1:8" x14ac:dyDescent="0.2">
      <c r="A34" t="s">
        <v>445</v>
      </c>
      <c r="B34" s="14" t="s">
        <v>414</v>
      </c>
      <c r="C34" s="11">
        <v>2503.17</v>
      </c>
      <c r="D34" s="11">
        <v>0</v>
      </c>
      <c r="E34" s="11">
        <v>2503.17</v>
      </c>
      <c r="F34" s="11">
        <v>0</v>
      </c>
      <c r="G34" s="11">
        <v>5006.34</v>
      </c>
      <c r="H34" s="11">
        <v>0</v>
      </c>
    </row>
    <row r="35" spans="1:8" x14ac:dyDescent="0.2">
      <c r="A35" t="s">
        <v>445</v>
      </c>
      <c r="B35" s="14" t="s">
        <v>415</v>
      </c>
      <c r="C35" s="11">
        <v>3866.65</v>
      </c>
      <c r="D35" s="11">
        <v>0</v>
      </c>
      <c r="E35" s="11">
        <v>3866.65</v>
      </c>
      <c r="F35" s="11">
        <v>0</v>
      </c>
      <c r="G35" s="11">
        <v>7733.3</v>
      </c>
      <c r="H35" s="11">
        <v>0</v>
      </c>
    </row>
    <row r="36" spans="1:8" x14ac:dyDescent="0.2">
      <c r="A36" t="s">
        <v>445</v>
      </c>
      <c r="B36" s="14" t="s">
        <v>416</v>
      </c>
      <c r="C36" s="11">
        <v>-370.95</v>
      </c>
      <c r="D36" s="11">
        <v>0</v>
      </c>
      <c r="E36" s="11">
        <v>-370.95</v>
      </c>
      <c r="F36" s="11">
        <v>0</v>
      </c>
      <c r="G36" s="11">
        <v>-741.9</v>
      </c>
      <c r="H36" s="11">
        <v>0</v>
      </c>
    </row>
    <row r="37" spans="1:8" x14ac:dyDescent="0.2">
      <c r="A37" t="s">
        <v>445</v>
      </c>
      <c r="B37" s="14" t="s">
        <v>417</v>
      </c>
      <c r="C37" s="11">
        <v>4929.74</v>
      </c>
      <c r="D37" s="11">
        <v>0</v>
      </c>
      <c r="E37" s="11">
        <v>4936.12</v>
      </c>
      <c r="F37" s="11">
        <v>0</v>
      </c>
      <c r="G37" s="11">
        <v>9865.86</v>
      </c>
      <c r="H37" s="11">
        <v>0</v>
      </c>
    </row>
    <row r="38" spans="1:8" x14ac:dyDescent="0.2">
      <c r="A38" t="s">
        <v>445</v>
      </c>
      <c r="B38" s="14" t="s">
        <v>418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</row>
    <row r="39" spans="1:8" x14ac:dyDescent="0.2">
      <c r="A39" t="s">
        <v>445</v>
      </c>
      <c r="B39" s="14" t="s">
        <v>419</v>
      </c>
      <c r="C39" s="11">
        <v>2908.52</v>
      </c>
      <c r="D39" s="11">
        <v>0</v>
      </c>
      <c r="E39" s="11">
        <v>2908.52</v>
      </c>
      <c r="F39" s="11">
        <v>0</v>
      </c>
      <c r="G39" s="11">
        <v>5817.04</v>
      </c>
      <c r="H39" s="11">
        <v>0</v>
      </c>
    </row>
    <row r="40" spans="1:8" x14ac:dyDescent="0.2">
      <c r="A40" t="s">
        <v>446</v>
      </c>
      <c r="B40" s="14" t="s">
        <v>420</v>
      </c>
      <c r="C40" s="11">
        <v>602.47</v>
      </c>
      <c r="D40" s="11">
        <v>0</v>
      </c>
      <c r="E40" s="11">
        <v>602.47</v>
      </c>
      <c r="F40" s="11">
        <v>0</v>
      </c>
      <c r="G40" s="11">
        <v>1204.94</v>
      </c>
      <c r="H40" s="11">
        <v>0</v>
      </c>
    </row>
    <row r="41" spans="1:8" x14ac:dyDescent="0.2">
      <c r="A41" t="s">
        <v>446</v>
      </c>
      <c r="B41" s="14" t="s">
        <v>421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</row>
    <row r="42" spans="1:8" x14ac:dyDescent="0.2">
      <c r="A42" t="s">
        <v>446</v>
      </c>
      <c r="B42" s="14" t="s">
        <v>422</v>
      </c>
      <c r="C42" s="11">
        <v>5301.1</v>
      </c>
      <c r="D42" s="11">
        <v>0</v>
      </c>
      <c r="E42" s="11">
        <v>5651.1</v>
      </c>
      <c r="F42" s="11">
        <v>0</v>
      </c>
      <c r="G42" s="11">
        <v>10952.2</v>
      </c>
      <c r="H42" s="11">
        <v>0</v>
      </c>
    </row>
    <row r="43" spans="1:8" x14ac:dyDescent="0.2">
      <c r="A43" t="s">
        <v>446</v>
      </c>
      <c r="B43" s="14" t="s">
        <v>423</v>
      </c>
      <c r="C43" s="11">
        <v>47.07</v>
      </c>
      <c r="D43" s="11">
        <v>0</v>
      </c>
      <c r="E43" s="11">
        <v>47.07</v>
      </c>
      <c r="F43" s="11">
        <v>0</v>
      </c>
      <c r="G43" s="11">
        <v>94.14</v>
      </c>
      <c r="H43" s="11">
        <v>0</v>
      </c>
    </row>
    <row r="44" spans="1:8" x14ac:dyDescent="0.2">
      <c r="A44" t="s">
        <v>445</v>
      </c>
      <c r="B44" s="14" t="s">
        <v>424</v>
      </c>
      <c r="C44" s="11">
        <v>1996.34</v>
      </c>
      <c r="D44" s="11">
        <v>0</v>
      </c>
      <c r="E44" s="11">
        <v>2036.36</v>
      </c>
      <c r="F44" s="11">
        <v>0</v>
      </c>
      <c r="G44" s="11">
        <v>4032.7</v>
      </c>
      <c r="H44" s="11">
        <v>0</v>
      </c>
    </row>
    <row r="45" spans="1:8" x14ac:dyDescent="0.2">
      <c r="A45" t="s">
        <v>445</v>
      </c>
      <c r="B45" s="14" t="s">
        <v>425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</row>
    <row r="46" spans="1:8" x14ac:dyDescent="0.2">
      <c r="A46" t="s">
        <v>445</v>
      </c>
      <c r="B46" s="14" t="s">
        <v>426</v>
      </c>
      <c r="C46" s="11">
        <v>397.94999999999982</v>
      </c>
      <c r="D46" s="11">
        <v>0</v>
      </c>
      <c r="E46" s="11">
        <v>397.94999999999982</v>
      </c>
      <c r="F46" s="11">
        <v>0</v>
      </c>
      <c r="G46" s="11">
        <v>795.89999999999964</v>
      </c>
      <c r="H46" s="11">
        <v>0</v>
      </c>
    </row>
    <row r="47" spans="1:8" x14ac:dyDescent="0.2">
      <c r="A47" t="s">
        <v>445</v>
      </c>
      <c r="B47" s="14" t="s">
        <v>427</v>
      </c>
      <c r="C47" s="11">
        <v>129</v>
      </c>
      <c r="D47" s="11">
        <v>0</v>
      </c>
      <c r="E47" s="11">
        <v>129</v>
      </c>
      <c r="F47" s="11">
        <v>0</v>
      </c>
      <c r="G47" s="11">
        <v>258</v>
      </c>
      <c r="H47" s="11">
        <v>0</v>
      </c>
    </row>
    <row r="48" spans="1:8" x14ac:dyDescent="0.2">
      <c r="A48" t="s">
        <v>445</v>
      </c>
      <c r="B48" s="14" t="s">
        <v>428</v>
      </c>
      <c r="C48" s="11">
        <v>-237.87999999999997</v>
      </c>
      <c r="D48" s="11">
        <v>0</v>
      </c>
      <c r="E48" s="11">
        <v>-237.87999999999997</v>
      </c>
      <c r="F48" s="11">
        <v>0</v>
      </c>
      <c r="G48" s="11">
        <v>-475.75999999999993</v>
      </c>
      <c r="H48" s="11">
        <v>0</v>
      </c>
    </row>
    <row r="49" spans="1:8" x14ac:dyDescent="0.2">
      <c r="A49" t="s">
        <v>445</v>
      </c>
      <c r="B49" s="14" t="s">
        <v>429</v>
      </c>
      <c r="C49" s="11">
        <v>223.67</v>
      </c>
      <c r="D49" s="11">
        <v>0</v>
      </c>
      <c r="E49" s="11">
        <v>223.67</v>
      </c>
      <c r="F49" s="11">
        <v>0</v>
      </c>
      <c r="G49" s="11">
        <v>447.34</v>
      </c>
      <c r="H49" s="11">
        <v>0</v>
      </c>
    </row>
    <row r="50" spans="1:8" x14ac:dyDescent="0.2">
      <c r="B50" s="13" t="s">
        <v>122</v>
      </c>
      <c r="C50" s="11">
        <v>47987.920000000006</v>
      </c>
      <c r="D50" s="11">
        <v>0</v>
      </c>
      <c r="E50" s="11">
        <v>48071.73</v>
      </c>
      <c r="F50" s="11">
        <v>0</v>
      </c>
      <c r="G50" s="11">
        <v>96059.650000000009</v>
      </c>
      <c r="H50" s="11">
        <v>0</v>
      </c>
    </row>
    <row r="51" spans="1:8" x14ac:dyDescent="0.2">
      <c r="A51" t="s">
        <v>447</v>
      </c>
      <c r="B51" s="14" t="s">
        <v>430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</row>
    <row r="52" spans="1:8" x14ac:dyDescent="0.2">
      <c r="A52" t="s">
        <v>447</v>
      </c>
      <c r="B52" s="14" t="s">
        <v>431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</row>
    <row r="53" spans="1:8" x14ac:dyDescent="0.2">
      <c r="A53" t="s">
        <v>447</v>
      </c>
      <c r="B53" s="14" t="s">
        <v>410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</row>
    <row r="54" spans="1:8" x14ac:dyDescent="0.2">
      <c r="A54" t="s">
        <v>447</v>
      </c>
      <c r="B54" s="14" t="s">
        <v>412</v>
      </c>
      <c r="C54" s="11">
        <v>14846.69</v>
      </c>
      <c r="D54" s="11">
        <v>0</v>
      </c>
      <c r="E54" s="11">
        <v>14846.69</v>
      </c>
      <c r="F54" s="11">
        <v>0</v>
      </c>
      <c r="G54" s="11">
        <v>29693.38</v>
      </c>
      <c r="H54" s="11">
        <v>0</v>
      </c>
    </row>
    <row r="55" spans="1:8" x14ac:dyDescent="0.2">
      <c r="A55" t="s">
        <v>447</v>
      </c>
      <c r="B55" s="14" t="s">
        <v>414</v>
      </c>
      <c r="C55" s="11">
        <v>19045.099999999999</v>
      </c>
      <c r="D55" s="11">
        <v>0</v>
      </c>
      <c r="E55" s="11">
        <v>19045.099999999999</v>
      </c>
      <c r="F55" s="11">
        <v>0</v>
      </c>
      <c r="G55" s="11">
        <v>38090.199999999997</v>
      </c>
      <c r="H55" s="11">
        <v>0</v>
      </c>
    </row>
    <row r="56" spans="1:8" x14ac:dyDescent="0.2">
      <c r="A56" t="s">
        <v>447</v>
      </c>
      <c r="B56" s="14" t="s">
        <v>415</v>
      </c>
      <c r="C56" s="11">
        <v>-1820.38</v>
      </c>
      <c r="D56" s="11">
        <v>0</v>
      </c>
      <c r="E56" s="11">
        <v>-1820.38</v>
      </c>
      <c r="F56" s="11">
        <v>0</v>
      </c>
      <c r="G56" s="11">
        <v>-3640.76</v>
      </c>
      <c r="H56" s="11">
        <v>0</v>
      </c>
    </row>
    <row r="57" spans="1:8" x14ac:dyDescent="0.2">
      <c r="A57" t="s">
        <v>447</v>
      </c>
      <c r="B57" s="14" t="s">
        <v>416</v>
      </c>
      <c r="C57" s="11">
        <v>2315.41</v>
      </c>
      <c r="D57" s="11">
        <v>0</v>
      </c>
      <c r="E57" s="11">
        <v>2315.41</v>
      </c>
      <c r="F57" s="11">
        <v>0</v>
      </c>
      <c r="G57" s="11">
        <v>4630.82</v>
      </c>
      <c r="H57" s="11">
        <v>0</v>
      </c>
    </row>
    <row r="58" spans="1:8" x14ac:dyDescent="0.2">
      <c r="A58" t="s">
        <v>447</v>
      </c>
      <c r="B58" s="14" t="s">
        <v>417</v>
      </c>
      <c r="C58" s="11">
        <v>-2326.1400000000003</v>
      </c>
      <c r="D58" s="11">
        <v>0</v>
      </c>
      <c r="E58" s="11">
        <v>-2242.33</v>
      </c>
      <c r="F58" s="11">
        <v>0</v>
      </c>
      <c r="G58" s="11">
        <v>-4568.47</v>
      </c>
      <c r="H58" s="11">
        <v>0</v>
      </c>
    </row>
    <row r="59" spans="1:8" x14ac:dyDescent="0.2">
      <c r="A59" t="s">
        <v>447</v>
      </c>
      <c r="B59" s="14" t="s">
        <v>421</v>
      </c>
      <c r="C59" s="11">
        <v>3742.69</v>
      </c>
      <c r="D59" s="11">
        <v>0</v>
      </c>
      <c r="E59" s="11">
        <v>3742.69</v>
      </c>
      <c r="F59" s="11">
        <v>0</v>
      </c>
      <c r="G59" s="11">
        <v>7485.38</v>
      </c>
      <c r="H59" s="11">
        <v>0</v>
      </c>
    </row>
    <row r="60" spans="1:8" x14ac:dyDescent="0.2">
      <c r="A60" t="s">
        <v>447</v>
      </c>
      <c r="B60" s="14" t="s">
        <v>422</v>
      </c>
      <c r="C60" s="11">
        <v>5346.36</v>
      </c>
      <c r="D60" s="11">
        <v>0</v>
      </c>
      <c r="E60" s="11">
        <v>5346.36</v>
      </c>
      <c r="F60" s="11">
        <v>0</v>
      </c>
      <c r="G60" s="11">
        <v>10692.72</v>
      </c>
      <c r="H60" s="11">
        <v>0</v>
      </c>
    </row>
    <row r="61" spans="1:8" x14ac:dyDescent="0.2">
      <c r="A61" t="s">
        <v>447</v>
      </c>
      <c r="B61" s="14" t="s">
        <v>426</v>
      </c>
      <c r="C61" s="11">
        <v>6107.9800000000005</v>
      </c>
      <c r="D61" s="11">
        <v>0</v>
      </c>
      <c r="E61" s="11">
        <v>6107.9800000000005</v>
      </c>
      <c r="F61" s="11">
        <v>0</v>
      </c>
      <c r="G61" s="11">
        <v>12215.960000000001</v>
      </c>
      <c r="H61" s="11">
        <v>0</v>
      </c>
    </row>
    <row r="62" spans="1:8" x14ac:dyDescent="0.2">
      <c r="A62" t="s">
        <v>447</v>
      </c>
      <c r="B62" s="14" t="s">
        <v>428</v>
      </c>
      <c r="C62" s="11">
        <v>730.21</v>
      </c>
      <c r="D62" s="11">
        <v>0</v>
      </c>
      <c r="E62" s="11">
        <v>730.21</v>
      </c>
      <c r="F62" s="11">
        <v>0</v>
      </c>
      <c r="G62" s="11">
        <v>1460.42</v>
      </c>
      <c r="H62" s="11">
        <v>0</v>
      </c>
    </row>
    <row r="63" spans="1:8" x14ac:dyDescent="0.2">
      <c r="A63" t="s">
        <v>447</v>
      </c>
      <c r="B63" s="14" t="s">
        <v>432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</row>
    <row r="64" spans="1:8" x14ac:dyDescent="0.2">
      <c r="B64" s="13" t="s">
        <v>144</v>
      </c>
      <c r="C64" s="11">
        <v>2442.42</v>
      </c>
      <c r="D64" s="11">
        <v>569.32000000000005</v>
      </c>
      <c r="E64" s="11">
        <v>2473.96</v>
      </c>
      <c r="F64" s="11">
        <v>574.32000000000005</v>
      </c>
      <c r="G64" s="11">
        <v>4916.3799999999992</v>
      </c>
      <c r="H64" s="11">
        <v>1143.6400000000001</v>
      </c>
    </row>
    <row r="65" spans="1:8" x14ac:dyDescent="0.2">
      <c r="A65" t="s">
        <v>445</v>
      </c>
      <c r="B65" s="14" t="s">
        <v>431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</row>
    <row r="66" spans="1:8" x14ac:dyDescent="0.2">
      <c r="A66" t="s">
        <v>445</v>
      </c>
      <c r="B66" s="14" t="s">
        <v>437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</row>
    <row r="67" spans="1:8" x14ac:dyDescent="0.2">
      <c r="A67" t="s">
        <v>445</v>
      </c>
      <c r="B67" s="14" t="s">
        <v>394</v>
      </c>
      <c r="C67" s="11">
        <v>292.8</v>
      </c>
      <c r="D67" s="11">
        <v>46.91</v>
      </c>
      <c r="E67" s="11">
        <v>323.49</v>
      </c>
      <c r="F67" s="11">
        <v>51.83</v>
      </c>
      <c r="G67" s="11">
        <v>616.29</v>
      </c>
      <c r="H67" s="11">
        <v>98.74</v>
      </c>
    </row>
    <row r="68" spans="1:8" x14ac:dyDescent="0.2">
      <c r="A68" t="s">
        <v>445</v>
      </c>
      <c r="B68" s="14" t="s">
        <v>395</v>
      </c>
      <c r="C68" s="11">
        <v>404.62</v>
      </c>
      <c r="D68" s="11">
        <v>113.22</v>
      </c>
      <c r="E68" s="11">
        <v>404.62</v>
      </c>
      <c r="F68" s="11">
        <v>113.22</v>
      </c>
      <c r="G68" s="11">
        <v>809.24</v>
      </c>
      <c r="H68" s="11">
        <v>226.44</v>
      </c>
    </row>
    <row r="69" spans="1:8" x14ac:dyDescent="0.2">
      <c r="A69" t="s">
        <v>445</v>
      </c>
      <c r="B69" s="14" t="s">
        <v>396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</row>
    <row r="70" spans="1:8" x14ac:dyDescent="0.2">
      <c r="A70" t="s">
        <v>445</v>
      </c>
      <c r="B70" s="14" t="s">
        <v>397</v>
      </c>
      <c r="C70" s="11">
        <v>0</v>
      </c>
      <c r="D70" s="11">
        <v>0.15</v>
      </c>
      <c r="E70" s="11">
        <v>0</v>
      </c>
      <c r="F70" s="11">
        <v>0.15</v>
      </c>
      <c r="G70" s="11">
        <v>0</v>
      </c>
      <c r="H70" s="11">
        <v>0.3</v>
      </c>
    </row>
    <row r="71" spans="1:8" x14ac:dyDescent="0.2">
      <c r="A71" t="s">
        <v>445</v>
      </c>
      <c r="B71" s="14" t="s">
        <v>398</v>
      </c>
      <c r="C71" s="11">
        <v>400.86</v>
      </c>
      <c r="D71" s="11">
        <v>20.100000000000001</v>
      </c>
      <c r="E71" s="11">
        <v>400.86</v>
      </c>
      <c r="F71" s="11">
        <v>20.100000000000001</v>
      </c>
      <c r="G71" s="11">
        <v>801.72</v>
      </c>
      <c r="H71" s="11">
        <v>40.200000000000003</v>
      </c>
    </row>
    <row r="72" spans="1:8" x14ac:dyDescent="0.2">
      <c r="A72" t="s">
        <v>445</v>
      </c>
      <c r="B72" s="14" t="s">
        <v>399</v>
      </c>
      <c r="C72" s="11">
        <v>112.1</v>
      </c>
      <c r="D72" s="11">
        <v>24.68</v>
      </c>
      <c r="E72" s="11">
        <v>112.1</v>
      </c>
      <c r="F72" s="11">
        <v>24.68</v>
      </c>
      <c r="G72" s="11">
        <v>224.2</v>
      </c>
      <c r="H72" s="11">
        <v>49.36</v>
      </c>
    </row>
    <row r="73" spans="1:8" x14ac:dyDescent="0.2">
      <c r="A73" t="s">
        <v>445</v>
      </c>
      <c r="B73" s="14" t="s">
        <v>400</v>
      </c>
      <c r="C73" s="11">
        <v>211.94</v>
      </c>
      <c r="D73" s="11">
        <v>264.91000000000003</v>
      </c>
      <c r="E73" s="11">
        <v>211.94</v>
      </c>
      <c r="F73" s="11">
        <v>264.91000000000003</v>
      </c>
      <c r="G73" s="11">
        <v>423.88</v>
      </c>
      <c r="H73" s="11">
        <v>529.82000000000005</v>
      </c>
    </row>
    <row r="74" spans="1:8" x14ac:dyDescent="0.2">
      <c r="A74" t="s">
        <v>445</v>
      </c>
      <c r="B74" s="14" t="s">
        <v>401</v>
      </c>
      <c r="C74" s="11">
        <v>381.54</v>
      </c>
      <c r="D74" s="11">
        <v>84.01</v>
      </c>
      <c r="E74" s="11">
        <v>381.54</v>
      </c>
      <c r="F74" s="11">
        <v>84.01</v>
      </c>
      <c r="G74" s="11">
        <v>763.08</v>
      </c>
      <c r="H74" s="11">
        <v>168.02</v>
      </c>
    </row>
    <row r="75" spans="1:8" x14ac:dyDescent="0.2">
      <c r="A75" t="s">
        <v>445</v>
      </c>
      <c r="B75" s="14" t="s">
        <v>402</v>
      </c>
      <c r="C75" s="11">
        <v>449.33</v>
      </c>
      <c r="D75" s="11">
        <v>0</v>
      </c>
      <c r="E75" s="11">
        <v>449.33</v>
      </c>
      <c r="F75" s="11">
        <v>0</v>
      </c>
      <c r="G75" s="11">
        <v>898.66</v>
      </c>
      <c r="H75" s="11">
        <v>0</v>
      </c>
    </row>
    <row r="76" spans="1:8" x14ac:dyDescent="0.2">
      <c r="A76" t="s">
        <v>445</v>
      </c>
      <c r="B76" s="14" t="s">
        <v>404</v>
      </c>
      <c r="C76" s="11">
        <v>153.33000000000001</v>
      </c>
      <c r="D76" s="11">
        <v>15.34</v>
      </c>
      <c r="E76" s="11">
        <v>154.12</v>
      </c>
      <c r="F76" s="11">
        <v>15.42</v>
      </c>
      <c r="G76" s="11">
        <v>307.45000000000005</v>
      </c>
      <c r="H76" s="11">
        <v>30.759999999999998</v>
      </c>
    </row>
    <row r="77" spans="1:8" x14ac:dyDescent="0.2">
      <c r="A77" t="s">
        <v>445</v>
      </c>
      <c r="B77" s="14" t="s">
        <v>408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</row>
    <row r="78" spans="1:8" x14ac:dyDescent="0.2">
      <c r="A78" t="s">
        <v>445</v>
      </c>
      <c r="B78" s="14" t="s">
        <v>409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</row>
    <row r="79" spans="1:8" x14ac:dyDescent="0.2">
      <c r="A79" t="s">
        <v>445</v>
      </c>
      <c r="B79" s="14" t="s">
        <v>416</v>
      </c>
      <c r="C79" s="11">
        <v>-8.92</v>
      </c>
      <c r="D79" s="11">
        <v>0</v>
      </c>
      <c r="E79" s="11">
        <v>-8.92</v>
      </c>
      <c r="F79" s="11">
        <v>0</v>
      </c>
      <c r="G79" s="11">
        <v>-17.84</v>
      </c>
      <c r="H79" s="11">
        <v>0</v>
      </c>
    </row>
    <row r="80" spans="1:8" x14ac:dyDescent="0.2">
      <c r="A80" t="s">
        <v>445</v>
      </c>
      <c r="B80" s="14" t="s">
        <v>419</v>
      </c>
      <c r="C80" s="11">
        <v>44.82</v>
      </c>
      <c r="D80" s="11">
        <v>0</v>
      </c>
      <c r="E80" s="11">
        <v>44.88</v>
      </c>
      <c r="F80" s="11">
        <v>0</v>
      </c>
      <c r="G80" s="11">
        <v>89.7</v>
      </c>
      <c r="H80" s="11">
        <v>0</v>
      </c>
    </row>
    <row r="81" spans="1:8" x14ac:dyDescent="0.2">
      <c r="A81" t="s">
        <v>445</v>
      </c>
      <c r="B81" s="14" t="s">
        <v>420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</row>
    <row r="82" spans="1:8" x14ac:dyDescent="0.2">
      <c r="A82" t="s">
        <v>446</v>
      </c>
      <c r="B82" s="14" t="s">
        <v>422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</row>
    <row r="83" spans="1:8" x14ac:dyDescent="0.2">
      <c r="B83" s="13" t="s">
        <v>164</v>
      </c>
      <c r="C83" s="11">
        <v>5793.5099999999993</v>
      </c>
      <c r="D83" s="11">
        <v>628.66</v>
      </c>
      <c r="E83" s="11">
        <v>5809.2499999999991</v>
      </c>
      <c r="F83" s="11">
        <v>629.44000000000005</v>
      </c>
      <c r="G83" s="11">
        <v>11602.759999999997</v>
      </c>
      <c r="H83" s="11">
        <v>1258.0999999999999</v>
      </c>
    </row>
    <row r="84" spans="1:8" x14ac:dyDescent="0.2">
      <c r="A84" t="s">
        <v>445</v>
      </c>
      <c r="B84" s="14" t="s">
        <v>392</v>
      </c>
      <c r="C84" s="11">
        <v>93.96</v>
      </c>
      <c r="D84" s="11">
        <v>0</v>
      </c>
      <c r="E84" s="11">
        <v>93.96</v>
      </c>
      <c r="F84" s="11">
        <v>0</v>
      </c>
      <c r="G84" s="11">
        <v>187.92</v>
      </c>
      <c r="H84" s="11">
        <v>0</v>
      </c>
    </row>
    <row r="85" spans="1:8" x14ac:dyDescent="0.2">
      <c r="A85" t="s">
        <v>445</v>
      </c>
      <c r="B85" s="14" t="s">
        <v>394</v>
      </c>
      <c r="C85" s="11">
        <v>697.91</v>
      </c>
      <c r="D85" s="11">
        <v>111.82</v>
      </c>
      <c r="E85" s="11">
        <v>697.91</v>
      </c>
      <c r="F85" s="11">
        <v>111.82</v>
      </c>
      <c r="G85" s="11">
        <v>1395.82</v>
      </c>
      <c r="H85" s="11">
        <v>223.64</v>
      </c>
    </row>
    <row r="86" spans="1:8" x14ac:dyDescent="0.2">
      <c r="A86" t="s">
        <v>445</v>
      </c>
      <c r="B86" s="14" t="s">
        <v>395</v>
      </c>
      <c r="C86" s="11">
        <v>1271.77</v>
      </c>
      <c r="D86" s="11">
        <v>355.86</v>
      </c>
      <c r="E86" s="11">
        <v>1271.77</v>
      </c>
      <c r="F86" s="11">
        <v>355.86</v>
      </c>
      <c r="G86" s="11">
        <v>2543.54</v>
      </c>
      <c r="H86" s="11">
        <v>711.72</v>
      </c>
    </row>
    <row r="87" spans="1:8" x14ac:dyDescent="0.2">
      <c r="A87" t="s">
        <v>445</v>
      </c>
      <c r="B87" s="14" t="s">
        <v>397</v>
      </c>
      <c r="C87" s="11">
        <v>1293.6500000000001</v>
      </c>
      <c r="D87" s="11">
        <v>64.819999999999993</v>
      </c>
      <c r="E87" s="11">
        <v>1293.6500000000001</v>
      </c>
      <c r="F87" s="11">
        <v>64.819999999999993</v>
      </c>
      <c r="G87" s="11">
        <v>2587.3000000000002</v>
      </c>
      <c r="H87" s="11">
        <v>129.63999999999999</v>
      </c>
    </row>
    <row r="88" spans="1:8" x14ac:dyDescent="0.2">
      <c r="A88" t="s">
        <v>445</v>
      </c>
      <c r="B88" s="14" t="s">
        <v>398</v>
      </c>
      <c r="C88" s="11">
        <v>23.06</v>
      </c>
      <c r="D88" s="11">
        <v>1.1599999999999999</v>
      </c>
      <c r="E88" s="11">
        <v>38.78</v>
      </c>
      <c r="F88" s="11">
        <v>1.94</v>
      </c>
      <c r="G88" s="11">
        <v>61.84</v>
      </c>
      <c r="H88" s="11">
        <v>3.0999999999999996</v>
      </c>
    </row>
    <row r="89" spans="1:8" x14ac:dyDescent="0.2">
      <c r="A89" t="s">
        <v>445</v>
      </c>
      <c r="B89" s="14" t="s">
        <v>399</v>
      </c>
      <c r="C89" s="11">
        <v>0</v>
      </c>
      <c r="D89" s="11">
        <v>34.840000000000003</v>
      </c>
      <c r="E89" s="11">
        <v>0</v>
      </c>
      <c r="F89" s="11">
        <v>34.840000000000003</v>
      </c>
      <c r="G89" s="11">
        <v>0</v>
      </c>
      <c r="H89" s="11">
        <v>69.680000000000007</v>
      </c>
    </row>
    <row r="90" spans="1:8" x14ac:dyDescent="0.2">
      <c r="A90" t="s">
        <v>445</v>
      </c>
      <c r="B90" s="14" t="s">
        <v>402</v>
      </c>
      <c r="C90" s="11">
        <v>882.61</v>
      </c>
      <c r="D90" s="11">
        <v>0</v>
      </c>
      <c r="E90" s="11">
        <v>882.61</v>
      </c>
      <c r="F90" s="11">
        <v>0</v>
      </c>
      <c r="G90" s="11">
        <v>1765.22</v>
      </c>
      <c r="H90" s="11">
        <v>0</v>
      </c>
    </row>
    <row r="91" spans="1:8" x14ac:dyDescent="0.2">
      <c r="A91" t="s">
        <v>445</v>
      </c>
      <c r="B91" s="14" t="s">
        <v>404</v>
      </c>
      <c r="C91" s="11">
        <v>601.41999999999996</v>
      </c>
      <c r="D91" s="11">
        <v>60.16</v>
      </c>
      <c r="E91" s="11">
        <v>601.41999999999996</v>
      </c>
      <c r="F91" s="11">
        <v>60.16</v>
      </c>
      <c r="G91" s="11">
        <v>1202.8399999999999</v>
      </c>
      <c r="H91" s="11">
        <v>120.32</v>
      </c>
    </row>
    <row r="92" spans="1:8" x14ac:dyDescent="0.2">
      <c r="A92" t="s">
        <v>445</v>
      </c>
      <c r="B92" s="14" t="s">
        <v>406</v>
      </c>
      <c r="C92" s="11">
        <v>55.87</v>
      </c>
      <c r="D92" s="11">
        <v>0</v>
      </c>
      <c r="E92" s="11">
        <v>55.87</v>
      </c>
      <c r="F92" s="11">
        <v>0</v>
      </c>
      <c r="G92" s="11">
        <v>111.74</v>
      </c>
      <c r="H92" s="11">
        <v>0</v>
      </c>
    </row>
    <row r="93" spans="1:8" x14ac:dyDescent="0.2">
      <c r="A93" t="s">
        <v>445</v>
      </c>
      <c r="B93" s="14" t="s">
        <v>407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</row>
    <row r="94" spans="1:8" x14ac:dyDescent="0.2">
      <c r="A94" t="s">
        <v>445</v>
      </c>
      <c r="B94" s="14" t="s">
        <v>408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</row>
    <row r="95" spans="1:8" x14ac:dyDescent="0.2">
      <c r="A95" t="s">
        <v>445</v>
      </c>
      <c r="B95" s="14" t="s">
        <v>410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</row>
    <row r="96" spans="1:8" x14ac:dyDescent="0.2">
      <c r="A96" t="s">
        <v>445</v>
      </c>
      <c r="B96" s="14" t="s">
        <v>411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</row>
    <row r="97" spans="1:8" x14ac:dyDescent="0.2">
      <c r="A97" t="s">
        <v>445</v>
      </c>
      <c r="B97" s="14" t="s">
        <v>413</v>
      </c>
      <c r="C97" s="11">
        <v>7.69</v>
      </c>
      <c r="D97" s="11">
        <v>0</v>
      </c>
      <c r="E97" s="11">
        <v>7.69</v>
      </c>
      <c r="F97" s="11">
        <v>0</v>
      </c>
      <c r="G97" s="11">
        <v>15.38</v>
      </c>
      <c r="H97" s="11">
        <v>0</v>
      </c>
    </row>
    <row r="98" spans="1:8" x14ac:dyDescent="0.2">
      <c r="A98" t="s">
        <v>445</v>
      </c>
      <c r="B98" s="14" t="s">
        <v>415</v>
      </c>
      <c r="C98" s="11">
        <v>-182.42</v>
      </c>
      <c r="D98" s="11">
        <v>0</v>
      </c>
      <c r="E98" s="11">
        <v>-182.42</v>
      </c>
      <c r="F98" s="11">
        <v>0</v>
      </c>
      <c r="G98" s="11">
        <v>-364.84</v>
      </c>
      <c r="H98" s="11">
        <v>0</v>
      </c>
    </row>
    <row r="99" spans="1:8" x14ac:dyDescent="0.2">
      <c r="A99" t="s">
        <v>445</v>
      </c>
      <c r="B99" s="14" t="s">
        <v>416</v>
      </c>
      <c r="C99" s="11">
        <v>49.67</v>
      </c>
      <c r="D99" s="11">
        <v>0</v>
      </c>
      <c r="E99" s="11">
        <v>49.67</v>
      </c>
      <c r="F99" s="11">
        <v>0</v>
      </c>
      <c r="G99" s="11">
        <v>99.34</v>
      </c>
      <c r="H99" s="11">
        <v>0</v>
      </c>
    </row>
    <row r="100" spans="1:8" x14ac:dyDescent="0.2">
      <c r="A100" t="s">
        <v>445</v>
      </c>
      <c r="B100" s="14" t="s">
        <v>417</v>
      </c>
      <c r="C100" s="11">
        <v>629.6</v>
      </c>
      <c r="D100" s="11">
        <v>0</v>
      </c>
      <c r="E100" s="11">
        <v>629.62</v>
      </c>
      <c r="F100" s="11">
        <v>0</v>
      </c>
      <c r="G100" s="11">
        <v>1259.22</v>
      </c>
      <c r="H100" s="11">
        <v>0</v>
      </c>
    </row>
    <row r="101" spans="1:8" x14ac:dyDescent="0.2">
      <c r="A101" t="s">
        <v>445</v>
      </c>
      <c r="B101" s="14" t="s">
        <v>418</v>
      </c>
      <c r="C101" s="11">
        <v>-1.1000000000000001</v>
      </c>
      <c r="D101" s="11">
        <v>0</v>
      </c>
      <c r="E101" s="11">
        <v>-1.1000000000000001</v>
      </c>
      <c r="F101" s="11">
        <v>0</v>
      </c>
      <c r="G101" s="11">
        <v>-2.2000000000000002</v>
      </c>
      <c r="H101" s="11">
        <v>0</v>
      </c>
    </row>
    <row r="102" spans="1:8" x14ac:dyDescent="0.2">
      <c r="A102" t="s">
        <v>445</v>
      </c>
      <c r="B102" s="14" t="s">
        <v>419</v>
      </c>
      <c r="C102" s="11">
        <v>11.1</v>
      </c>
      <c r="D102" s="11">
        <v>0</v>
      </c>
      <c r="E102" s="11">
        <v>11.1</v>
      </c>
      <c r="F102" s="11">
        <v>0</v>
      </c>
      <c r="G102" s="11">
        <v>22.2</v>
      </c>
      <c r="H102" s="11">
        <v>0</v>
      </c>
    </row>
    <row r="103" spans="1:8" x14ac:dyDescent="0.2">
      <c r="A103" t="s">
        <v>446</v>
      </c>
      <c r="B103" s="14" t="s">
        <v>420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</row>
    <row r="104" spans="1:8" x14ac:dyDescent="0.2">
      <c r="A104" t="s">
        <v>446</v>
      </c>
      <c r="B104" s="14" t="s">
        <v>421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</row>
    <row r="105" spans="1:8" x14ac:dyDescent="0.2">
      <c r="A105" t="s">
        <v>446</v>
      </c>
      <c r="B105" s="14" t="s">
        <v>422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</row>
    <row r="106" spans="1:8" x14ac:dyDescent="0.2">
      <c r="A106" t="s">
        <v>446</v>
      </c>
      <c r="B106" s="14" t="s">
        <v>434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</row>
    <row r="107" spans="1:8" x14ac:dyDescent="0.2">
      <c r="A107" t="s">
        <v>446</v>
      </c>
      <c r="B107" s="14" t="s">
        <v>423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</row>
    <row r="108" spans="1:8" x14ac:dyDescent="0.2">
      <c r="A108" t="s">
        <v>445</v>
      </c>
      <c r="B108" s="14" t="s">
        <v>435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</row>
    <row r="109" spans="1:8" x14ac:dyDescent="0.2">
      <c r="A109" t="s">
        <v>445</v>
      </c>
      <c r="B109" s="14" t="s">
        <v>424</v>
      </c>
      <c r="C109" s="11">
        <v>131.49</v>
      </c>
      <c r="D109" s="11">
        <v>0</v>
      </c>
      <c r="E109" s="11">
        <v>131.49</v>
      </c>
      <c r="F109" s="11">
        <v>0</v>
      </c>
      <c r="G109" s="11">
        <v>262.98</v>
      </c>
      <c r="H109" s="11">
        <v>0</v>
      </c>
    </row>
    <row r="110" spans="1:8" x14ac:dyDescent="0.2">
      <c r="A110" t="s">
        <v>445</v>
      </c>
      <c r="B110" s="14" t="s">
        <v>425</v>
      </c>
      <c r="C110" s="11">
        <v>247.83</v>
      </c>
      <c r="D110" s="11">
        <v>0</v>
      </c>
      <c r="E110" s="11">
        <v>247.83</v>
      </c>
      <c r="F110" s="11">
        <v>0</v>
      </c>
      <c r="G110" s="11">
        <v>495.66</v>
      </c>
      <c r="H110" s="11">
        <v>0</v>
      </c>
    </row>
    <row r="111" spans="1:8" x14ac:dyDescent="0.2">
      <c r="A111" t="s">
        <v>445</v>
      </c>
      <c r="B111" s="14" t="s">
        <v>428</v>
      </c>
      <c r="C111" s="11">
        <v>-20.599999999999994</v>
      </c>
      <c r="D111" s="11">
        <v>0</v>
      </c>
      <c r="E111" s="11">
        <v>-20.599999999999994</v>
      </c>
      <c r="F111" s="11">
        <v>0</v>
      </c>
      <c r="G111" s="11">
        <v>-41.199999999999989</v>
      </c>
      <c r="H111" s="11">
        <v>0</v>
      </c>
    </row>
    <row r="112" spans="1:8" x14ac:dyDescent="0.2">
      <c r="B112" s="13" t="s">
        <v>194</v>
      </c>
      <c r="C112" s="11">
        <v>690644.87999999966</v>
      </c>
      <c r="D112" s="11">
        <v>97807.69</v>
      </c>
      <c r="E112" s="11">
        <v>692969.99999999977</v>
      </c>
      <c r="F112" s="11">
        <v>98246.60000000002</v>
      </c>
      <c r="G112" s="11">
        <v>1383614.8799999997</v>
      </c>
      <c r="H112" s="11">
        <v>196054.28999999998</v>
      </c>
    </row>
    <row r="113" spans="1:8" x14ac:dyDescent="0.2">
      <c r="A113" t="s">
        <v>445</v>
      </c>
      <c r="B113" s="14" t="s">
        <v>431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</row>
    <row r="114" spans="1:8" x14ac:dyDescent="0.2">
      <c r="A114" t="s">
        <v>445</v>
      </c>
      <c r="B114" s="14" t="s">
        <v>438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</row>
    <row r="115" spans="1:8" x14ac:dyDescent="0.2">
      <c r="A115" t="s">
        <v>445</v>
      </c>
      <c r="B115" s="14" t="s">
        <v>390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</row>
    <row r="116" spans="1:8" x14ac:dyDescent="0.2">
      <c r="A116" t="s">
        <v>445</v>
      </c>
      <c r="B116" s="14" t="s">
        <v>391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</row>
    <row r="117" spans="1:8" x14ac:dyDescent="0.2">
      <c r="A117" t="s">
        <v>445</v>
      </c>
      <c r="B117" s="14" t="s">
        <v>392</v>
      </c>
      <c r="C117" s="11">
        <v>59.17</v>
      </c>
      <c r="D117" s="11">
        <v>0</v>
      </c>
      <c r="E117" s="11">
        <v>59.17</v>
      </c>
      <c r="F117" s="11">
        <v>0</v>
      </c>
      <c r="G117" s="11">
        <v>118.34</v>
      </c>
      <c r="H117" s="11">
        <v>0</v>
      </c>
    </row>
    <row r="118" spans="1:8" x14ac:dyDescent="0.2">
      <c r="A118" t="s">
        <v>445</v>
      </c>
      <c r="B118" s="14" t="s">
        <v>393</v>
      </c>
      <c r="C118" s="11">
        <v>1026.04</v>
      </c>
      <c r="D118" s="11">
        <v>0</v>
      </c>
      <c r="E118" s="11">
        <v>1026.04</v>
      </c>
      <c r="F118" s="11">
        <v>0</v>
      </c>
      <c r="G118" s="11">
        <v>2052.08</v>
      </c>
      <c r="H118" s="11">
        <v>0</v>
      </c>
    </row>
    <row r="119" spans="1:8" x14ac:dyDescent="0.2">
      <c r="A119" t="s">
        <v>445</v>
      </c>
      <c r="B119" s="14" t="s">
        <v>394</v>
      </c>
      <c r="C119" s="11">
        <v>118206.43000000001</v>
      </c>
      <c r="D119" s="11">
        <v>18939.150000000001</v>
      </c>
      <c r="E119" s="11">
        <v>118594.33</v>
      </c>
      <c r="F119" s="11">
        <v>19001.3</v>
      </c>
      <c r="G119" s="11">
        <v>236800.76</v>
      </c>
      <c r="H119" s="11">
        <v>37940.449999999997</v>
      </c>
    </row>
    <row r="120" spans="1:8" x14ac:dyDescent="0.2">
      <c r="A120" t="s">
        <v>445</v>
      </c>
      <c r="B120" s="14" t="s">
        <v>395</v>
      </c>
      <c r="C120" s="11">
        <v>55948.17</v>
      </c>
      <c r="D120" s="11">
        <v>15655.08</v>
      </c>
      <c r="E120" s="11">
        <v>55950.479999999996</v>
      </c>
      <c r="F120" s="11">
        <v>15655.720000000001</v>
      </c>
      <c r="G120" s="11">
        <v>111898.65</v>
      </c>
      <c r="H120" s="11">
        <v>31310.800000000003</v>
      </c>
    </row>
    <row r="121" spans="1:8" x14ac:dyDescent="0.2">
      <c r="A121" t="s">
        <v>445</v>
      </c>
      <c r="B121" s="14" t="s">
        <v>396</v>
      </c>
      <c r="C121" s="11">
        <v>145254.06</v>
      </c>
      <c r="D121" s="11">
        <v>23272.75</v>
      </c>
      <c r="E121" s="11">
        <v>145366.79</v>
      </c>
      <c r="F121" s="11">
        <v>23290.820000000003</v>
      </c>
      <c r="G121" s="11">
        <v>290620.84999999998</v>
      </c>
      <c r="H121" s="11">
        <v>46563.570000000007</v>
      </c>
    </row>
    <row r="122" spans="1:8" x14ac:dyDescent="0.2">
      <c r="A122" t="s">
        <v>445</v>
      </c>
      <c r="B122" s="14" t="s">
        <v>397</v>
      </c>
      <c r="C122" s="11">
        <v>4171.5200000000004</v>
      </c>
      <c r="D122" s="11">
        <v>209.01999999999998</v>
      </c>
      <c r="E122" s="11">
        <v>4171.5200000000004</v>
      </c>
      <c r="F122" s="11">
        <v>209.01999999999998</v>
      </c>
      <c r="G122" s="11">
        <v>8343.0400000000009</v>
      </c>
      <c r="H122" s="11">
        <v>418.03999999999996</v>
      </c>
    </row>
    <row r="123" spans="1:8" x14ac:dyDescent="0.2">
      <c r="A123" t="s">
        <v>445</v>
      </c>
      <c r="B123" s="14" t="s">
        <v>398</v>
      </c>
      <c r="C123" s="11">
        <v>15146.98</v>
      </c>
      <c r="D123" s="11">
        <v>759.4</v>
      </c>
      <c r="E123" s="11">
        <v>15146.98</v>
      </c>
      <c r="F123" s="11">
        <v>759.4</v>
      </c>
      <c r="G123" s="11">
        <v>30293.96</v>
      </c>
      <c r="H123" s="11">
        <v>1518.8</v>
      </c>
    </row>
    <row r="124" spans="1:8" x14ac:dyDescent="0.2">
      <c r="A124" t="s">
        <v>445</v>
      </c>
      <c r="B124" s="14" t="s">
        <v>399</v>
      </c>
      <c r="C124" s="11">
        <v>72829.460000000006</v>
      </c>
      <c r="D124" s="11">
        <v>16036.21</v>
      </c>
      <c r="E124" s="11">
        <v>73908.820000000007</v>
      </c>
      <c r="F124" s="11">
        <v>16273.880000000001</v>
      </c>
      <c r="G124" s="11">
        <v>146738.28000000003</v>
      </c>
      <c r="H124" s="11">
        <v>32310.09</v>
      </c>
    </row>
    <row r="125" spans="1:8" x14ac:dyDescent="0.2">
      <c r="A125" t="s">
        <v>445</v>
      </c>
      <c r="B125" s="14" t="s">
        <v>400</v>
      </c>
      <c r="C125" s="11">
        <v>2218.86</v>
      </c>
      <c r="D125" s="11">
        <v>6888.1</v>
      </c>
      <c r="E125" s="11">
        <v>2218.86</v>
      </c>
      <c r="F125" s="11">
        <v>6888.1200000000008</v>
      </c>
      <c r="G125" s="11">
        <v>4437.72</v>
      </c>
      <c r="H125" s="11">
        <v>13776.220000000001</v>
      </c>
    </row>
    <row r="126" spans="1:8" x14ac:dyDescent="0.2">
      <c r="A126" t="s">
        <v>445</v>
      </c>
      <c r="B126" s="14" t="s">
        <v>401</v>
      </c>
      <c r="C126" s="11">
        <v>59813.41</v>
      </c>
      <c r="D126" s="11">
        <v>13170.23</v>
      </c>
      <c r="E126" s="11">
        <v>60222.45</v>
      </c>
      <c r="F126" s="11">
        <v>13260.29</v>
      </c>
      <c r="G126" s="11">
        <v>120035.86</v>
      </c>
      <c r="H126" s="11">
        <v>26430.52</v>
      </c>
    </row>
    <row r="127" spans="1:8" x14ac:dyDescent="0.2">
      <c r="A127" t="s">
        <v>445</v>
      </c>
      <c r="B127" s="14" t="s">
        <v>402</v>
      </c>
      <c r="C127" s="11">
        <v>45538.329999999994</v>
      </c>
      <c r="D127" s="11">
        <v>0</v>
      </c>
      <c r="E127" s="11">
        <v>45794.65</v>
      </c>
      <c r="F127" s="11">
        <v>0</v>
      </c>
      <c r="G127" s="11">
        <v>91332.98</v>
      </c>
      <c r="H127" s="11">
        <v>0</v>
      </c>
    </row>
    <row r="128" spans="1:8" x14ac:dyDescent="0.2">
      <c r="A128" t="s">
        <v>445</v>
      </c>
      <c r="B128" s="14" t="s">
        <v>404</v>
      </c>
      <c r="C128" s="11">
        <v>28767.68</v>
      </c>
      <c r="D128" s="11">
        <v>2877.75</v>
      </c>
      <c r="E128" s="11">
        <v>29070.5</v>
      </c>
      <c r="F128" s="11">
        <v>2908.05</v>
      </c>
      <c r="G128" s="11">
        <v>57838.18</v>
      </c>
      <c r="H128" s="11">
        <v>5785.8</v>
      </c>
    </row>
    <row r="129" spans="1:8" x14ac:dyDescent="0.2">
      <c r="A129" t="s">
        <v>445</v>
      </c>
      <c r="B129" s="14" t="s">
        <v>406</v>
      </c>
      <c r="C129" s="11">
        <v>12430.2</v>
      </c>
      <c r="D129" s="11">
        <v>0</v>
      </c>
      <c r="E129" s="11">
        <v>12479.82</v>
      </c>
      <c r="F129" s="11">
        <v>0</v>
      </c>
      <c r="G129" s="11">
        <v>24910.02</v>
      </c>
      <c r="H129" s="11">
        <v>0</v>
      </c>
    </row>
    <row r="130" spans="1:8" x14ac:dyDescent="0.2">
      <c r="A130" t="s">
        <v>445</v>
      </c>
      <c r="B130" s="14" t="s">
        <v>407</v>
      </c>
      <c r="C130" s="11">
        <v>2348.44</v>
      </c>
      <c r="D130" s="11">
        <v>0</v>
      </c>
      <c r="E130" s="11">
        <v>2348.44</v>
      </c>
      <c r="F130" s="11">
        <v>0</v>
      </c>
      <c r="G130" s="11">
        <v>4696.88</v>
      </c>
      <c r="H130" s="11">
        <v>0</v>
      </c>
    </row>
    <row r="131" spans="1:8" x14ac:dyDescent="0.2">
      <c r="A131" t="s">
        <v>445</v>
      </c>
      <c r="B131" s="14" t="s">
        <v>408</v>
      </c>
      <c r="C131" s="11">
        <v>106.3</v>
      </c>
      <c r="D131" s="11">
        <v>0</v>
      </c>
      <c r="E131" s="11">
        <v>106.3</v>
      </c>
      <c r="F131" s="11">
        <v>0</v>
      </c>
      <c r="G131" s="11">
        <v>212.6</v>
      </c>
      <c r="H131" s="11">
        <v>0</v>
      </c>
    </row>
    <row r="132" spans="1:8" x14ac:dyDescent="0.2">
      <c r="A132" t="s">
        <v>445</v>
      </c>
      <c r="B132" s="14" t="s">
        <v>439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</row>
    <row r="133" spans="1:8" x14ac:dyDescent="0.2">
      <c r="A133" t="s">
        <v>445</v>
      </c>
      <c r="B133" s="14" t="s">
        <v>409</v>
      </c>
      <c r="C133" s="11">
        <v>6375.5499999999993</v>
      </c>
      <c r="D133" s="11">
        <v>0</v>
      </c>
      <c r="E133" s="11">
        <v>6375.5499999999993</v>
      </c>
      <c r="F133" s="11">
        <v>0</v>
      </c>
      <c r="G133" s="11">
        <v>12751.099999999999</v>
      </c>
      <c r="H133" s="11">
        <v>0</v>
      </c>
    </row>
    <row r="134" spans="1:8" x14ac:dyDescent="0.2">
      <c r="A134" t="s">
        <v>445</v>
      </c>
      <c r="B134" s="14" t="s">
        <v>410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v>0</v>
      </c>
    </row>
    <row r="135" spans="1:8" x14ac:dyDescent="0.2">
      <c r="A135" t="s">
        <v>445</v>
      </c>
      <c r="B135" s="14" t="s">
        <v>411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</row>
    <row r="136" spans="1:8" x14ac:dyDescent="0.2">
      <c r="A136" t="s">
        <v>445</v>
      </c>
      <c r="B136" s="14" t="s">
        <v>412</v>
      </c>
      <c r="C136" s="11">
        <v>3798.38</v>
      </c>
      <c r="D136" s="11">
        <v>0</v>
      </c>
      <c r="E136" s="11">
        <v>3808.67</v>
      </c>
      <c r="F136" s="11">
        <v>0</v>
      </c>
      <c r="G136" s="11">
        <v>7607.05</v>
      </c>
      <c r="H136" s="11">
        <v>0</v>
      </c>
    </row>
    <row r="137" spans="1:8" x14ac:dyDescent="0.2">
      <c r="A137" t="s">
        <v>445</v>
      </c>
      <c r="B137" s="14" t="s">
        <v>440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</row>
    <row r="138" spans="1:8" x14ac:dyDescent="0.2">
      <c r="A138" t="s">
        <v>445</v>
      </c>
      <c r="B138" s="14" t="s">
        <v>413</v>
      </c>
      <c r="C138" s="11">
        <v>1445</v>
      </c>
      <c r="D138" s="11">
        <v>0</v>
      </c>
      <c r="E138" s="11">
        <v>1445</v>
      </c>
      <c r="F138" s="11">
        <v>0</v>
      </c>
      <c r="G138" s="11">
        <v>2890</v>
      </c>
      <c r="H138" s="11">
        <v>0</v>
      </c>
    </row>
    <row r="139" spans="1:8" x14ac:dyDescent="0.2">
      <c r="A139" t="s">
        <v>445</v>
      </c>
      <c r="B139" s="14" t="s">
        <v>414</v>
      </c>
      <c r="C139" s="11">
        <v>6387.3099999999995</v>
      </c>
      <c r="D139" s="11">
        <v>0</v>
      </c>
      <c r="E139" s="11">
        <v>6387.3099999999995</v>
      </c>
      <c r="F139" s="11">
        <v>0</v>
      </c>
      <c r="G139" s="11">
        <v>12774.619999999999</v>
      </c>
      <c r="H139" s="11">
        <v>0</v>
      </c>
    </row>
    <row r="140" spans="1:8" x14ac:dyDescent="0.2">
      <c r="A140" t="s">
        <v>445</v>
      </c>
      <c r="B140" s="14" t="s">
        <v>433</v>
      </c>
      <c r="C140" s="11">
        <v>1192.03</v>
      </c>
      <c r="D140" s="11">
        <v>0</v>
      </c>
      <c r="E140" s="11">
        <v>1192.03</v>
      </c>
      <c r="F140" s="11">
        <v>0</v>
      </c>
      <c r="G140" s="11">
        <v>2384.06</v>
      </c>
      <c r="H140" s="11">
        <v>0</v>
      </c>
    </row>
    <row r="141" spans="1:8" x14ac:dyDescent="0.2">
      <c r="A141" t="s">
        <v>445</v>
      </c>
      <c r="B141" s="14" t="s">
        <v>415</v>
      </c>
      <c r="C141" s="11">
        <v>1272.0800000000002</v>
      </c>
      <c r="D141" s="11">
        <v>0</v>
      </c>
      <c r="E141" s="11">
        <v>1272.0800000000002</v>
      </c>
      <c r="F141" s="11">
        <v>0</v>
      </c>
      <c r="G141" s="11">
        <v>2544.1600000000003</v>
      </c>
      <c r="H141" s="11">
        <v>0</v>
      </c>
    </row>
    <row r="142" spans="1:8" x14ac:dyDescent="0.2">
      <c r="A142" t="s">
        <v>445</v>
      </c>
      <c r="B142" s="14" t="s">
        <v>416</v>
      </c>
      <c r="C142" s="11">
        <v>945.09999999999991</v>
      </c>
      <c r="D142" s="11">
        <v>0</v>
      </c>
      <c r="E142" s="11">
        <v>945.09999999999991</v>
      </c>
      <c r="F142" s="11">
        <v>0</v>
      </c>
      <c r="G142" s="11">
        <v>1890.1999999999998</v>
      </c>
      <c r="H142" s="11">
        <v>0</v>
      </c>
    </row>
    <row r="143" spans="1:8" x14ac:dyDescent="0.2">
      <c r="A143" t="s">
        <v>445</v>
      </c>
      <c r="B143" s="14" t="s">
        <v>417</v>
      </c>
      <c r="C143" s="11">
        <v>52899.689999999995</v>
      </c>
      <c r="D143" s="11">
        <v>0</v>
      </c>
      <c r="E143" s="11">
        <v>52789.189999999995</v>
      </c>
      <c r="F143" s="11">
        <v>0</v>
      </c>
      <c r="G143" s="11">
        <v>105688.87999999999</v>
      </c>
      <c r="H143" s="11">
        <v>0</v>
      </c>
    </row>
    <row r="144" spans="1:8" x14ac:dyDescent="0.2">
      <c r="A144" t="s">
        <v>445</v>
      </c>
      <c r="B144" s="14" t="s">
        <v>418</v>
      </c>
      <c r="C144" s="11">
        <v>329.43</v>
      </c>
      <c r="D144" s="11">
        <v>0</v>
      </c>
      <c r="E144" s="11">
        <v>329.43</v>
      </c>
      <c r="F144" s="11">
        <v>0</v>
      </c>
      <c r="G144" s="11">
        <v>658.86</v>
      </c>
      <c r="H144" s="11">
        <v>0</v>
      </c>
    </row>
    <row r="145" spans="1:8" x14ac:dyDescent="0.2">
      <c r="A145" t="s">
        <v>445</v>
      </c>
      <c r="B145" s="14" t="s">
        <v>419</v>
      </c>
      <c r="C145" s="11">
        <v>2256.73</v>
      </c>
      <c r="D145" s="11">
        <v>0</v>
      </c>
      <c r="E145" s="11">
        <v>2256.73</v>
      </c>
      <c r="F145" s="11">
        <v>0</v>
      </c>
      <c r="G145" s="11">
        <v>4513.46</v>
      </c>
      <c r="H145" s="11">
        <v>0</v>
      </c>
    </row>
    <row r="146" spans="1:8" x14ac:dyDescent="0.2">
      <c r="A146" t="s">
        <v>446</v>
      </c>
      <c r="B146" s="14" t="s">
        <v>420</v>
      </c>
      <c r="C146" s="11">
        <v>275.32</v>
      </c>
      <c r="D146" s="11">
        <v>0</v>
      </c>
      <c r="E146" s="11">
        <v>275.32</v>
      </c>
      <c r="F146" s="11">
        <v>0</v>
      </c>
      <c r="G146" s="11">
        <v>550.64</v>
      </c>
      <c r="H146" s="11">
        <v>0</v>
      </c>
    </row>
    <row r="147" spans="1:8" x14ac:dyDescent="0.2">
      <c r="A147" t="s">
        <v>446</v>
      </c>
      <c r="B147" s="14" t="s">
        <v>421</v>
      </c>
      <c r="C147" s="11">
        <v>502.86</v>
      </c>
      <c r="D147" s="11">
        <v>0</v>
      </c>
      <c r="E147" s="11">
        <v>502.86</v>
      </c>
      <c r="F147" s="11">
        <v>0</v>
      </c>
      <c r="G147" s="11">
        <v>1005.72</v>
      </c>
      <c r="H147" s="11">
        <v>0</v>
      </c>
    </row>
    <row r="148" spans="1:8" x14ac:dyDescent="0.2">
      <c r="A148" t="s">
        <v>446</v>
      </c>
      <c r="B148" s="14" t="s">
        <v>422</v>
      </c>
      <c r="C148" s="11">
        <v>29080.83</v>
      </c>
      <c r="D148" s="11">
        <v>0</v>
      </c>
      <c r="E148" s="11">
        <v>28885.21</v>
      </c>
      <c r="F148" s="11">
        <v>0</v>
      </c>
      <c r="G148" s="11">
        <v>57966.04</v>
      </c>
      <c r="H148" s="11">
        <v>0</v>
      </c>
    </row>
    <row r="149" spans="1:8" x14ac:dyDescent="0.2">
      <c r="A149" t="s">
        <v>446</v>
      </c>
      <c r="B149" s="14" t="s">
        <v>434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</row>
    <row r="150" spans="1:8" x14ac:dyDescent="0.2">
      <c r="A150" t="s">
        <v>446</v>
      </c>
      <c r="B150" s="14" t="s">
        <v>423</v>
      </c>
      <c r="C150" s="11">
        <v>335.07</v>
      </c>
      <c r="D150" s="11">
        <v>0</v>
      </c>
      <c r="E150" s="11">
        <v>335.07</v>
      </c>
      <c r="F150" s="11">
        <v>0</v>
      </c>
      <c r="G150" s="11">
        <v>670.14</v>
      </c>
      <c r="H150" s="11">
        <v>0</v>
      </c>
    </row>
    <row r="151" spans="1:8" x14ac:dyDescent="0.2">
      <c r="A151" t="s">
        <v>445</v>
      </c>
      <c r="B151" s="14" t="s">
        <v>435</v>
      </c>
      <c r="C151" s="11">
        <v>76.12</v>
      </c>
      <c r="D151" s="11">
        <v>0</v>
      </c>
      <c r="E151" s="11">
        <v>80.84</v>
      </c>
      <c r="F151" s="11">
        <v>0</v>
      </c>
      <c r="G151" s="11">
        <v>156.96</v>
      </c>
      <c r="H151" s="11">
        <v>0</v>
      </c>
    </row>
    <row r="152" spans="1:8" x14ac:dyDescent="0.2">
      <c r="A152" t="s">
        <v>445</v>
      </c>
      <c r="B152" s="14" t="s">
        <v>424</v>
      </c>
      <c r="C152" s="11">
        <v>3144.12</v>
      </c>
      <c r="D152" s="11">
        <v>0</v>
      </c>
      <c r="E152" s="11">
        <v>3144.12</v>
      </c>
      <c r="F152" s="11">
        <v>0</v>
      </c>
      <c r="G152" s="11">
        <v>6288.24</v>
      </c>
      <c r="H152" s="11">
        <v>0</v>
      </c>
    </row>
    <row r="153" spans="1:8" x14ac:dyDescent="0.2">
      <c r="A153" t="s">
        <v>445</v>
      </c>
      <c r="B153" s="14" t="s">
        <v>436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</row>
    <row r="154" spans="1:8" x14ac:dyDescent="0.2">
      <c r="A154" t="s">
        <v>445</v>
      </c>
      <c r="B154" s="14" t="s">
        <v>425</v>
      </c>
      <c r="C154" s="11">
        <v>4090.7</v>
      </c>
      <c r="D154" s="11">
        <v>0</v>
      </c>
      <c r="E154" s="11">
        <v>4090.7</v>
      </c>
      <c r="F154" s="11">
        <v>0</v>
      </c>
      <c r="G154" s="11">
        <v>8181.4</v>
      </c>
      <c r="H154" s="11">
        <v>0</v>
      </c>
    </row>
    <row r="155" spans="1:8" x14ac:dyDescent="0.2">
      <c r="A155" t="s">
        <v>445</v>
      </c>
      <c r="B155" s="14" t="s">
        <v>426</v>
      </c>
      <c r="C155" s="11">
        <v>10545.369999999999</v>
      </c>
      <c r="D155" s="11">
        <v>0</v>
      </c>
      <c r="E155" s="11">
        <v>10561.5</v>
      </c>
      <c r="F155" s="11">
        <v>0</v>
      </c>
      <c r="G155" s="11">
        <v>21106.87</v>
      </c>
      <c r="H155" s="11">
        <v>0</v>
      </c>
    </row>
    <row r="156" spans="1:8" x14ac:dyDescent="0.2">
      <c r="A156" t="s">
        <v>445</v>
      </c>
      <c r="B156" s="14" t="s">
        <v>427</v>
      </c>
      <c r="C156" s="11">
        <v>0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</row>
    <row r="157" spans="1:8" x14ac:dyDescent="0.2">
      <c r="A157" t="s">
        <v>445</v>
      </c>
      <c r="B157" s="14" t="s">
        <v>428</v>
      </c>
      <c r="C157" s="11">
        <v>1019.2</v>
      </c>
      <c r="D157" s="11">
        <v>0</v>
      </c>
      <c r="E157" s="11">
        <v>1019.2</v>
      </c>
      <c r="F157" s="11">
        <v>0</v>
      </c>
      <c r="G157" s="11">
        <v>2038.4</v>
      </c>
      <c r="H157" s="11">
        <v>0</v>
      </c>
    </row>
    <row r="158" spans="1:8" x14ac:dyDescent="0.2">
      <c r="A158" t="s">
        <v>445</v>
      </c>
      <c r="B158" s="14" t="s">
        <v>429</v>
      </c>
      <c r="C158" s="11">
        <v>808.94</v>
      </c>
      <c r="D158" s="11">
        <v>0</v>
      </c>
      <c r="E158" s="11">
        <v>808.94</v>
      </c>
      <c r="F158" s="11">
        <v>0</v>
      </c>
      <c r="G158" s="11">
        <v>1617.88</v>
      </c>
      <c r="H158" s="11">
        <v>0</v>
      </c>
    </row>
    <row r="159" spans="1:8" x14ac:dyDescent="0.2">
      <c r="B159" s="13" t="s">
        <v>382</v>
      </c>
      <c r="C159" s="11">
        <v>1024531.5899999995</v>
      </c>
      <c r="D159" s="11">
        <v>135089.05000000002</v>
      </c>
      <c r="E159" s="11">
        <v>1028630.5699999996</v>
      </c>
      <c r="F159" s="11">
        <v>135788.98000000001</v>
      </c>
      <c r="G159" s="11">
        <v>2053162.1599999995</v>
      </c>
      <c r="H159" s="11">
        <v>270878.03000000003</v>
      </c>
    </row>
  </sheetData>
  <mergeCells count="2">
    <mergeCell ref="C1:D1"/>
    <mergeCell ref="E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8"/>
  <sheetViews>
    <sheetView workbookViewId="0">
      <selection activeCell="A6" sqref="A6:C158"/>
    </sheetView>
  </sheetViews>
  <sheetFormatPr defaultRowHeight="12.75" x14ac:dyDescent="0.2"/>
  <cols>
    <col min="1" max="1" width="30.140625" bestFit="1" customWidth="1"/>
    <col min="2" max="2" width="17" bestFit="1" customWidth="1"/>
    <col min="3" max="4" width="15" bestFit="1" customWidth="1"/>
    <col min="5" max="5" width="14" bestFit="1" customWidth="1"/>
  </cols>
  <sheetData>
    <row r="3" spans="1:5" x14ac:dyDescent="0.2">
      <c r="A3" s="12" t="s">
        <v>380</v>
      </c>
      <c r="B3" s="12" t="s">
        <v>381</v>
      </c>
    </row>
    <row r="4" spans="1:5" x14ac:dyDescent="0.2">
      <c r="B4" t="s">
        <v>383</v>
      </c>
      <c r="C4" t="s">
        <v>384</v>
      </c>
      <c r="D4" t="s">
        <v>382</v>
      </c>
    </row>
    <row r="5" spans="1:5" x14ac:dyDescent="0.2">
      <c r="A5" s="12" t="s">
        <v>387</v>
      </c>
    </row>
    <row r="6" spans="1:5" x14ac:dyDescent="0.2">
      <c r="A6" s="13" t="s">
        <v>40</v>
      </c>
      <c r="B6" s="11">
        <v>39612091.630000003</v>
      </c>
      <c r="C6" s="11">
        <v>39826406.549999997</v>
      </c>
      <c r="D6" s="11">
        <v>79438498.179999992</v>
      </c>
      <c r="E6" s="15"/>
    </row>
    <row r="7" spans="1:5" x14ac:dyDescent="0.2">
      <c r="A7" s="14" t="s">
        <v>388</v>
      </c>
      <c r="B7" s="11">
        <v>23328.06</v>
      </c>
      <c r="C7" s="11">
        <v>23328.06</v>
      </c>
      <c r="D7" s="11">
        <v>46656.12</v>
      </c>
      <c r="E7" s="11"/>
    </row>
    <row r="8" spans="1:5" x14ac:dyDescent="0.2">
      <c r="A8" s="14" t="s">
        <v>389</v>
      </c>
      <c r="B8" s="11">
        <v>14132.29</v>
      </c>
      <c r="C8" s="11">
        <v>14132.29</v>
      </c>
      <c r="D8" s="11">
        <v>28264.58</v>
      </c>
    </row>
    <row r="9" spans="1:5" x14ac:dyDescent="0.2">
      <c r="A9" s="14" t="s">
        <v>390</v>
      </c>
      <c r="B9" s="11">
        <v>0</v>
      </c>
      <c r="C9" s="11">
        <v>0</v>
      </c>
      <c r="D9" s="11">
        <v>0</v>
      </c>
    </row>
    <row r="10" spans="1:5" x14ac:dyDescent="0.2">
      <c r="A10" s="14" t="s">
        <v>391</v>
      </c>
      <c r="B10" s="11">
        <v>0</v>
      </c>
      <c r="C10" s="11">
        <v>0</v>
      </c>
      <c r="D10" s="11">
        <v>0</v>
      </c>
    </row>
    <row r="11" spans="1:5" x14ac:dyDescent="0.2">
      <c r="A11" s="14" t="s">
        <v>392</v>
      </c>
      <c r="B11" s="11">
        <v>0</v>
      </c>
      <c r="C11" s="11">
        <v>0</v>
      </c>
      <c r="D11" s="11">
        <v>0</v>
      </c>
    </row>
    <row r="12" spans="1:5" x14ac:dyDescent="0.2">
      <c r="A12" s="14" t="s">
        <v>393</v>
      </c>
      <c r="B12" s="11">
        <v>278522.01999999996</v>
      </c>
      <c r="C12" s="11">
        <v>280213.96999999997</v>
      </c>
      <c r="D12" s="11">
        <v>558735.99</v>
      </c>
    </row>
    <row r="13" spans="1:5" x14ac:dyDescent="0.2">
      <c r="A13" s="14" t="s">
        <v>394</v>
      </c>
      <c r="B13" s="11">
        <v>11384243.27</v>
      </c>
      <c r="C13" s="11">
        <v>11422833.560000001</v>
      </c>
      <c r="D13" s="11">
        <v>22807076.829999998</v>
      </c>
    </row>
    <row r="14" spans="1:5" x14ac:dyDescent="0.2">
      <c r="A14" s="14" t="s">
        <v>395</v>
      </c>
      <c r="B14" s="11">
        <v>6577122.5099999998</v>
      </c>
      <c r="C14" s="11">
        <v>6546466.75</v>
      </c>
      <c r="D14" s="11">
        <v>13123589.26</v>
      </c>
    </row>
    <row r="15" spans="1:5" x14ac:dyDescent="0.2">
      <c r="A15" s="14" t="s">
        <v>396</v>
      </c>
      <c r="B15" s="11">
        <v>3856224.9</v>
      </c>
      <c r="C15" s="11">
        <v>3922895.87</v>
      </c>
      <c r="D15" s="11">
        <v>7779120.7699999996</v>
      </c>
    </row>
    <row r="16" spans="1:5" x14ac:dyDescent="0.2">
      <c r="A16" s="14" t="s">
        <v>397</v>
      </c>
      <c r="B16" s="11">
        <v>989293.83</v>
      </c>
      <c r="C16" s="11">
        <v>997677.73</v>
      </c>
      <c r="D16" s="11">
        <v>1986971.56</v>
      </c>
    </row>
    <row r="17" spans="1:4" x14ac:dyDescent="0.2">
      <c r="A17" s="14" t="s">
        <v>398</v>
      </c>
      <c r="B17" s="11">
        <v>3134586.05</v>
      </c>
      <c r="C17" s="11">
        <v>3154390.5700000003</v>
      </c>
      <c r="D17" s="11">
        <v>6288976.6200000001</v>
      </c>
    </row>
    <row r="18" spans="1:4" x14ac:dyDescent="0.2">
      <c r="A18" s="14" t="s">
        <v>399</v>
      </c>
      <c r="B18" s="11">
        <v>3725303.63</v>
      </c>
      <c r="C18" s="11">
        <v>3751344.19</v>
      </c>
      <c r="D18" s="11">
        <v>7476647.8200000003</v>
      </c>
    </row>
    <row r="19" spans="1:4" x14ac:dyDescent="0.2">
      <c r="A19" s="14" t="s">
        <v>400</v>
      </c>
      <c r="B19" s="11">
        <v>-368547.22</v>
      </c>
      <c r="C19" s="11">
        <v>-368267.68</v>
      </c>
      <c r="D19" s="11">
        <v>-736814.89999999991</v>
      </c>
    </row>
    <row r="20" spans="1:4" x14ac:dyDescent="0.2">
      <c r="A20" s="14" t="s">
        <v>401</v>
      </c>
      <c r="B20" s="11">
        <v>358689.43</v>
      </c>
      <c r="C20" s="11">
        <v>365604.56</v>
      </c>
      <c r="D20" s="11">
        <v>724293.99</v>
      </c>
    </row>
    <row r="21" spans="1:4" x14ac:dyDescent="0.2">
      <c r="A21" s="14" t="s">
        <v>402</v>
      </c>
      <c r="B21" s="11">
        <v>1708161.58</v>
      </c>
      <c r="C21" s="11">
        <v>1727573.3</v>
      </c>
      <c r="D21" s="11">
        <v>3435734.88</v>
      </c>
    </row>
    <row r="22" spans="1:4" x14ac:dyDescent="0.2">
      <c r="A22" s="14" t="s">
        <v>403</v>
      </c>
      <c r="B22" s="11">
        <v>1331613.32</v>
      </c>
      <c r="C22" s="11">
        <v>1339555.46</v>
      </c>
      <c r="D22" s="11">
        <v>2671168.7800000003</v>
      </c>
    </row>
    <row r="23" spans="1:4" x14ac:dyDescent="0.2">
      <c r="A23" s="14" t="s">
        <v>404</v>
      </c>
      <c r="B23" s="11">
        <v>1593893.25</v>
      </c>
      <c r="C23" s="11">
        <v>1606359.4</v>
      </c>
      <c r="D23" s="11">
        <v>3200252.65</v>
      </c>
    </row>
    <row r="24" spans="1:4" x14ac:dyDescent="0.2">
      <c r="A24" s="14" t="s">
        <v>405</v>
      </c>
      <c r="B24" s="11">
        <v>265456.55</v>
      </c>
      <c r="C24" s="11">
        <v>266741.46999999997</v>
      </c>
      <c r="D24" s="11">
        <v>532198.02</v>
      </c>
    </row>
    <row r="25" spans="1:4" x14ac:dyDescent="0.2">
      <c r="A25" s="14" t="s">
        <v>406</v>
      </c>
      <c r="B25" s="11">
        <v>968560.02</v>
      </c>
      <c r="C25" s="11">
        <v>973967.65</v>
      </c>
      <c r="D25" s="11">
        <v>1942527.67</v>
      </c>
    </row>
    <row r="26" spans="1:4" x14ac:dyDescent="0.2">
      <c r="A26" s="14" t="s">
        <v>407</v>
      </c>
      <c r="B26" s="11">
        <v>4.8499999999999996</v>
      </c>
      <c r="C26" s="11">
        <v>26.37</v>
      </c>
      <c r="D26" s="11">
        <v>31.22</v>
      </c>
    </row>
    <row r="27" spans="1:4" x14ac:dyDescent="0.2">
      <c r="A27" s="14" t="s">
        <v>408</v>
      </c>
      <c r="B27" s="11">
        <v>1077138.2</v>
      </c>
      <c r="C27" s="11">
        <v>1080464.94</v>
      </c>
      <c r="D27" s="11">
        <v>2157603.1399999997</v>
      </c>
    </row>
    <row r="28" spans="1:4" x14ac:dyDescent="0.2">
      <c r="A28" s="14" t="s">
        <v>409</v>
      </c>
      <c r="B28" s="11">
        <v>671604.65</v>
      </c>
      <c r="C28" s="11">
        <v>675346.91</v>
      </c>
      <c r="D28" s="11">
        <v>1346951.56</v>
      </c>
    </row>
    <row r="29" spans="1:4" x14ac:dyDescent="0.2">
      <c r="A29" s="14" t="s">
        <v>410</v>
      </c>
      <c r="B29" s="11">
        <v>1318.13</v>
      </c>
      <c r="C29" s="11">
        <v>1318.13</v>
      </c>
      <c r="D29" s="11">
        <v>2636.26</v>
      </c>
    </row>
    <row r="30" spans="1:4" x14ac:dyDescent="0.2">
      <c r="A30" s="14" t="s">
        <v>411</v>
      </c>
      <c r="B30" s="11">
        <v>0</v>
      </c>
      <c r="C30" s="11">
        <v>0</v>
      </c>
      <c r="D30" s="11">
        <v>0</v>
      </c>
    </row>
    <row r="31" spans="1:4" x14ac:dyDescent="0.2">
      <c r="A31" s="14" t="s">
        <v>412</v>
      </c>
      <c r="B31" s="11">
        <v>-178832.87</v>
      </c>
      <c r="C31" s="11">
        <v>-178635.3</v>
      </c>
      <c r="D31" s="11">
        <v>-357468.17</v>
      </c>
    </row>
    <row r="32" spans="1:4" x14ac:dyDescent="0.2">
      <c r="A32" s="14" t="s">
        <v>413</v>
      </c>
      <c r="B32" s="11">
        <v>8599.56</v>
      </c>
      <c r="C32" s="11">
        <v>8699.48</v>
      </c>
      <c r="D32" s="11">
        <v>17299.04</v>
      </c>
    </row>
    <row r="33" spans="1:4" x14ac:dyDescent="0.2">
      <c r="A33" s="14" t="s">
        <v>414</v>
      </c>
      <c r="B33" s="11">
        <v>574724.05000000005</v>
      </c>
      <c r="C33" s="11">
        <v>577227.22</v>
      </c>
      <c r="D33" s="11">
        <v>1151951.27</v>
      </c>
    </row>
    <row r="34" spans="1:4" x14ac:dyDescent="0.2">
      <c r="A34" s="14" t="s">
        <v>415</v>
      </c>
      <c r="B34" s="11">
        <v>-80123.42</v>
      </c>
      <c r="C34" s="11">
        <v>-76256.77</v>
      </c>
      <c r="D34" s="11">
        <v>-156380.19</v>
      </c>
    </row>
    <row r="35" spans="1:4" x14ac:dyDescent="0.2">
      <c r="A35" s="14" t="s">
        <v>416</v>
      </c>
      <c r="B35" s="11">
        <v>-83002.83</v>
      </c>
      <c r="C35" s="11">
        <v>-83373.78</v>
      </c>
      <c r="D35" s="11">
        <v>-166376.60999999999</v>
      </c>
    </row>
    <row r="36" spans="1:4" x14ac:dyDescent="0.2">
      <c r="A36" s="14" t="s">
        <v>417</v>
      </c>
      <c r="B36" s="11">
        <v>-7868.84</v>
      </c>
      <c r="C36" s="11">
        <v>-2932.72</v>
      </c>
      <c r="D36" s="11">
        <v>-10801.56</v>
      </c>
    </row>
    <row r="37" spans="1:4" x14ac:dyDescent="0.2">
      <c r="A37" s="14" t="s">
        <v>418</v>
      </c>
      <c r="B37" s="11">
        <v>0</v>
      </c>
      <c r="C37" s="11">
        <v>0</v>
      </c>
      <c r="D37" s="11">
        <v>0</v>
      </c>
    </row>
    <row r="38" spans="1:4" x14ac:dyDescent="0.2">
      <c r="A38" s="14" t="s">
        <v>419</v>
      </c>
      <c r="B38" s="11">
        <v>107029.64</v>
      </c>
      <c r="C38" s="11">
        <v>109938.16</v>
      </c>
      <c r="D38" s="11">
        <v>216967.8</v>
      </c>
    </row>
    <row r="39" spans="1:4" x14ac:dyDescent="0.2">
      <c r="A39" s="14" t="s">
        <v>420</v>
      </c>
      <c r="B39" s="11">
        <v>-22065.41</v>
      </c>
      <c r="C39" s="11">
        <v>-21462.94</v>
      </c>
      <c r="D39" s="11">
        <v>-43528.35</v>
      </c>
    </row>
    <row r="40" spans="1:4" x14ac:dyDescent="0.2">
      <c r="A40" s="14" t="s">
        <v>421</v>
      </c>
      <c r="B40" s="11">
        <v>-549.86</v>
      </c>
      <c r="C40" s="11">
        <v>-549.86</v>
      </c>
      <c r="D40" s="11">
        <v>-1099.72</v>
      </c>
    </row>
    <row r="41" spans="1:4" x14ac:dyDescent="0.2">
      <c r="A41" s="14" t="s">
        <v>422</v>
      </c>
      <c r="B41" s="11">
        <v>493740.43</v>
      </c>
      <c r="C41" s="11">
        <v>499391.53</v>
      </c>
      <c r="D41" s="11">
        <v>993131.96</v>
      </c>
    </row>
    <row r="42" spans="1:4" x14ac:dyDescent="0.2">
      <c r="A42" s="14" t="s">
        <v>423</v>
      </c>
      <c r="B42" s="11">
        <v>-678.19</v>
      </c>
      <c r="C42" s="11">
        <v>-631.12</v>
      </c>
      <c r="D42" s="11">
        <v>-1309.31</v>
      </c>
    </row>
    <row r="43" spans="1:4" x14ac:dyDescent="0.2">
      <c r="A43" s="14" t="s">
        <v>424</v>
      </c>
      <c r="B43" s="11">
        <v>168009.4</v>
      </c>
      <c r="C43" s="11">
        <v>170045.76</v>
      </c>
      <c r="D43" s="11">
        <v>338055.16000000003</v>
      </c>
    </row>
    <row r="44" spans="1:4" x14ac:dyDescent="0.2">
      <c r="A44" s="14" t="s">
        <v>425</v>
      </c>
      <c r="B44" s="11">
        <v>562708.73</v>
      </c>
      <c r="C44" s="11">
        <v>562708.73</v>
      </c>
      <c r="D44" s="11">
        <v>1125417.46</v>
      </c>
    </row>
    <row r="45" spans="1:4" x14ac:dyDescent="0.2">
      <c r="A45" s="14" t="s">
        <v>426</v>
      </c>
      <c r="B45" s="11">
        <v>442492.69</v>
      </c>
      <c r="C45" s="11">
        <v>442890.64</v>
      </c>
      <c r="D45" s="11">
        <v>885383.33000000007</v>
      </c>
    </row>
    <row r="46" spans="1:4" x14ac:dyDescent="0.2">
      <c r="A46" s="14" t="s">
        <v>427</v>
      </c>
      <c r="B46" s="11">
        <v>6234.04</v>
      </c>
      <c r="C46" s="11">
        <v>6363.04</v>
      </c>
      <c r="D46" s="11">
        <v>12597.08</v>
      </c>
    </row>
    <row r="47" spans="1:4" x14ac:dyDescent="0.2">
      <c r="A47" s="14" t="s">
        <v>428</v>
      </c>
      <c r="B47" s="11">
        <v>20206.09</v>
      </c>
      <c r="C47" s="11">
        <v>19968.21</v>
      </c>
      <c r="D47" s="11">
        <v>40174.300000000003</v>
      </c>
    </row>
    <row r="48" spans="1:4" x14ac:dyDescent="0.2">
      <c r="A48" s="14" t="s">
        <v>429</v>
      </c>
      <c r="B48" s="11">
        <v>10819.1</v>
      </c>
      <c r="C48" s="11">
        <v>11042.77</v>
      </c>
      <c r="D48" s="11">
        <v>21861.870000000003</v>
      </c>
    </row>
    <row r="49" spans="1:5" x14ac:dyDescent="0.2">
      <c r="A49" s="13" t="s">
        <v>122</v>
      </c>
      <c r="B49" s="11">
        <v>993503.61</v>
      </c>
      <c r="C49" s="11">
        <v>1041575.34</v>
      </c>
      <c r="D49" s="11">
        <v>2035078.9500000002</v>
      </c>
    </row>
    <row r="50" spans="1:5" x14ac:dyDescent="0.2">
      <c r="A50" s="14" t="s">
        <v>430</v>
      </c>
      <c r="B50" s="11">
        <v>0</v>
      </c>
      <c r="C50" s="11">
        <v>0</v>
      </c>
      <c r="D50" s="11">
        <v>0</v>
      </c>
    </row>
    <row r="51" spans="1:5" x14ac:dyDescent="0.2">
      <c r="A51" s="14" t="s">
        <v>431</v>
      </c>
      <c r="B51" s="11">
        <v>0</v>
      </c>
      <c r="C51" s="11">
        <v>0</v>
      </c>
      <c r="D51" s="11">
        <v>0</v>
      </c>
    </row>
    <row r="52" spans="1:5" x14ac:dyDescent="0.2">
      <c r="A52" s="14" t="s">
        <v>410</v>
      </c>
      <c r="B52" s="11">
        <v>0</v>
      </c>
      <c r="C52" s="11">
        <v>0</v>
      </c>
      <c r="D52" s="11">
        <v>0</v>
      </c>
    </row>
    <row r="53" spans="1:5" x14ac:dyDescent="0.2">
      <c r="A53" s="14" t="s">
        <v>412</v>
      </c>
      <c r="B53" s="11">
        <v>389264.61</v>
      </c>
      <c r="C53" s="11">
        <v>404111.3</v>
      </c>
      <c r="D53" s="11">
        <v>793375.90999999992</v>
      </c>
    </row>
    <row r="54" spans="1:5" x14ac:dyDescent="0.2">
      <c r="A54" s="14" t="s">
        <v>414</v>
      </c>
      <c r="B54" s="11">
        <v>585194.52</v>
      </c>
      <c r="C54" s="11">
        <v>604239.62</v>
      </c>
      <c r="D54" s="11">
        <v>1189434.1400000001</v>
      </c>
    </row>
    <row r="55" spans="1:5" x14ac:dyDescent="0.2">
      <c r="A55" s="14" t="s">
        <v>415</v>
      </c>
      <c r="B55" s="11">
        <v>-499130.91</v>
      </c>
      <c r="C55" s="11">
        <v>-500951.29</v>
      </c>
      <c r="D55" s="11">
        <v>-1000082.2</v>
      </c>
    </row>
    <row r="56" spans="1:5" x14ac:dyDescent="0.2">
      <c r="A56" s="14" t="s">
        <v>416</v>
      </c>
      <c r="B56" s="11">
        <v>-130646.11</v>
      </c>
      <c r="C56" s="11">
        <v>-128330.7</v>
      </c>
      <c r="D56" s="11">
        <v>-258976.81</v>
      </c>
    </row>
    <row r="57" spans="1:5" x14ac:dyDescent="0.2">
      <c r="A57" s="14" t="s">
        <v>417</v>
      </c>
      <c r="B57" s="11">
        <v>-852.36</v>
      </c>
      <c r="C57" s="11">
        <v>-3094.69</v>
      </c>
      <c r="D57" s="11">
        <v>-3947.05</v>
      </c>
    </row>
    <row r="58" spans="1:5" x14ac:dyDescent="0.2">
      <c r="A58" s="14" t="s">
        <v>421</v>
      </c>
      <c r="B58" s="11">
        <v>148340.45000000001</v>
      </c>
      <c r="C58" s="11">
        <v>152083.14000000001</v>
      </c>
      <c r="D58" s="11">
        <v>300423.59000000003</v>
      </c>
    </row>
    <row r="59" spans="1:5" x14ac:dyDescent="0.2">
      <c r="A59" s="14" t="s">
        <v>422</v>
      </c>
      <c r="B59" s="11">
        <v>317336.96999999997</v>
      </c>
      <c r="C59" s="11">
        <v>322683.33</v>
      </c>
      <c r="D59" s="11">
        <v>640020.30000000005</v>
      </c>
    </row>
    <row r="60" spans="1:5" x14ac:dyDescent="0.2">
      <c r="A60" s="14" t="s">
        <v>426</v>
      </c>
      <c r="B60" s="11">
        <v>176612.75</v>
      </c>
      <c r="C60" s="11">
        <v>182720.73</v>
      </c>
      <c r="D60" s="11">
        <v>359333.48</v>
      </c>
    </row>
    <row r="61" spans="1:5" x14ac:dyDescent="0.2">
      <c r="A61" s="14" t="s">
        <v>428</v>
      </c>
      <c r="B61" s="11">
        <v>7383.69</v>
      </c>
      <c r="C61" s="11">
        <v>8113.9</v>
      </c>
      <c r="D61" s="11">
        <v>15497.59</v>
      </c>
    </row>
    <row r="62" spans="1:5" x14ac:dyDescent="0.2">
      <c r="A62" s="14" t="s">
        <v>432</v>
      </c>
      <c r="B62" s="11">
        <v>0</v>
      </c>
      <c r="C62" s="11">
        <v>0</v>
      </c>
      <c r="D62" s="11">
        <v>0</v>
      </c>
    </row>
    <row r="63" spans="1:5" x14ac:dyDescent="0.2">
      <c r="A63" s="13" t="s">
        <v>144</v>
      </c>
      <c r="B63" s="11">
        <v>231154.51000000004</v>
      </c>
      <c r="C63" s="11">
        <v>234179.09</v>
      </c>
      <c r="D63" s="11">
        <v>465333.6</v>
      </c>
      <c r="E63" s="15"/>
    </row>
    <row r="64" spans="1:5" x14ac:dyDescent="0.2">
      <c r="A64" s="14" t="s">
        <v>431</v>
      </c>
      <c r="B64" s="11">
        <v>0</v>
      </c>
      <c r="C64" s="11">
        <v>0</v>
      </c>
      <c r="D64" s="11">
        <v>0</v>
      </c>
    </row>
    <row r="65" spans="1:4" x14ac:dyDescent="0.2">
      <c r="A65" s="14" t="s">
        <v>437</v>
      </c>
      <c r="B65" s="11">
        <v>0</v>
      </c>
      <c r="C65" s="11">
        <v>0</v>
      </c>
      <c r="D65" s="11">
        <v>0</v>
      </c>
    </row>
    <row r="66" spans="1:4" x14ac:dyDescent="0.2">
      <c r="A66" s="14" t="s">
        <v>394</v>
      </c>
      <c r="B66" s="11">
        <v>25025.640000000003</v>
      </c>
      <c r="C66" s="11">
        <v>25400.959999999999</v>
      </c>
      <c r="D66" s="11">
        <v>50426.600000000006</v>
      </c>
    </row>
    <row r="67" spans="1:4" x14ac:dyDescent="0.2">
      <c r="A67" s="14" t="s">
        <v>395</v>
      </c>
      <c r="B67" s="11">
        <v>170233.46000000002</v>
      </c>
      <c r="C67" s="11">
        <v>170751.30000000002</v>
      </c>
      <c r="D67" s="11">
        <v>340984.76</v>
      </c>
    </row>
    <row r="68" spans="1:4" x14ac:dyDescent="0.2">
      <c r="A68" s="14" t="s">
        <v>396</v>
      </c>
      <c r="B68" s="11">
        <v>0</v>
      </c>
      <c r="C68" s="11">
        <v>0</v>
      </c>
      <c r="D68" s="11">
        <v>0</v>
      </c>
    </row>
    <row r="69" spans="1:4" x14ac:dyDescent="0.2">
      <c r="A69" s="14" t="s">
        <v>397</v>
      </c>
      <c r="B69" s="11">
        <v>1071.5</v>
      </c>
      <c r="C69" s="11">
        <v>1071.6499999999999</v>
      </c>
      <c r="D69" s="11">
        <v>2143.1499999999996</v>
      </c>
    </row>
    <row r="70" spans="1:4" x14ac:dyDescent="0.2">
      <c r="A70" s="14" t="s">
        <v>398</v>
      </c>
      <c r="B70" s="11">
        <v>12363.529999999999</v>
      </c>
      <c r="C70" s="11">
        <v>12784.49</v>
      </c>
      <c r="D70" s="11">
        <v>25148.019999999997</v>
      </c>
    </row>
    <row r="71" spans="1:4" x14ac:dyDescent="0.2">
      <c r="A71" s="14" t="s">
        <v>399</v>
      </c>
      <c r="B71" s="11">
        <v>10347.35</v>
      </c>
      <c r="C71" s="11">
        <v>10484.129999999999</v>
      </c>
      <c r="D71" s="11">
        <v>20831.48</v>
      </c>
    </row>
    <row r="72" spans="1:4" x14ac:dyDescent="0.2">
      <c r="A72" s="14" t="s">
        <v>400</v>
      </c>
      <c r="B72" s="11">
        <v>25102.050000000003</v>
      </c>
      <c r="C72" s="11">
        <v>25578.900000000009</v>
      </c>
      <c r="D72" s="11">
        <v>50680.950000000012</v>
      </c>
    </row>
    <row r="73" spans="1:4" x14ac:dyDescent="0.2">
      <c r="A73" s="14" t="s">
        <v>401</v>
      </c>
      <c r="B73" s="11">
        <v>-89443.1</v>
      </c>
      <c r="C73" s="11">
        <v>-88977.55</v>
      </c>
      <c r="D73" s="11">
        <v>-178420.65000000002</v>
      </c>
    </row>
    <row r="74" spans="1:4" x14ac:dyDescent="0.2">
      <c r="A74" s="14" t="s">
        <v>402</v>
      </c>
      <c r="B74" s="11">
        <v>33283.920000000006</v>
      </c>
      <c r="C74" s="11">
        <v>33733.25</v>
      </c>
      <c r="D74" s="11">
        <v>67017.170000000013</v>
      </c>
    </row>
    <row r="75" spans="1:4" x14ac:dyDescent="0.2">
      <c r="A75" s="14" t="s">
        <v>404</v>
      </c>
      <c r="B75" s="11">
        <v>-9782.840000000002</v>
      </c>
      <c r="C75" s="11">
        <v>-9637</v>
      </c>
      <c r="D75" s="11">
        <v>-19419.840000000004</v>
      </c>
    </row>
    <row r="76" spans="1:4" x14ac:dyDescent="0.2">
      <c r="A76" s="14" t="s">
        <v>408</v>
      </c>
      <c r="B76" s="11">
        <v>0</v>
      </c>
      <c r="C76" s="11">
        <v>0</v>
      </c>
      <c r="D76" s="11">
        <v>0</v>
      </c>
    </row>
    <row r="77" spans="1:4" x14ac:dyDescent="0.2">
      <c r="A77" s="14" t="s">
        <v>409</v>
      </c>
      <c r="B77" s="11">
        <v>24376.11</v>
      </c>
      <c r="C77" s="11">
        <v>24376.11</v>
      </c>
      <c r="D77" s="11">
        <v>48752.22</v>
      </c>
    </row>
    <row r="78" spans="1:4" x14ac:dyDescent="0.2">
      <c r="A78" s="14" t="s">
        <v>416</v>
      </c>
      <c r="B78" s="11">
        <v>-252.6</v>
      </c>
      <c r="C78" s="11">
        <v>-261.52</v>
      </c>
      <c r="D78" s="11">
        <v>-514.12</v>
      </c>
    </row>
    <row r="79" spans="1:4" x14ac:dyDescent="0.2">
      <c r="A79" s="14" t="s">
        <v>419</v>
      </c>
      <c r="B79" s="11">
        <v>829.49</v>
      </c>
      <c r="C79" s="11">
        <v>874.37</v>
      </c>
      <c r="D79" s="11">
        <v>1703.8600000000001</v>
      </c>
    </row>
    <row r="80" spans="1:4" x14ac:dyDescent="0.2">
      <c r="A80" s="14" t="s">
        <v>420</v>
      </c>
      <c r="B80" s="11">
        <v>0</v>
      </c>
      <c r="C80" s="11">
        <v>0</v>
      </c>
      <c r="D80" s="11">
        <v>0</v>
      </c>
    </row>
    <row r="81" spans="1:4" x14ac:dyDescent="0.2">
      <c r="A81" s="14" t="s">
        <v>422</v>
      </c>
      <c r="B81" s="11">
        <v>28000</v>
      </c>
      <c r="C81" s="11">
        <v>28000</v>
      </c>
      <c r="D81" s="11">
        <v>56000</v>
      </c>
    </row>
    <row r="82" spans="1:4" x14ac:dyDescent="0.2">
      <c r="A82" s="13" t="s">
        <v>164</v>
      </c>
      <c r="B82" s="11">
        <v>1211661.0599999996</v>
      </c>
      <c r="C82" s="11">
        <v>1218044.5799999998</v>
      </c>
      <c r="D82" s="11">
        <v>2429705.6399999997</v>
      </c>
    </row>
    <row r="83" spans="1:4" x14ac:dyDescent="0.2">
      <c r="A83" s="14" t="s">
        <v>392</v>
      </c>
      <c r="B83" s="11">
        <v>1597.32</v>
      </c>
      <c r="C83" s="11">
        <v>1691.28</v>
      </c>
      <c r="D83" s="11">
        <v>3288.6</v>
      </c>
    </row>
    <row r="84" spans="1:4" x14ac:dyDescent="0.2">
      <c r="A84" s="14" t="s">
        <v>394</v>
      </c>
      <c r="B84" s="11">
        <v>190806.71999999997</v>
      </c>
      <c r="C84" s="11">
        <v>191616.44999999998</v>
      </c>
      <c r="D84" s="11">
        <v>382423.16999999993</v>
      </c>
    </row>
    <row r="85" spans="1:4" x14ac:dyDescent="0.2">
      <c r="A85" s="14" t="s">
        <v>395</v>
      </c>
      <c r="B85" s="11">
        <v>414889.31000000006</v>
      </c>
      <c r="C85" s="11">
        <v>416516.94</v>
      </c>
      <c r="D85" s="11">
        <v>831406.25</v>
      </c>
    </row>
    <row r="86" spans="1:4" x14ac:dyDescent="0.2">
      <c r="A86" s="14" t="s">
        <v>397</v>
      </c>
      <c r="B86" s="11">
        <v>134296.55000000002</v>
      </c>
      <c r="C86" s="11">
        <v>135655.01999999999</v>
      </c>
      <c r="D86" s="11">
        <v>269951.57</v>
      </c>
    </row>
    <row r="87" spans="1:4" x14ac:dyDescent="0.2">
      <c r="A87" s="14" t="s">
        <v>398</v>
      </c>
      <c r="B87" s="11">
        <v>370.95999999999992</v>
      </c>
      <c r="C87" s="11">
        <v>411.67999999999995</v>
      </c>
      <c r="D87" s="11">
        <v>782.63999999999987</v>
      </c>
    </row>
    <row r="88" spans="1:4" x14ac:dyDescent="0.2">
      <c r="A88" s="14" t="s">
        <v>399</v>
      </c>
      <c r="B88" s="11">
        <v>134372.12</v>
      </c>
      <c r="C88" s="11">
        <v>134351.78999999998</v>
      </c>
      <c r="D88" s="11">
        <v>268723.90999999997</v>
      </c>
    </row>
    <row r="89" spans="1:4" x14ac:dyDescent="0.2">
      <c r="A89" s="14" t="s">
        <v>402</v>
      </c>
      <c r="B89" s="11">
        <v>77602.23</v>
      </c>
      <c r="C89" s="11">
        <v>78484.84</v>
      </c>
      <c r="D89" s="11">
        <v>156087.07</v>
      </c>
    </row>
    <row r="90" spans="1:4" x14ac:dyDescent="0.2">
      <c r="A90" s="14" t="s">
        <v>404</v>
      </c>
      <c r="B90" s="11">
        <v>47796.72</v>
      </c>
      <c r="C90" s="11">
        <v>48458.299999999996</v>
      </c>
      <c r="D90" s="11">
        <v>96255.01999999999</v>
      </c>
    </row>
    <row r="91" spans="1:4" x14ac:dyDescent="0.2">
      <c r="A91" s="14" t="s">
        <v>406</v>
      </c>
      <c r="B91" s="11">
        <v>13768.1</v>
      </c>
      <c r="C91" s="11">
        <v>13823.97</v>
      </c>
      <c r="D91" s="11">
        <v>27592.07</v>
      </c>
    </row>
    <row r="92" spans="1:4" x14ac:dyDescent="0.2">
      <c r="A92" s="14" t="s">
        <v>407</v>
      </c>
      <c r="B92" s="11">
        <v>0.44</v>
      </c>
      <c r="C92" s="11">
        <v>0.44</v>
      </c>
      <c r="D92" s="11">
        <v>0.88</v>
      </c>
    </row>
    <row r="93" spans="1:4" x14ac:dyDescent="0.2">
      <c r="A93" s="14" t="s">
        <v>408</v>
      </c>
      <c r="B93" s="11">
        <v>99570.17</v>
      </c>
      <c r="C93" s="11">
        <v>99570.17</v>
      </c>
      <c r="D93" s="11">
        <v>199140.34</v>
      </c>
    </row>
    <row r="94" spans="1:4" x14ac:dyDescent="0.2">
      <c r="A94" s="14" t="s">
        <v>410</v>
      </c>
      <c r="B94" s="11">
        <v>0</v>
      </c>
      <c r="C94" s="11">
        <v>0</v>
      </c>
      <c r="D94" s="11">
        <v>0</v>
      </c>
    </row>
    <row r="95" spans="1:4" x14ac:dyDescent="0.2">
      <c r="A95" s="14" t="s">
        <v>411</v>
      </c>
      <c r="B95" s="11">
        <v>0</v>
      </c>
      <c r="C95" s="11">
        <v>0</v>
      </c>
      <c r="D95" s="11">
        <v>0</v>
      </c>
    </row>
    <row r="96" spans="1:4" x14ac:dyDescent="0.2">
      <c r="A96" s="14" t="s">
        <v>413</v>
      </c>
      <c r="B96" s="11">
        <v>683.42</v>
      </c>
      <c r="C96" s="11">
        <v>691.11</v>
      </c>
      <c r="D96" s="11">
        <v>1374.53</v>
      </c>
    </row>
    <row r="97" spans="1:5" x14ac:dyDescent="0.2">
      <c r="A97" s="14" t="s">
        <v>415</v>
      </c>
      <c r="B97" s="11">
        <v>-5271.6</v>
      </c>
      <c r="C97" s="11">
        <v>-5454.02</v>
      </c>
      <c r="D97" s="11">
        <v>-10725.62</v>
      </c>
    </row>
    <row r="98" spans="1:5" x14ac:dyDescent="0.2">
      <c r="A98" s="14" t="s">
        <v>416</v>
      </c>
      <c r="B98" s="11">
        <v>13277.65</v>
      </c>
      <c r="C98" s="11">
        <v>13327.32</v>
      </c>
      <c r="D98" s="11">
        <v>26604.97</v>
      </c>
    </row>
    <row r="99" spans="1:5" x14ac:dyDescent="0.2">
      <c r="A99" s="14" t="s">
        <v>417</v>
      </c>
      <c r="B99" s="11">
        <v>40469.94</v>
      </c>
      <c r="C99" s="11">
        <v>41099.56</v>
      </c>
      <c r="D99" s="11">
        <v>81569.5</v>
      </c>
    </row>
    <row r="100" spans="1:5" x14ac:dyDescent="0.2">
      <c r="A100" s="14" t="s">
        <v>418</v>
      </c>
      <c r="B100" s="11">
        <v>32.24</v>
      </c>
      <c r="C100" s="11">
        <v>31.14</v>
      </c>
      <c r="D100" s="11">
        <v>63.38</v>
      </c>
    </row>
    <row r="101" spans="1:5" x14ac:dyDescent="0.2">
      <c r="A101" s="14" t="s">
        <v>419</v>
      </c>
      <c r="B101" s="11">
        <v>390.8</v>
      </c>
      <c r="C101" s="11">
        <v>401.9</v>
      </c>
      <c r="D101" s="11">
        <v>792.7</v>
      </c>
    </row>
    <row r="102" spans="1:5" x14ac:dyDescent="0.2">
      <c r="A102" s="14" t="s">
        <v>420</v>
      </c>
      <c r="B102" s="11">
        <v>0</v>
      </c>
      <c r="C102" s="11">
        <v>0</v>
      </c>
      <c r="D102" s="11">
        <v>0</v>
      </c>
    </row>
    <row r="103" spans="1:5" x14ac:dyDescent="0.2">
      <c r="A103" s="14" t="s">
        <v>421</v>
      </c>
      <c r="B103" s="11">
        <v>0</v>
      </c>
      <c r="C103" s="11">
        <v>0</v>
      </c>
      <c r="D103" s="11">
        <v>0</v>
      </c>
    </row>
    <row r="104" spans="1:5" x14ac:dyDescent="0.2">
      <c r="A104" s="14" t="s">
        <v>422</v>
      </c>
      <c r="B104" s="11">
        <v>0</v>
      </c>
      <c r="C104" s="11">
        <v>0</v>
      </c>
      <c r="D104" s="11">
        <v>0</v>
      </c>
    </row>
    <row r="105" spans="1:5" x14ac:dyDescent="0.2">
      <c r="A105" s="14" t="s">
        <v>434</v>
      </c>
      <c r="B105" s="11">
        <v>0</v>
      </c>
      <c r="C105" s="11">
        <v>0</v>
      </c>
      <c r="D105" s="11">
        <v>0</v>
      </c>
    </row>
    <row r="106" spans="1:5" x14ac:dyDescent="0.2">
      <c r="A106" s="14" t="s">
        <v>423</v>
      </c>
      <c r="B106" s="11">
        <v>0</v>
      </c>
      <c r="C106" s="11">
        <v>0</v>
      </c>
      <c r="D106" s="11">
        <v>0</v>
      </c>
    </row>
    <row r="107" spans="1:5" x14ac:dyDescent="0.2">
      <c r="A107" s="14" t="s">
        <v>435</v>
      </c>
      <c r="B107" s="11">
        <v>0</v>
      </c>
      <c r="C107" s="11">
        <v>0</v>
      </c>
      <c r="D107" s="11">
        <v>0</v>
      </c>
    </row>
    <row r="108" spans="1:5" x14ac:dyDescent="0.2">
      <c r="A108" s="14" t="s">
        <v>424</v>
      </c>
      <c r="B108" s="11">
        <v>9698.91</v>
      </c>
      <c r="C108" s="11">
        <v>9830.4</v>
      </c>
      <c r="D108" s="11">
        <v>19529.309999999998</v>
      </c>
    </row>
    <row r="109" spans="1:5" x14ac:dyDescent="0.2">
      <c r="A109" s="14" t="s">
        <v>425</v>
      </c>
      <c r="B109" s="11">
        <v>24155.360000000001</v>
      </c>
      <c r="C109" s="11">
        <v>24403.19</v>
      </c>
      <c r="D109" s="11">
        <v>48558.55</v>
      </c>
    </row>
    <row r="110" spans="1:5" x14ac:dyDescent="0.2">
      <c r="A110" s="14" t="s">
        <v>428</v>
      </c>
      <c r="B110" s="11">
        <v>13153.7</v>
      </c>
      <c r="C110" s="11">
        <v>13133.1</v>
      </c>
      <c r="D110" s="11">
        <v>26286.800000000003</v>
      </c>
      <c r="E110" s="15"/>
    </row>
    <row r="111" spans="1:5" x14ac:dyDescent="0.2">
      <c r="A111" s="13" t="s">
        <v>194</v>
      </c>
      <c r="B111" s="11">
        <v>88478693.749999985</v>
      </c>
      <c r="C111" s="11">
        <v>89195109.060000017</v>
      </c>
      <c r="D111" s="11">
        <v>177673802.80999997</v>
      </c>
      <c r="E111" s="15"/>
    </row>
    <row r="112" spans="1:5" x14ac:dyDescent="0.2">
      <c r="A112" s="14" t="s">
        <v>431</v>
      </c>
      <c r="B112" s="11">
        <v>127641.78</v>
      </c>
      <c r="C112" s="11">
        <v>127641.78</v>
      </c>
      <c r="D112" s="11">
        <v>255283.56</v>
      </c>
    </row>
    <row r="113" spans="1:4" x14ac:dyDescent="0.2">
      <c r="A113" s="14" t="s">
        <v>438</v>
      </c>
      <c r="B113" s="11">
        <v>0</v>
      </c>
      <c r="C113" s="11">
        <v>0</v>
      </c>
      <c r="D113" s="11">
        <v>0</v>
      </c>
    </row>
    <row r="114" spans="1:4" x14ac:dyDescent="0.2">
      <c r="A114" s="14" t="s">
        <v>390</v>
      </c>
      <c r="B114" s="11">
        <v>0</v>
      </c>
      <c r="C114" s="11">
        <v>0</v>
      </c>
      <c r="D114" s="11">
        <v>0</v>
      </c>
    </row>
    <row r="115" spans="1:4" x14ac:dyDescent="0.2">
      <c r="A115" s="14" t="s">
        <v>391</v>
      </c>
      <c r="B115" s="11">
        <v>0</v>
      </c>
      <c r="C115" s="11">
        <v>0</v>
      </c>
      <c r="D115" s="11">
        <v>0</v>
      </c>
    </row>
    <row r="116" spans="1:4" x14ac:dyDescent="0.2">
      <c r="A116" s="14" t="s">
        <v>392</v>
      </c>
      <c r="B116" s="11">
        <v>9629.27</v>
      </c>
      <c r="C116" s="11">
        <v>9688.44</v>
      </c>
      <c r="D116" s="11">
        <v>19317.71</v>
      </c>
    </row>
    <row r="117" spans="1:4" x14ac:dyDescent="0.2">
      <c r="A117" s="14" t="s">
        <v>393</v>
      </c>
      <c r="B117" s="11">
        <v>40563.330000000016</v>
      </c>
      <c r="C117" s="11">
        <v>41589.370000000024</v>
      </c>
      <c r="D117" s="11">
        <v>82152.700000000041</v>
      </c>
    </row>
    <row r="118" spans="1:4" x14ac:dyDescent="0.2">
      <c r="A118" s="14" t="s">
        <v>394</v>
      </c>
      <c r="B118" s="11">
        <v>18968368.620000001</v>
      </c>
      <c r="C118" s="11">
        <v>19105964.25</v>
      </c>
      <c r="D118" s="11">
        <v>38074332.870000005</v>
      </c>
    </row>
    <row r="119" spans="1:4" x14ac:dyDescent="0.2">
      <c r="A119" s="14" t="s">
        <v>395</v>
      </c>
      <c r="B119" s="11">
        <v>23386469.690000001</v>
      </c>
      <c r="C119" s="11">
        <v>23404652.539999999</v>
      </c>
      <c r="D119" s="11">
        <v>46791122.230000004</v>
      </c>
    </row>
    <row r="120" spans="1:4" x14ac:dyDescent="0.2">
      <c r="A120" s="14" t="s">
        <v>396</v>
      </c>
      <c r="B120" s="11">
        <v>9930229.5700000003</v>
      </c>
      <c r="C120" s="11">
        <v>10098887.180000002</v>
      </c>
      <c r="D120" s="11">
        <v>20029116.75</v>
      </c>
    </row>
    <row r="121" spans="1:4" x14ac:dyDescent="0.2">
      <c r="A121" s="14" t="s">
        <v>397</v>
      </c>
      <c r="B121" s="11">
        <v>389215.81999999995</v>
      </c>
      <c r="C121" s="11">
        <v>393596.36</v>
      </c>
      <c r="D121" s="11">
        <v>782812.17999999993</v>
      </c>
    </row>
    <row r="122" spans="1:4" x14ac:dyDescent="0.2">
      <c r="A122" s="14" t="s">
        <v>398</v>
      </c>
      <c r="B122" s="11">
        <v>2250323.39</v>
      </c>
      <c r="C122" s="11">
        <v>2266229.77</v>
      </c>
      <c r="D122" s="11">
        <v>4516553.16</v>
      </c>
    </row>
    <row r="123" spans="1:4" x14ac:dyDescent="0.2">
      <c r="A123" s="14" t="s">
        <v>399</v>
      </c>
      <c r="B123" s="11">
        <v>11179973.559999999</v>
      </c>
      <c r="C123" s="11">
        <v>11257895.52</v>
      </c>
      <c r="D123" s="11">
        <v>22437869.079999998</v>
      </c>
    </row>
    <row r="124" spans="1:4" x14ac:dyDescent="0.2">
      <c r="A124" s="14" t="s">
        <v>400</v>
      </c>
      <c r="B124" s="11">
        <v>2657287.12</v>
      </c>
      <c r="C124" s="11">
        <v>2663636.6</v>
      </c>
      <c r="D124" s="11">
        <v>5320923.7200000007</v>
      </c>
    </row>
    <row r="125" spans="1:4" x14ac:dyDescent="0.2">
      <c r="A125" s="14" t="s">
        <v>401</v>
      </c>
      <c r="B125" s="11">
        <v>1707312.8399999999</v>
      </c>
      <c r="C125" s="11">
        <v>1780795.58</v>
      </c>
      <c r="D125" s="11">
        <v>3488108.42</v>
      </c>
    </row>
    <row r="126" spans="1:4" x14ac:dyDescent="0.2">
      <c r="A126" s="14" t="s">
        <v>402</v>
      </c>
      <c r="B126" s="11">
        <v>4927541.99</v>
      </c>
      <c r="C126" s="11">
        <v>4973336.6399999997</v>
      </c>
      <c r="D126" s="11">
        <v>9900878.629999999</v>
      </c>
    </row>
    <row r="127" spans="1:4" x14ac:dyDescent="0.2">
      <c r="A127" s="14" t="s">
        <v>404</v>
      </c>
      <c r="B127" s="11">
        <v>2799728.4000000004</v>
      </c>
      <c r="C127" s="11">
        <v>2828180.17</v>
      </c>
      <c r="D127" s="11">
        <v>5627908.5700000003</v>
      </c>
    </row>
    <row r="128" spans="1:4" x14ac:dyDescent="0.2">
      <c r="A128" s="14" t="s">
        <v>406</v>
      </c>
      <c r="B128" s="11">
        <v>1893482.2000000002</v>
      </c>
      <c r="C128" s="11">
        <v>1905962.0200000003</v>
      </c>
      <c r="D128" s="11">
        <v>3799444.2200000007</v>
      </c>
    </row>
    <row r="129" spans="1:4" x14ac:dyDescent="0.2">
      <c r="A129" s="14" t="s">
        <v>407</v>
      </c>
      <c r="B129" s="11">
        <v>660535.53</v>
      </c>
      <c r="C129" s="11">
        <v>662883.97000000009</v>
      </c>
      <c r="D129" s="11">
        <v>1323419.5</v>
      </c>
    </row>
    <row r="130" spans="1:4" x14ac:dyDescent="0.2">
      <c r="A130" s="14" t="s">
        <v>408</v>
      </c>
      <c r="B130" s="11">
        <v>46597.130000000005</v>
      </c>
      <c r="C130" s="11">
        <v>46703.43</v>
      </c>
      <c r="D130" s="11">
        <v>93300.56</v>
      </c>
    </row>
    <row r="131" spans="1:4" x14ac:dyDescent="0.2">
      <c r="A131" s="14" t="s">
        <v>439</v>
      </c>
      <c r="B131" s="11">
        <v>0</v>
      </c>
      <c r="C131" s="11">
        <v>0</v>
      </c>
      <c r="D131" s="11">
        <v>0</v>
      </c>
    </row>
    <row r="132" spans="1:4" x14ac:dyDescent="0.2">
      <c r="A132" s="14" t="s">
        <v>409</v>
      </c>
      <c r="B132" s="11">
        <v>651330.38</v>
      </c>
      <c r="C132" s="11">
        <v>657705.93000000005</v>
      </c>
      <c r="D132" s="11">
        <v>1309036.31</v>
      </c>
    </row>
    <row r="133" spans="1:4" x14ac:dyDescent="0.2">
      <c r="A133" s="14" t="s">
        <v>410</v>
      </c>
      <c r="B133" s="11">
        <v>0</v>
      </c>
      <c r="C133" s="11">
        <v>0</v>
      </c>
      <c r="D133" s="11">
        <v>0</v>
      </c>
    </row>
    <row r="134" spans="1:4" x14ac:dyDescent="0.2">
      <c r="A134" s="14" t="s">
        <v>411</v>
      </c>
      <c r="B134" s="11">
        <v>0</v>
      </c>
      <c r="C134" s="11">
        <v>0</v>
      </c>
      <c r="D134" s="11">
        <v>0</v>
      </c>
    </row>
    <row r="135" spans="1:4" x14ac:dyDescent="0.2">
      <c r="A135" s="14" t="s">
        <v>412</v>
      </c>
      <c r="B135" s="11">
        <v>592000.3899999999</v>
      </c>
      <c r="C135" s="11">
        <v>595809.06000000006</v>
      </c>
      <c r="D135" s="11">
        <v>1187809.45</v>
      </c>
    </row>
    <row r="136" spans="1:4" x14ac:dyDescent="0.2">
      <c r="A136" s="14" t="s">
        <v>440</v>
      </c>
      <c r="B136" s="11">
        <v>0</v>
      </c>
      <c r="C136" s="11">
        <v>0</v>
      </c>
      <c r="D136" s="11">
        <v>0</v>
      </c>
    </row>
    <row r="137" spans="1:4" x14ac:dyDescent="0.2">
      <c r="A137" s="14" t="s">
        <v>413</v>
      </c>
      <c r="B137" s="11">
        <v>124302</v>
      </c>
      <c r="C137" s="11">
        <v>125747</v>
      </c>
      <c r="D137" s="11">
        <v>250049</v>
      </c>
    </row>
    <row r="138" spans="1:4" x14ac:dyDescent="0.2">
      <c r="A138" s="14" t="s">
        <v>414</v>
      </c>
      <c r="B138" s="11">
        <v>295751.96000000002</v>
      </c>
      <c r="C138" s="11">
        <v>302139.27</v>
      </c>
      <c r="D138" s="11">
        <v>597891.23</v>
      </c>
    </row>
    <row r="139" spans="1:4" x14ac:dyDescent="0.2">
      <c r="A139" s="14" t="s">
        <v>433</v>
      </c>
      <c r="B139" s="11">
        <v>61136.06</v>
      </c>
      <c r="C139" s="11">
        <v>62328.09</v>
      </c>
      <c r="D139" s="11">
        <v>123464.15</v>
      </c>
    </row>
    <row r="140" spans="1:4" x14ac:dyDescent="0.2">
      <c r="A140" s="14" t="s">
        <v>415</v>
      </c>
      <c r="B140" s="11">
        <v>-195254.22</v>
      </c>
      <c r="C140" s="11">
        <v>-193982.13999999998</v>
      </c>
      <c r="D140" s="11">
        <v>-389236.36</v>
      </c>
    </row>
    <row r="141" spans="1:4" x14ac:dyDescent="0.2">
      <c r="A141" s="14" t="s">
        <v>416</v>
      </c>
      <c r="B141" s="11">
        <v>60312.819999999992</v>
      </c>
      <c r="C141" s="11">
        <v>61257.919999999998</v>
      </c>
      <c r="D141" s="11">
        <v>121570.73999999999</v>
      </c>
    </row>
    <row r="142" spans="1:4" x14ac:dyDescent="0.2">
      <c r="A142" s="14" t="s">
        <v>417</v>
      </c>
      <c r="B142" s="11">
        <v>2338560.9900000002</v>
      </c>
      <c r="C142" s="11">
        <v>2391350.1800000002</v>
      </c>
      <c r="D142" s="11">
        <v>4729911.17</v>
      </c>
    </row>
    <row r="143" spans="1:4" x14ac:dyDescent="0.2">
      <c r="A143" s="14" t="s">
        <v>418</v>
      </c>
      <c r="B143" s="11">
        <v>33471.300000000003</v>
      </c>
      <c r="C143" s="11">
        <v>33800.729999999996</v>
      </c>
      <c r="D143" s="11">
        <v>67272.03</v>
      </c>
    </row>
    <row r="144" spans="1:4" x14ac:dyDescent="0.2">
      <c r="A144" s="14" t="s">
        <v>419</v>
      </c>
      <c r="B144" s="11">
        <v>91145.5</v>
      </c>
      <c r="C144" s="11">
        <v>93402.23</v>
      </c>
      <c r="D144" s="11">
        <v>184547.72999999998</v>
      </c>
    </row>
    <row r="145" spans="1:4" x14ac:dyDescent="0.2">
      <c r="A145" s="14" t="s">
        <v>420</v>
      </c>
      <c r="B145" s="11">
        <v>5460.92</v>
      </c>
      <c r="C145" s="11">
        <v>5736.24</v>
      </c>
      <c r="D145" s="11">
        <v>11197.16</v>
      </c>
    </row>
    <row r="146" spans="1:4" x14ac:dyDescent="0.2">
      <c r="A146" s="14" t="s">
        <v>421</v>
      </c>
      <c r="B146" s="11">
        <v>57748.76</v>
      </c>
      <c r="C146" s="11">
        <v>58251.62</v>
      </c>
      <c r="D146" s="11">
        <v>116000.38</v>
      </c>
    </row>
    <row r="147" spans="1:4" x14ac:dyDescent="0.2">
      <c r="A147" s="14" t="s">
        <v>422</v>
      </c>
      <c r="B147" s="11">
        <v>1865407.5799999998</v>
      </c>
      <c r="C147" s="11">
        <v>1894292.79</v>
      </c>
      <c r="D147" s="11">
        <v>3759700.37</v>
      </c>
    </row>
    <row r="148" spans="1:4" x14ac:dyDescent="0.2">
      <c r="A148" s="14" t="s">
        <v>434</v>
      </c>
      <c r="B148" s="11">
        <v>0</v>
      </c>
      <c r="C148" s="11">
        <v>0</v>
      </c>
      <c r="D148" s="11">
        <v>0</v>
      </c>
    </row>
    <row r="149" spans="1:4" x14ac:dyDescent="0.2">
      <c r="A149" s="14" t="s">
        <v>423</v>
      </c>
      <c r="B149" s="11">
        <v>45852.1</v>
      </c>
      <c r="C149" s="11">
        <v>46187.170000000006</v>
      </c>
      <c r="D149" s="11">
        <v>92039.27</v>
      </c>
    </row>
    <row r="150" spans="1:4" x14ac:dyDescent="0.2">
      <c r="A150" s="14" t="s">
        <v>435</v>
      </c>
      <c r="B150" s="11">
        <v>14217.609999999999</v>
      </c>
      <c r="C150" s="11">
        <v>14298.449999999999</v>
      </c>
      <c r="D150" s="11">
        <v>28516.059999999998</v>
      </c>
    </row>
    <row r="151" spans="1:4" x14ac:dyDescent="0.2">
      <c r="A151" s="14" t="s">
        <v>424</v>
      </c>
      <c r="B151" s="11">
        <v>426248.69999999995</v>
      </c>
      <c r="C151" s="11">
        <v>429392.81999999995</v>
      </c>
      <c r="D151" s="11">
        <v>855641.5199999999</v>
      </c>
    </row>
    <row r="152" spans="1:4" x14ac:dyDescent="0.2">
      <c r="A152" s="14" t="s">
        <v>436</v>
      </c>
      <c r="B152" s="11">
        <v>0</v>
      </c>
      <c r="C152" s="11">
        <v>0</v>
      </c>
      <c r="D152" s="11">
        <v>0</v>
      </c>
    </row>
    <row r="153" spans="1:4" x14ac:dyDescent="0.2">
      <c r="A153" s="14" t="s">
        <v>425</v>
      </c>
      <c r="B153" s="11">
        <v>438797.59</v>
      </c>
      <c r="C153" s="11">
        <v>442888.29000000004</v>
      </c>
      <c r="D153" s="11">
        <v>881685.88000000012</v>
      </c>
    </row>
    <row r="154" spans="1:4" x14ac:dyDescent="0.2">
      <c r="A154" s="14" t="s">
        <v>426</v>
      </c>
      <c r="B154" s="11">
        <v>427774.69</v>
      </c>
      <c r="C154" s="11">
        <v>435503.27</v>
      </c>
      <c r="D154" s="11">
        <v>863277.96</v>
      </c>
    </row>
    <row r="155" spans="1:4" x14ac:dyDescent="0.2">
      <c r="A155" s="14" t="s">
        <v>427</v>
      </c>
      <c r="B155" s="11">
        <v>0</v>
      </c>
      <c r="C155" s="11">
        <v>0</v>
      </c>
      <c r="D155" s="11">
        <v>0</v>
      </c>
    </row>
    <row r="156" spans="1:4" x14ac:dyDescent="0.2">
      <c r="A156" s="14" t="s">
        <v>428</v>
      </c>
      <c r="B156" s="11">
        <v>130403.74</v>
      </c>
      <c r="C156" s="11">
        <v>131422.94</v>
      </c>
      <c r="D156" s="11">
        <v>261826.68</v>
      </c>
    </row>
    <row r="157" spans="1:4" x14ac:dyDescent="0.2">
      <c r="A157" s="14" t="s">
        <v>429</v>
      </c>
      <c r="B157" s="11">
        <v>39124.639999999999</v>
      </c>
      <c r="C157" s="11">
        <v>39933.579999999994</v>
      </c>
      <c r="D157" s="11">
        <v>79058.22</v>
      </c>
    </row>
    <row r="158" spans="1:4" x14ac:dyDescent="0.2">
      <c r="A158" s="13" t="s">
        <v>382</v>
      </c>
      <c r="B158" s="11">
        <v>130527104.55999997</v>
      </c>
      <c r="C158" s="11">
        <v>131515314.61999999</v>
      </c>
      <c r="D158" s="11">
        <v>262042419.17999992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7"/>
  <sheetViews>
    <sheetView workbookViewId="0">
      <selection activeCell="I12" sqref="A12:I25"/>
    </sheetView>
  </sheetViews>
  <sheetFormatPr defaultRowHeight="12.75" x14ac:dyDescent="0.2"/>
  <cols>
    <col min="1" max="1" width="15" bestFit="1" customWidth="1"/>
    <col min="2" max="3" width="12" bestFit="1" customWidth="1"/>
    <col min="4" max="6" width="13" bestFit="1" customWidth="1"/>
    <col min="7" max="8" width="17" bestFit="1" customWidth="1"/>
    <col min="9" max="9" width="20" bestFit="1" customWidth="1"/>
    <col min="10" max="10" width="11" bestFit="1" customWidth="1"/>
    <col min="11" max="12" width="15" bestFit="1" customWidth="1"/>
    <col min="13" max="13" width="21" bestFit="1" customWidth="1"/>
    <col min="14" max="14" width="15" bestFit="1" customWidth="1"/>
    <col min="15" max="15" width="12" bestFit="1" customWidth="1"/>
    <col min="16" max="16" width="15" bestFit="1" customWidth="1"/>
    <col min="17" max="17" width="9" bestFit="1" customWidth="1"/>
    <col min="18" max="18" width="16" bestFit="1" customWidth="1"/>
    <col min="19" max="19" width="15" bestFit="1" customWidth="1"/>
    <col min="20" max="21" width="19" bestFit="1" customWidth="1"/>
    <col min="22" max="22" width="35" bestFit="1" customWidth="1"/>
    <col min="23" max="23" width="6" style="4" bestFit="1" customWidth="1"/>
    <col min="24" max="24" width="15" bestFit="1" customWidth="1"/>
    <col min="25" max="26" width="35" bestFit="1" customWidth="1"/>
    <col min="27" max="27" width="25" bestFit="1" customWidth="1"/>
    <col min="28" max="28" width="11" bestFit="1" customWidth="1"/>
    <col min="29" max="29" width="35" bestFit="1" customWidth="1"/>
    <col min="30" max="30" width="11" bestFit="1" customWidth="1"/>
    <col min="31" max="31" width="15" bestFit="1" customWidth="1"/>
    <col min="32" max="32" width="20" bestFit="1" customWidth="1"/>
    <col min="33" max="34" width="12" bestFit="1" customWidth="1"/>
    <col min="35" max="35" width="15" bestFit="1" customWidth="1"/>
    <col min="36" max="36" width="18" bestFit="1" customWidth="1"/>
    <col min="37" max="37" width="24" bestFit="1" customWidth="1"/>
    <col min="38" max="38" width="14" bestFit="1" customWidth="1"/>
    <col min="39" max="39" width="20" bestFit="1" customWidth="1"/>
    <col min="40" max="40" width="17" bestFit="1" customWidth="1"/>
    <col min="41" max="41" width="18" bestFit="1" customWidth="1"/>
    <col min="42" max="43" width="19.28515625" bestFit="1" customWidth="1"/>
    <col min="44" max="44" width="21.85546875" bestFit="1" customWidth="1"/>
  </cols>
  <sheetData>
    <row r="1" spans="1:4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5" t="s">
        <v>9</v>
      </c>
      <c r="K1" s="2" t="s">
        <v>10</v>
      </c>
      <c r="L1" t="s">
        <v>11</v>
      </c>
      <c r="M1" s="2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s="2" t="s">
        <v>19</v>
      </c>
      <c r="U1" t="s">
        <v>20</v>
      </c>
      <c r="V1" t="s">
        <v>21</v>
      </c>
      <c r="W1" s="4" t="s">
        <v>376</v>
      </c>
      <c r="X1" t="s">
        <v>22</v>
      </c>
      <c r="Y1" t="s">
        <v>21</v>
      </c>
      <c r="Z1" t="s">
        <v>21</v>
      </c>
      <c r="AA1" t="s">
        <v>23</v>
      </c>
      <c r="AB1" t="s">
        <v>24</v>
      </c>
      <c r="AC1" t="s">
        <v>21</v>
      </c>
      <c r="AD1" s="3" t="s">
        <v>25</v>
      </c>
      <c r="AE1" s="5" t="s">
        <v>26</v>
      </c>
      <c r="AF1" t="s">
        <v>27</v>
      </c>
      <c r="AG1" t="s">
        <v>28</v>
      </c>
      <c r="AH1" t="s">
        <v>29</v>
      </c>
      <c r="AI1" t="s">
        <v>30</v>
      </c>
      <c r="AJ1" t="s">
        <v>31</v>
      </c>
      <c r="AK1" t="s">
        <v>32</v>
      </c>
      <c r="AL1" s="3" t="s">
        <v>33</v>
      </c>
      <c r="AM1" t="s">
        <v>34</v>
      </c>
      <c r="AN1" t="s">
        <v>35</v>
      </c>
      <c r="AO1" t="s">
        <v>36</v>
      </c>
      <c r="AP1" s="6" t="s">
        <v>377</v>
      </c>
      <c r="AQ1" s="7" t="s">
        <v>378</v>
      </c>
      <c r="AR1" s="8" t="s">
        <v>379</v>
      </c>
    </row>
    <row r="2" spans="1:44" x14ac:dyDescent="0.2">
      <c r="A2">
        <v>1</v>
      </c>
      <c r="B2" s="1">
        <v>44470</v>
      </c>
      <c r="C2" s="1">
        <v>44501</v>
      </c>
      <c r="D2">
        <v>515</v>
      </c>
      <c r="E2" s="1">
        <v>44470</v>
      </c>
      <c r="F2">
        <v>23328.06</v>
      </c>
      <c r="G2">
        <v>23328.06</v>
      </c>
      <c r="H2">
        <v>0.03</v>
      </c>
      <c r="I2">
        <v>58.32</v>
      </c>
      <c r="J2">
        <v>23328.06</v>
      </c>
      <c r="K2">
        <v>0</v>
      </c>
      <c r="L2">
        <v>0</v>
      </c>
      <c r="M2">
        <v>-58.32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 t="s">
        <v>37</v>
      </c>
      <c r="W2" s="4" t="str">
        <f t="shared" ref="W2:W65" si="0">MID(V2,4,4)</f>
        <v>3010</v>
      </c>
      <c r="X2">
        <v>4</v>
      </c>
      <c r="Y2" t="s">
        <v>38</v>
      </c>
      <c r="Z2" t="s">
        <v>39</v>
      </c>
      <c r="AA2">
        <v>0</v>
      </c>
      <c r="AB2">
        <v>0</v>
      </c>
      <c r="AC2" t="s">
        <v>40</v>
      </c>
      <c r="AD2">
        <v>0</v>
      </c>
      <c r="AE2">
        <v>0</v>
      </c>
      <c r="AF2">
        <v>0</v>
      </c>
      <c r="AG2">
        <v>23328.06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 s="9">
        <f t="shared" ref="AP2:AP65" si="1">I2+K2+M2+T2</f>
        <v>0</v>
      </c>
      <c r="AQ2" s="10">
        <f t="shared" ref="AQ2:AQ65" si="2">AD2+AL2</f>
        <v>0</v>
      </c>
      <c r="AR2" s="8">
        <f t="shared" ref="AR2:AR65" si="3">AE2+J2</f>
        <v>23328.06</v>
      </c>
    </row>
    <row r="3" spans="1:44" x14ac:dyDescent="0.2">
      <c r="A3">
        <v>1</v>
      </c>
      <c r="B3" s="1">
        <v>44470</v>
      </c>
      <c r="C3" s="1">
        <v>44501</v>
      </c>
      <c r="D3">
        <v>515</v>
      </c>
      <c r="E3" s="1">
        <v>44501</v>
      </c>
      <c r="F3">
        <v>23328.06</v>
      </c>
      <c r="G3">
        <v>23328.06</v>
      </c>
      <c r="H3">
        <v>0.03</v>
      </c>
      <c r="I3">
        <v>58.32</v>
      </c>
      <c r="J3">
        <v>23328.06</v>
      </c>
      <c r="K3">
        <v>0</v>
      </c>
      <c r="L3">
        <v>0</v>
      </c>
      <c r="M3">
        <v>-58.32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 t="s">
        <v>37</v>
      </c>
      <c r="W3" s="4" t="str">
        <f t="shared" si="0"/>
        <v>3010</v>
      </c>
      <c r="X3">
        <v>4</v>
      </c>
      <c r="Y3" t="s">
        <v>38</v>
      </c>
      <c r="Z3" t="s">
        <v>39</v>
      </c>
      <c r="AA3">
        <v>0</v>
      </c>
      <c r="AB3">
        <v>0</v>
      </c>
      <c r="AC3" t="s">
        <v>40</v>
      </c>
      <c r="AD3">
        <v>0</v>
      </c>
      <c r="AE3">
        <v>0</v>
      </c>
      <c r="AF3">
        <v>0</v>
      </c>
      <c r="AG3">
        <v>23328.06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 s="9">
        <f t="shared" si="1"/>
        <v>0</v>
      </c>
      <c r="AQ3" s="10">
        <f t="shared" si="2"/>
        <v>0</v>
      </c>
      <c r="AR3" s="8">
        <f t="shared" si="3"/>
        <v>23328.06</v>
      </c>
    </row>
    <row r="4" spans="1:44" x14ac:dyDescent="0.2">
      <c r="A4">
        <v>1</v>
      </c>
      <c r="B4" s="1">
        <v>44470</v>
      </c>
      <c r="C4" s="1">
        <v>44501</v>
      </c>
      <c r="D4">
        <v>95</v>
      </c>
      <c r="E4" s="1">
        <v>44470</v>
      </c>
      <c r="F4">
        <v>14132.29</v>
      </c>
      <c r="G4">
        <v>14132.29</v>
      </c>
      <c r="H4">
        <v>0.03</v>
      </c>
      <c r="I4">
        <v>35.33</v>
      </c>
      <c r="J4">
        <v>14132.29</v>
      </c>
      <c r="K4">
        <v>0</v>
      </c>
      <c r="L4">
        <v>0</v>
      </c>
      <c r="M4">
        <v>-35.33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 t="s">
        <v>117</v>
      </c>
      <c r="W4" s="4" t="str">
        <f t="shared" si="0"/>
        <v>3020</v>
      </c>
      <c r="X4">
        <v>18</v>
      </c>
      <c r="Y4" t="s">
        <v>118</v>
      </c>
      <c r="Z4" t="s">
        <v>119</v>
      </c>
      <c r="AA4">
        <v>0</v>
      </c>
      <c r="AB4">
        <v>0</v>
      </c>
      <c r="AC4" t="s">
        <v>40</v>
      </c>
      <c r="AD4">
        <v>0</v>
      </c>
      <c r="AE4">
        <v>0</v>
      </c>
      <c r="AF4">
        <v>0</v>
      </c>
      <c r="AG4">
        <v>14132.29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 s="9">
        <f t="shared" si="1"/>
        <v>0</v>
      </c>
      <c r="AQ4" s="10">
        <f t="shared" si="2"/>
        <v>0</v>
      </c>
      <c r="AR4" s="8">
        <f t="shared" si="3"/>
        <v>14132.29</v>
      </c>
    </row>
    <row r="5" spans="1:44" x14ac:dyDescent="0.2">
      <c r="A5">
        <v>1</v>
      </c>
      <c r="B5" s="1">
        <v>44470</v>
      </c>
      <c r="C5" s="1">
        <v>44501</v>
      </c>
      <c r="D5">
        <v>95</v>
      </c>
      <c r="E5" s="1">
        <v>44501</v>
      </c>
      <c r="F5">
        <v>14132.29</v>
      </c>
      <c r="G5">
        <v>14132.29</v>
      </c>
      <c r="H5">
        <v>0.03</v>
      </c>
      <c r="I5">
        <v>35.33</v>
      </c>
      <c r="J5">
        <v>14132.29</v>
      </c>
      <c r="K5">
        <v>0</v>
      </c>
      <c r="L5">
        <v>0</v>
      </c>
      <c r="M5">
        <v>-35.33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 t="s">
        <v>117</v>
      </c>
      <c r="W5" s="4" t="str">
        <f t="shared" si="0"/>
        <v>3020</v>
      </c>
      <c r="X5">
        <v>18</v>
      </c>
      <c r="Y5" t="s">
        <v>118</v>
      </c>
      <c r="Z5" t="s">
        <v>119</v>
      </c>
      <c r="AA5">
        <v>0</v>
      </c>
      <c r="AB5">
        <v>0</v>
      </c>
      <c r="AC5" t="s">
        <v>40</v>
      </c>
      <c r="AD5">
        <v>0</v>
      </c>
      <c r="AE5">
        <v>0</v>
      </c>
      <c r="AF5">
        <v>0</v>
      </c>
      <c r="AG5">
        <v>14132.29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 s="9">
        <f t="shared" si="1"/>
        <v>0</v>
      </c>
      <c r="AQ5" s="10">
        <f t="shared" si="2"/>
        <v>0</v>
      </c>
      <c r="AR5" s="8">
        <f t="shared" si="3"/>
        <v>14132.29</v>
      </c>
    </row>
    <row r="6" spans="1:44" x14ac:dyDescent="0.2">
      <c r="A6">
        <v>1</v>
      </c>
      <c r="B6" s="1">
        <v>44470</v>
      </c>
      <c r="C6" s="1">
        <v>44501</v>
      </c>
      <c r="D6">
        <v>422</v>
      </c>
      <c r="E6" s="1">
        <v>44470</v>
      </c>
      <c r="F6">
        <v>25081.87</v>
      </c>
      <c r="G6">
        <v>25081.87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 t="s">
        <v>41</v>
      </c>
      <c r="W6" s="4" t="str">
        <f t="shared" si="0"/>
        <v>3050</v>
      </c>
      <c r="X6">
        <v>14</v>
      </c>
      <c r="Y6" t="s">
        <v>42</v>
      </c>
      <c r="Z6" t="s">
        <v>43</v>
      </c>
      <c r="AA6">
        <v>0</v>
      </c>
      <c r="AB6">
        <v>0</v>
      </c>
      <c r="AC6" t="s">
        <v>40</v>
      </c>
      <c r="AD6">
        <v>0</v>
      </c>
      <c r="AE6">
        <v>0</v>
      </c>
      <c r="AF6">
        <v>0</v>
      </c>
      <c r="AG6">
        <v>25081.87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 s="9">
        <f t="shared" si="1"/>
        <v>0</v>
      </c>
      <c r="AQ6" s="10">
        <f t="shared" si="2"/>
        <v>0</v>
      </c>
      <c r="AR6" s="8">
        <f t="shared" si="3"/>
        <v>0</v>
      </c>
    </row>
    <row r="7" spans="1:44" x14ac:dyDescent="0.2">
      <c r="A7">
        <v>1</v>
      </c>
      <c r="B7" s="1">
        <v>44470</v>
      </c>
      <c r="C7" s="1">
        <v>44501</v>
      </c>
      <c r="D7">
        <v>422</v>
      </c>
      <c r="E7" s="1">
        <v>44501</v>
      </c>
      <c r="F7">
        <v>25081.87</v>
      </c>
      <c r="G7">
        <v>25081.87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 t="s">
        <v>41</v>
      </c>
      <c r="W7" s="4" t="str">
        <f t="shared" si="0"/>
        <v>3050</v>
      </c>
      <c r="X7">
        <v>14</v>
      </c>
      <c r="Y7" t="s">
        <v>42</v>
      </c>
      <c r="Z7" t="s">
        <v>43</v>
      </c>
      <c r="AA7">
        <v>0</v>
      </c>
      <c r="AB7">
        <v>0</v>
      </c>
      <c r="AC7" t="s">
        <v>40</v>
      </c>
      <c r="AD7">
        <v>0</v>
      </c>
      <c r="AE7">
        <v>0</v>
      </c>
      <c r="AF7">
        <v>0</v>
      </c>
      <c r="AG7">
        <v>25081.87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 s="9">
        <f t="shared" si="1"/>
        <v>0</v>
      </c>
      <c r="AQ7" s="10">
        <f t="shared" si="2"/>
        <v>0</v>
      </c>
      <c r="AR7" s="8">
        <f t="shared" si="3"/>
        <v>0</v>
      </c>
    </row>
    <row r="8" spans="1:44" x14ac:dyDescent="0.2">
      <c r="A8">
        <v>1</v>
      </c>
      <c r="B8" s="1">
        <v>44470</v>
      </c>
      <c r="C8" s="1">
        <v>44501</v>
      </c>
      <c r="D8">
        <v>423</v>
      </c>
      <c r="E8" s="1">
        <v>44470</v>
      </c>
      <c r="F8">
        <v>212190.55</v>
      </c>
      <c r="G8">
        <v>212190.55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 t="s">
        <v>47</v>
      </c>
      <c r="W8" s="4" t="str">
        <f t="shared" si="0"/>
        <v>3740</v>
      </c>
      <c r="X8">
        <v>15</v>
      </c>
      <c r="Y8" t="s">
        <v>45</v>
      </c>
      <c r="Z8" t="s">
        <v>48</v>
      </c>
      <c r="AA8">
        <v>0</v>
      </c>
      <c r="AB8">
        <v>0</v>
      </c>
      <c r="AC8" t="s">
        <v>40</v>
      </c>
      <c r="AD8">
        <v>0</v>
      </c>
      <c r="AE8">
        <v>0</v>
      </c>
      <c r="AF8">
        <v>0</v>
      </c>
      <c r="AG8">
        <v>212190.55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 s="9">
        <f t="shared" si="1"/>
        <v>0</v>
      </c>
      <c r="AQ8" s="10">
        <f t="shared" si="2"/>
        <v>0</v>
      </c>
      <c r="AR8" s="8">
        <f t="shared" si="3"/>
        <v>0</v>
      </c>
    </row>
    <row r="9" spans="1:44" x14ac:dyDescent="0.2">
      <c r="A9">
        <v>1</v>
      </c>
      <c r="B9" s="1">
        <v>44470</v>
      </c>
      <c r="C9" s="1">
        <v>44501</v>
      </c>
      <c r="D9">
        <v>423</v>
      </c>
      <c r="E9" s="1">
        <v>44501</v>
      </c>
      <c r="F9">
        <v>212190.55</v>
      </c>
      <c r="G9">
        <v>212190.55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 t="s">
        <v>47</v>
      </c>
      <c r="W9" s="4" t="str">
        <f t="shared" si="0"/>
        <v>3740</v>
      </c>
      <c r="X9">
        <v>15</v>
      </c>
      <c r="Y9" t="s">
        <v>45</v>
      </c>
      <c r="Z9" t="s">
        <v>48</v>
      </c>
      <c r="AA9">
        <v>0</v>
      </c>
      <c r="AB9">
        <v>0</v>
      </c>
      <c r="AC9" t="s">
        <v>40</v>
      </c>
      <c r="AD9">
        <v>0</v>
      </c>
      <c r="AE9">
        <v>0</v>
      </c>
      <c r="AF9">
        <v>0</v>
      </c>
      <c r="AG9">
        <v>212190.55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 s="9">
        <f t="shared" si="1"/>
        <v>0</v>
      </c>
      <c r="AQ9" s="10">
        <f t="shared" si="2"/>
        <v>0</v>
      </c>
      <c r="AR9" s="8">
        <f t="shared" si="3"/>
        <v>0</v>
      </c>
    </row>
    <row r="10" spans="1:44" x14ac:dyDescent="0.2">
      <c r="A10">
        <v>1</v>
      </c>
      <c r="B10" s="1">
        <v>44470</v>
      </c>
      <c r="C10" s="1">
        <v>44501</v>
      </c>
      <c r="D10">
        <v>424</v>
      </c>
      <c r="E10" s="1">
        <v>44470</v>
      </c>
      <c r="F10">
        <v>0</v>
      </c>
      <c r="G10">
        <v>0</v>
      </c>
      <c r="H10">
        <v>5.5E-2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 t="s">
        <v>44</v>
      </c>
      <c r="W10" s="4" t="str">
        <f t="shared" si="0"/>
        <v>3741</v>
      </c>
      <c r="X10">
        <v>15</v>
      </c>
      <c r="Y10" t="s">
        <v>45</v>
      </c>
      <c r="Z10" t="s">
        <v>46</v>
      </c>
      <c r="AA10">
        <v>0</v>
      </c>
      <c r="AB10">
        <v>0</v>
      </c>
      <c r="AC10" t="s">
        <v>40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 s="9">
        <f t="shared" si="1"/>
        <v>0</v>
      </c>
      <c r="AQ10" s="10">
        <f t="shared" si="2"/>
        <v>0</v>
      </c>
      <c r="AR10" s="8">
        <f t="shared" si="3"/>
        <v>0</v>
      </c>
    </row>
    <row r="11" spans="1:44" x14ac:dyDescent="0.2">
      <c r="A11">
        <v>1</v>
      </c>
      <c r="B11" s="1">
        <v>44470</v>
      </c>
      <c r="C11" s="1">
        <v>44501</v>
      </c>
      <c r="D11">
        <v>424</v>
      </c>
      <c r="E11" s="1">
        <v>44501</v>
      </c>
      <c r="F11">
        <v>0</v>
      </c>
      <c r="G11">
        <v>0</v>
      </c>
      <c r="H11">
        <v>5.5E-2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 t="s">
        <v>44</v>
      </c>
      <c r="W11" s="4" t="str">
        <f t="shared" si="0"/>
        <v>3741</v>
      </c>
      <c r="X11">
        <v>15</v>
      </c>
      <c r="Y11" t="s">
        <v>45</v>
      </c>
      <c r="Z11" t="s">
        <v>46</v>
      </c>
      <c r="AA11">
        <v>0</v>
      </c>
      <c r="AB11">
        <v>0</v>
      </c>
      <c r="AC11" t="s">
        <v>40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 s="9">
        <f t="shared" si="1"/>
        <v>0</v>
      </c>
      <c r="AQ11" s="10">
        <f t="shared" si="2"/>
        <v>0</v>
      </c>
      <c r="AR11" s="8">
        <f t="shared" si="3"/>
        <v>0</v>
      </c>
    </row>
    <row r="12" spans="1:44" x14ac:dyDescent="0.2">
      <c r="A12">
        <v>1</v>
      </c>
      <c r="B12" s="1">
        <v>44470</v>
      </c>
      <c r="C12" s="1">
        <v>44501</v>
      </c>
      <c r="D12">
        <v>425</v>
      </c>
      <c r="E12" s="1">
        <v>44470</v>
      </c>
      <c r="F12">
        <v>812136.78</v>
      </c>
      <c r="G12">
        <v>812136.78</v>
      </c>
      <c r="H12">
        <v>2.5000000000000001E-2</v>
      </c>
      <c r="I12">
        <v>1691.95</v>
      </c>
      <c r="J12">
        <v>262797.09999999998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 t="s">
        <v>49</v>
      </c>
      <c r="W12" s="4" t="str">
        <f t="shared" si="0"/>
        <v>3750</v>
      </c>
      <c r="X12">
        <v>15</v>
      </c>
      <c r="Y12" t="s">
        <v>45</v>
      </c>
      <c r="Z12" t="s">
        <v>50</v>
      </c>
      <c r="AA12">
        <v>0</v>
      </c>
      <c r="AB12">
        <v>0</v>
      </c>
      <c r="AC12" t="s">
        <v>40</v>
      </c>
      <c r="AD12">
        <v>0</v>
      </c>
      <c r="AE12">
        <v>15724.92</v>
      </c>
      <c r="AF12">
        <v>0</v>
      </c>
      <c r="AG12">
        <v>812136.78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1691.95</v>
      </c>
      <c r="AP12" s="9">
        <f t="shared" si="1"/>
        <v>1691.95</v>
      </c>
      <c r="AQ12" s="10">
        <f t="shared" si="2"/>
        <v>0</v>
      </c>
      <c r="AR12" s="8">
        <f t="shared" si="3"/>
        <v>278522.01999999996</v>
      </c>
    </row>
    <row r="13" spans="1:44" x14ac:dyDescent="0.2">
      <c r="A13">
        <v>1</v>
      </c>
      <c r="B13" s="1">
        <v>44470</v>
      </c>
      <c r="C13" s="1">
        <v>44501</v>
      </c>
      <c r="D13">
        <v>425</v>
      </c>
      <c r="E13" s="1">
        <v>44501</v>
      </c>
      <c r="F13">
        <v>812136.78</v>
      </c>
      <c r="G13">
        <v>812136.78</v>
      </c>
      <c r="H13">
        <v>2.5000000000000001E-2</v>
      </c>
      <c r="I13">
        <v>1691.95</v>
      </c>
      <c r="J13">
        <v>264489.05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 t="s">
        <v>49</v>
      </c>
      <c r="W13" s="4" t="str">
        <f t="shared" si="0"/>
        <v>3750</v>
      </c>
      <c r="X13">
        <v>15</v>
      </c>
      <c r="Y13" t="s">
        <v>45</v>
      </c>
      <c r="Z13" t="s">
        <v>50</v>
      </c>
      <c r="AA13">
        <v>0</v>
      </c>
      <c r="AB13">
        <v>0</v>
      </c>
      <c r="AC13" t="s">
        <v>40</v>
      </c>
      <c r="AD13">
        <v>0</v>
      </c>
      <c r="AE13">
        <v>15724.92</v>
      </c>
      <c r="AF13">
        <v>0</v>
      </c>
      <c r="AG13">
        <v>812136.78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1691.95</v>
      </c>
      <c r="AP13" s="9">
        <f t="shared" si="1"/>
        <v>1691.95</v>
      </c>
      <c r="AQ13" s="10">
        <f t="shared" si="2"/>
        <v>0</v>
      </c>
      <c r="AR13" s="8">
        <f t="shared" si="3"/>
        <v>280213.96999999997</v>
      </c>
    </row>
    <row r="14" spans="1:44" x14ac:dyDescent="0.2">
      <c r="A14">
        <v>1</v>
      </c>
      <c r="B14" s="1">
        <v>44470</v>
      </c>
      <c r="C14" s="1">
        <v>44501</v>
      </c>
      <c r="D14">
        <v>426</v>
      </c>
      <c r="E14" s="1">
        <v>44470</v>
      </c>
      <c r="F14">
        <v>35272240.32</v>
      </c>
      <c r="G14">
        <v>35272240.32</v>
      </c>
      <c r="H14">
        <v>1.8100000000000002E-2</v>
      </c>
      <c r="I14">
        <v>53202.3</v>
      </c>
      <c r="J14">
        <v>8641836.3499999996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 t="s">
        <v>51</v>
      </c>
      <c r="W14" s="4" t="str">
        <f t="shared" si="0"/>
        <v>3761</v>
      </c>
      <c r="X14">
        <v>15</v>
      </c>
      <c r="Y14" t="s">
        <v>45</v>
      </c>
      <c r="Z14" t="s">
        <v>52</v>
      </c>
      <c r="AA14">
        <v>0</v>
      </c>
      <c r="AB14">
        <v>0</v>
      </c>
      <c r="AC14" t="s">
        <v>40</v>
      </c>
      <c r="AD14">
        <v>8524.1200000000008</v>
      </c>
      <c r="AE14">
        <v>2742406.92</v>
      </c>
      <c r="AF14">
        <v>2.8999999999999998E-3</v>
      </c>
      <c r="AG14">
        <v>35272240.32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8524.1200000000008</v>
      </c>
      <c r="AO14">
        <v>53202.3</v>
      </c>
      <c r="AP14" s="9">
        <f t="shared" si="1"/>
        <v>53202.3</v>
      </c>
      <c r="AQ14" s="10">
        <f t="shared" si="2"/>
        <v>8524.1200000000008</v>
      </c>
      <c r="AR14" s="8">
        <f t="shared" si="3"/>
        <v>11384243.27</v>
      </c>
    </row>
    <row r="15" spans="1:44" x14ac:dyDescent="0.2">
      <c r="A15">
        <v>1</v>
      </c>
      <c r="B15" s="1">
        <v>44470</v>
      </c>
      <c r="C15" s="1">
        <v>44501</v>
      </c>
      <c r="D15">
        <v>426</v>
      </c>
      <c r="E15" s="1">
        <v>44501</v>
      </c>
      <c r="F15">
        <v>35735232.049999997</v>
      </c>
      <c r="G15">
        <v>35735232.049999997</v>
      </c>
      <c r="H15">
        <v>1.8100000000000002E-2</v>
      </c>
      <c r="I15">
        <v>53900.639999999999</v>
      </c>
      <c r="J15">
        <v>8695736.9900000002</v>
      </c>
      <c r="K15">
        <v>0</v>
      </c>
      <c r="L15">
        <v>-23946.36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 t="s">
        <v>51</v>
      </c>
      <c r="W15" s="4" t="str">
        <f t="shared" si="0"/>
        <v>3761</v>
      </c>
      <c r="X15">
        <v>15</v>
      </c>
      <c r="Y15" t="s">
        <v>45</v>
      </c>
      <c r="Z15" t="s">
        <v>52</v>
      </c>
      <c r="AA15">
        <v>0</v>
      </c>
      <c r="AB15">
        <v>0</v>
      </c>
      <c r="AC15" t="s">
        <v>40</v>
      </c>
      <c r="AD15">
        <v>8636.01</v>
      </c>
      <c r="AE15">
        <v>2727096.57</v>
      </c>
      <c r="AF15">
        <v>2.8999999999999998E-3</v>
      </c>
      <c r="AG15">
        <v>35735232.049999997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8636.01</v>
      </c>
      <c r="AO15">
        <v>53900.639999999999</v>
      </c>
      <c r="AP15" s="9">
        <f t="shared" si="1"/>
        <v>53900.639999999999</v>
      </c>
      <c r="AQ15" s="10">
        <f t="shared" si="2"/>
        <v>8636.01</v>
      </c>
      <c r="AR15" s="8">
        <f t="shared" si="3"/>
        <v>11422833.560000001</v>
      </c>
    </row>
    <row r="16" spans="1:44" x14ac:dyDescent="0.2">
      <c r="A16">
        <v>1</v>
      </c>
      <c r="B16" s="1">
        <v>44470</v>
      </c>
      <c r="C16" s="1">
        <v>44501</v>
      </c>
      <c r="D16">
        <v>427</v>
      </c>
      <c r="E16" s="1">
        <v>44470</v>
      </c>
      <c r="F16">
        <v>21852379.170000002</v>
      </c>
      <c r="G16">
        <v>21852379.170000002</v>
      </c>
      <c r="H16">
        <v>1.719E-2</v>
      </c>
      <c r="I16">
        <v>31303.53</v>
      </c>
      <c r="J16">
        <v>6442158.1699999999</v>
      </c>
      <c r="K16">
        <v>0</v>
      </c>
      <c r="L16">
        <v>-134.97999999999999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 t="s">
        <v>53</v>
      </c>
      <c r="W16" s="4" t="str">
        <f t="shared" si="0"/>
        <v>3762</v>
      </c>
      <c r="X16">
        <v>15</v>
      </c>
      <c r="Y16" t="s">
        <v>45</v>
      </c>
      <c r="Z16" t="s">
        <v>54</v>
      </c>
      <c r="AA16">
        <v>0</v>
      </c>
      <c r="AB16">
        <v>0</v>
      </c>
      <c r="AC16" t="s">
        <v>40</v>
      </c>
      <c r="AD16">
        <v>8759.16</v>
      </c>
      <c r="AE16">
        <v>134964.34</v>
      </c>
      <c r="AF16">
        <v>4.81E-3</v>
      </c>
      <c r="AG16">
        <v>21852379.170000002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8759.16</v>
      </c>
      <c r="AO16">
        <v>31303.53</v>
      </c>
      <c r="AP16" s="9">
        <f t="shared" si="1"/>
        <v>31303.53</v>
      </c>
      <c r="AQ16" s="10">
        <f t="shared" si="2"/>
        <v>8759.16</v>
      </c>
      <c r="AR16" s="8">
        <f t="shared" si="3"/>
        <v>6577122.5099999998</v>
      </c>
    </row>
    <row r="17" spans="1:44" x14ac:dyDescent="0.2">
      <c r="A17">
        <v>1</v>
      </c>
      <c r="B17" s="1">
        <v>44470</v>
      </c>
      <c r="C17" s="1">
        <v>44501</v>
      </c>
      <c r="D17">
        <v>427</v>
      </c>
      <c r="E17" s="1">
        <v>44501</v>
      </c>
      <c r="F17">
        <v>21868958.09</v>
      </c>
      <c r="G17">
        <v>21868958.09</v>
      </c>
      <c r="H17">
        <v>1.719E-2</v>
      </c>
      <c r="I17">
        <v>31327.279999999999</v>
      </c>
      <c r="J17">
        <v>6473485.4500000002</v>
      </c>
      <c r="K17">
        <v>0</v>
      </c>
      <c r="L17">
        <v>-70748.850000000006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 t="s">
        <v>53</v>
      </c>
      <c r="W17" s="4" t="str">
        <f t="shared" si="0"/>
        <v>3762</v>
      </c>
      <c r="X17">
        <v>15</v>
      </c>
      <c r="Y17" t="s">
        <v>45</v>
      </c>
      <c r="Z17" t="s">
        <v>54</v>
      </c>
      <c r="AA17">
        <v>0</v>
      </c>
      <c r="AB17">
        <v>0</v>
      </c>
      <c r="AC17" t="s">
        <v>40</v>
      </c>
      <c r="AD17">
        <v>8765.81</v>
      </c>
      <c r="AE17">
        <v>72981.3</v>
      </c>
      <c r="AF17">
        <v>4.81E-3</v>
      </c>
      <c r="AG17">
        <v>21868958.09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8765.81</v>
      </c>
      <c r="AO17">
        <v>31327.279999999999</v>
      </c>
      <c r="AP17" s="9">
        <f t="shared" si="1"/>
        <v>31327.279999999999</v>
      </c>
      <c r="AQ17" s="10">
        <f t="shared" si="2"/>
        <v>8765.81</v>
      </c>
      <c r="AR17" s="8">
        <f t="shared" si="3"/>
        <v>6546466.75</v>
      </c>
    </row>
    <row r="18" spans="1:44" x14ac:dyDescent="0.2">
      <c r="A18">
        <v>1</v>
      </c>
      <c r="B18" s="1">
        <v>44470</v>
      </c>
      <c r="C18" s="1">
        <v>44501</v>
      </c>
      <c r="D18">
        <v>428</v>
      </c>
      <c r="E18" s="1">
        <v>44470</v>
      </c>
      <c r="F18">
        <v>38057979.75</v>
      </c>
      <c r="G18">
        <v>38057979.75</v>
      </c>
      <c r="H18">
        <v>1.8100000000000002E-2</v>
      </c>
      <c r="I18">
        <v>57404.12</v>
      </c>
      <c r="J18">
        <v>3607086.17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 t="s">
        <v>55</v>
      </c>
      <c r="W18" s="4" t="str">
        <f t="shared" si="0"/>
        <v>376G</v>
      </c>
      <c r="X18">
        <v>15</v>
      </c>
      <c r="Y18" t="s">
        <v>45</v>
      </c>
      <c r="Z18" t="s">
        <v>56</v>
      </c>
      <c r="AA18">
        <v>0</v>
      </c>
      <c r="AB18">
        <v>0</v>
      </c>
      <c r="AC18" t="s">
        <v>40</v>
      </c>
      <c r="AD18">
        <v>9197.35</v>
      </c>
      <c r="AE18">
        <v>249138.73</v>
      </c>
      <c r="AF18">
        <v>2.8999999999999998E-3</v>
      </c>
      <c r="AG18">
        <v>38057979.75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9197.35</v>
      </c>
      <c r="AO18">
        <v>57404.12</v>
      </c>
      <c r="AP18" s="9">
        <f t="shared" si="1"/>
        <v>57404.12</v>
      </c>
      <c r="AQ18" s="10">
        <f t="shared" si="2"/>
        <v>9197.35</v>
      </c>
      <c r="AR18" s="8">
        <f t="shared" si="3"/>
        <v>3856224.9</v>
      </c>
    </row>
    <row r="19" spans="1:44" x14ac:dyDescent="0.2">
      <c r="A19">
        <v>1</v>
      </c>
      <c r="B19" s="1">
        <v>44470</v>
      </c>
      <c r="C19" s="1">
        <v>44501</v>
      </c>
      <c r="D19">
        <v>428</v>
      </c>
      <c r="E19" s="1">
        <v>44501</v>
      </c>
      <c r="F19">
        <v>38097696.450000003</v>
      </c>
      <c r="G19">
        <v>38097696.450000003</v>
      </c>
      <c r="H19">
        <v>1.8100000000000002E-2</v>
      </c>
      <c r="I19">
        <v>57464.03</v>
      </c>
      <c r="J19">
        <v>3664550.2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 t="s">
        <v>55</v>
      </c>
      <c r="W19" s="4" t="str">
        <f t="shared" si="0"/>
        <v>376G</v>
      </c>
      <c r="X19">
        <v>15</v>
      </c>
      <c r="Y19" t="s">
        <v>45</v>
      </c>
      <c r="Z19" t="s">
        <v>56</v>
      </c>
      <c r="AA19">
        <v>0</v>
      </c>
      <c r="AB19">
        <v>0</v>
      </c>
      <c r="AC19" t="s">
        <v>40</v>
      </c>
      <c r="AD19">
        <v>9206.94</v>
      </c>
      <c r="AE19">
        <v>258345.67</v>
      </c>
      <c r="AF19">
        <v>2.8999999999999998E-3</v>
      </c>
      <c r="AG19">
        <v>38097696.450000003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9206.94</v>
      </c>
      <c r="AO19">
        <v>57464.03</v>
      </c>
      <c r="AP19" s="9">
        <f t="shared" si="1"/>
        <v>57464.03</v>
      </c>
      <c r="AQ19" s="10">
        <f t="shared" si="2"/>
        <v>9206.94</v>
      </c>
      <c r="AR19" s="8">
        <f t="shared" si="3"/>
        <v>3922895.87</v>
      </c>
    </row>
    <row r="20" spans="1:44" x14ac:dyDescent="0.2">
      <c r="A20">
        <v>1</v>
      </c>
      <c r="B20" s="1">
        <v>44470</v>
      </c>
      <c r="C20" s="1">
        <v>44501</v>
      </c>
      <c r="D20">
        <v>429</v>
      </c>
      <c r="E20" s="1">
        <v>44470</v>
      </c>
      <c r="F20">
        <v>2874480.33</v>
      </c>
      <c r="G20">
        <v>2874480.33</v>
      </c>
      <c r="H20">
        <v>3.3329999999999999E-2</v>
      </c>
      <c r="I20">
        <v>7983.87</v>
      </c>
      <c r="J20">
        <v>988319.22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 t="s">
        <v>57</v>
      </c>
      <c r="W20" s="4" t="str">
        <f t="shared" si="0"/>
        <v>3780</v>
      </c>
      <c r="X20">
        <v>15</v>
      </c>
      <c r="Y20" t="s">
        <v>45</v>
      </c>
      <c r="Z20" t="s">
        <v>58</v>
      </c>
      <c r="AA20">
        <v>0</v>
      </c>
      <c r="AB20">
        <v>0</v>
      </c>
      <c r="AC20" t="s">
        <v>40</v>
      </c>
      <c r="AD20">
        <v>400.03</v>
      </c>
      <c r="AE20">
        <v>974.61</v>
      </c>
      <c r="AF20">
        <v>1.67E-3</v>
      </c>
      <c r="AG20">
        <v>2874480.33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400.03000000000003</v>
      </c>
      <c r="AO20">
        <v>7983.87</v>
      </c>
      <c r="AP20" s="9">
        <f t="shared" si="1"/>
        <v>7983.87</v>
      </c>
      <c r="AQ20" s="10">
        <f t="shared" si="2"/>
        <v>400.03</v>
      </c>
      <c r="AR20" s="8">
        <f t="shared" si="3"/>
        <v>989293.83</v>
      </c>
    </row>
    <row r="21" spans="1:44" x14ac:dyDescent="0.2">
      <c r="A21">
        <v>1</v>
      </c>
      <c r="B21" s="1">
        <v>44470</v>
      </c>
      <c r="C21" s="1">
        <v>44501</v>
      </c>
      <c r="D21">
        <v>429</v>
      </c>
      <c r="E21" s="1">
        <v>44501</v>
      </c>
      <c r="F21">
        <v>2874480.33</v>
      </c>
      <c r="G21">
        <v>2874480.33</v>
      </c>
      <c r="H21">
        <v>3.3329999999999999E-2</v>
      </c>
      <c r="I21">
        <v>7983.87</v>
      </c>
      <c r="J21">
        <v>996303.09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 t="s">
        <v>57</v>
      </c>
      <c r="W21" s="4" t="str">
        <f t="shared" si="0"/>
        <v>3780</v>
      </c>
      <c r="X21">
        <v>15</v>
      </c>
      <c r="Y21" t="s">
        <v>45</v>
      </c>
      <c r="Z21" t="s">
        <v>58</v>
      </c>
      <c r="AA21">
        <v>0</v>
      </c>
      <c r="AB21">
        <v>0</v>
      </c>
      <c r="AC21" t="s">
        <v>40</v>
      </c>
      <c r="AD21">
        <v>400.03</v>
      </c>
      <c r="AE21">
        <v>1374.64</v>
      </c>
      <c r="AF21">
        <v>1.67E-3</v>
      </c>
      <c r="AG21">
        <v>2874480.33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400.03000000000003</v>
      </c>
      <c r="AO21">
        <v>7983.87</v>
      </c>
      <c r="AP21" s="9">
        <f t="shared" si="1"/>
        <v>7983.87</v>
      </c>
      <c r="AQ21" s="10">
        <f t="shared" si="2"/>
        <v>400.03</v>
      </c>
      <c r="AR21" s="8">
        <f t="shared" si="3"/>
        <v>997677.73</v>
      </c>
    </row>
    <row r="22" spans="1:44" x14ac:dyDescent="0.2">
      <c r="A22">
        <v>1</v>
      </c>
      <c r="B22" s="1">
        <v>44470</v>
      </c>
      <c r="C22" s="1">
        <v>44501</v>
      </c>
      <c r="D22">
        <v>430</v>
      </c>
      <c r="E22" s="1">
        <v>44470</v>
      </c>
      <c r="F22">
        <v>7666264.8700000001</v>
      </c>
      <c r="G22">
        <v>7666264.8700000001</v>
      </c>
      <c r="H22">
        <v>2.9520000000000001E-2</v>
      </c>
      <c r="I22">
        <v>18859.009999999998</v>
      </c>
      <c r="J22">
        <v>2995389.11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 t="s">
        <v>59</v>
      </c>
      <c r="W22" s="4" t="str">
        <f t="shared" si="0"/>
        <v>3790</v>
      </c>
      <c r="X22">
        <v>15</v>
      </c>
      <c r="Y22" t="s">
        <v>45</v>
      </c>
      <c r="Z22" t="s">
        <v>60</v>
      </c>
      <c r="AA22">
        <v>0</v>
      </c>
      <c r="AB22">
        <v>0</v>
      </c>
      <c r="AC22" t="s">
        <v>40</v>
      </c>
      <c r="AD22">
        <v>945.51</v>
      </c>
      <c r="AE22">
        <v>139196.94</v>
      </c>
      <c r="AF22">
        <v>1.48E-3</v>
      </c>
      <c r="AG22">
        <v>7666264.8700000001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945.51</v>
      </c>
      <c r="AO22">
        <v>18859.010000000002</v>
      </c>
      <c r="AP22" s="9">
        <f t="shared" si="1"/>
        <v>18859.009999999998</v>
      </c>
      <c r="AQ22" s="10">
        <f t="shared" si="2"/>
        <v>945.51</v>
      </c>
      <c r="AR22" s="8">
        <f t="shared" si="3"/>
        <v>3134586.05</v>
      </c>
    </row>
    <row r="23" spans="1:44" x14ac:dyDescent="0.2">
      <c r="A23">
        <v>1</v>
      </c>
      <c r="B23" s="1">
        <v>44470</v>
      </c>
      <c r="C23" s="1">
        <v>44501</v>
      </c>
      <c r="D23">
        <v>430</v>
      </c>
      <c r="E23" s="1">
        <v>44501</v>
      </c>
      <c r="F23">
        <v>7666264.8700000001</v>
      </c>
      <c r="G23">
        <v>7666264.8700000001</v>
      </c>
      <c r="H23">
        <v>2.9520000000000001E-2</v>
      </c>
      <c r="I23">
        <v>18859.009999999998</v>
      </c>
      <c r="J23">
        <v>3014248.12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 t="s">
        <v>59</v>
      </c>
      <c r="W23" s="4" t="str">
        <f t="shared" si="0"/>
        <v>3790</v>
      </c>
      <c r="X23">
        <v>15</v>
      </c>
      <c r="Y23" t="s">
        <v>45</v>
      </c>
      <c r="Z23" t="s">
        <v>60</v>
      </c>
      <c r="AA23">
        <v>0</v>
      </c>
      <c r="AB23">
        <v>0</v>
      </c>
      <c r="AC23" t="s">
        <v>40</v>
      </c>
      <c r="AD23">
        <v>945.51</v>
      </c>
      <c r="AE23">
        <v>140142.45000000001</v>
      </c>
      <c r="AF23">
        <v>1.48E-3</v>
      </c>
      <c r="AG23">
        <v>7666264.8700000001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945.51</v>
      </c>
      <c r="AO23">
        <v>18859.010000000002</v>
      </c>
      <c r="AP23" s="9">
        <f t="shared" si="1"/>
        <v>18859.009999999998</v>
      </c>
      <c r="AQ23" s="10">
        <f t="shared" si="2"/>
        <v>945.51</v>
      </c>
      <c r="AR23" s="8">
        <f t="shared" si="3"/>
        <v>3154390.5700000003</v>
      </c>
    </row>
    <row r="24" spans="1:44" x14ac:dyDescent="0.2">
      <c r="A24">
        <v>1</v>
      </c>
      <c r="B24" s="1">
        <v>44470</v>
      </c>
      <c r="C24" s="1">
        <v>44501</v>
      </c>
      <c r="D24">
        <v>431</v>
      </c>
      <c r="E24" s="1">
        <v>44470</v>
      </c>
      <c r="F24">
        <v>16627571.390000001</v>
      </c>
      <c r="G24">
        <v>16627571.390000001</v>
      </c>
      <c r="H24">
        <v>1.8030000000000001E-2</v>
      </c>
      <c r="I24">
        <v>24982.93</v>
      </c>
      <c r="J24">
        <v>2738152.36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 t="s">
        <v>61</v>
      </c>
      <c r="W24" s="4" t="str">
        <f t="shared" si="0"/>
        <v>3801</v>
      </c>
      <c r="X24">
        <v>15</v>
      </c>
      <c r="Y24" t="s">
        <v>45</v>
      </c>
      <c r="Z24" t="s">
        <v>62</v>
      </c>
      <c r="AA24">
        <v>0</v>
      </c>
      <c r="AB24">
        <v>0</v>
      </c>
      <c r="AC24" t="s">
        <v>40</v>
      </c>
      <c r="AD24">
        <v>5500.95</v>
      </c>
      <c r="AE24">
        <v>987151.27</v>
      </c>
      <c r="AF24">
        <v>3.9699999999999996E-3</v>
      </c>
      <c r="AG24">
        <v>16627571.390000001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5500.95</v>
      </c>
      <c r="AO24">
        <v>24982.93</v>
      </c>
      <c r="AP24" s="9">
        <f t="shared" si="1"/>
        <v>24982.93</v>
      </c>
      <c r="AQ24" s="10">
        <f t="shared" si="2"/>
        <v>5500.95</v>
      </c>
      <c r="AR24" s="8">
        <f t="shared" si="3"/>
        <v>3725303.63</v>
      </c>
    </row>
    <row r="25" spans="1:44" x14ac:dyDescent="0.2">
      <c r="A25">
        <v>1</v>
      </c>
      <c r="B25" s="1">
        <v>44470</v>
      </c>
      <c r="C25" s="1">
        <v>44501</v>
      </c>
      <c r="D25">
        <v>431</v>
      </c>
      <c r="E25" s="1">
        <v>44501</v>
      </c>
      <c r="F25">
        <v>16814633.440000001</v>
      </c>
      <c r="G25">
        <v>16814633.440000001</v>
      </c>
      <c r="H25">
        <v>1.8030000000000001E-2</v>
      </c>
      <c r="I25">
        <v>25263.99</v>
      </c>
      <c r="J25">
        <v>2763416.35</v>
      </c>
      <c r="K25">
        <v>0</v>
      </c>
      <c r="L25">
        <v>-4786.2700000000004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 t="s">
        <v>61</v>
      </c>
      <c r="W25" s="4" t="str">
        <f t="shared" si="0"/>
        <v>3801</v>
      </c>
      <c r="X25">
        <v>15</v>
      </c>
      <c r="Y25" t="s">
        <v>45</v>
      </c>
      <c r="Z25" t="s">
        <v>62</v>
      </c>
      <c r="AA25">
        <v>0</v>
      </c>
      <c r="AB25">
        <v>0</v>
      </c>
      <c r="AC25" t="s">
        <v>40</v>
      </c>
      <c r="AD25">
        <v>5562.84</v>
      </c>
      <c r="AE25">
        <v>987927.84</v>
      </c>
      <c r="AF25">
        <v>3.9699999999999996E-3</v>
      </c>
      <c r="AG25">
        <v>16814633.440000001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5562.84</v>
      </c>
      <c r="AO25">
        <v>25263.99</v>
      </c>
      <c r="AP25" s="9">
        <f t="shared" si="1"/>
        <v>25263.99</v>
      </c>
      <c r="AQ25" s="10">
        <f t="shared" si="2"/>
        <v>5562.84</v>
      </c>
      <c r="AR25" s="8">
        <f t="shared" si="3"/>
        <v>3751344.19</v>
      </c>
    </row>
    <row r="26" spans="1:44" x14ac:dyDescent="0.2">
      <c r="A26">
        <v>1</v>
      </c>
      <c r="B26" s="1">
        <v>44470</v>
      </c>
      <c r="C26" s="1">
        <v>44501</v>
      </c>
      <c r="D26">
        <v>432</v>
      </c>
      <c r="E26" s="1">
        <v>44470</v>
      </c>
      <c r="F26">
        <v>22732.04</v>
      </c>
      <c r="G26">
        <v>22732.04</v>
      </c>
      <c r="H26">
        <v>4.0890000000000003E-2</v>
      </c>
      <c r="I26">
        <v>77.459999999999994</v>
      </c>
      <c r="J26">
        <v>-420057.55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 t="s">
        <v>63</v>
      </c>
      <c r="W26" s="4" t="str">
        <f t="shared" si="0"/>
        <v>3802</v>
      </c>
      <c r="X26">
        <v>15</v>
      </c>
      <c r="Y26" t="s">
        <v>45</v>
      </c>
      <c r="Z26" t="s">
        <v>64</v>
      </c>
      <c r="AA26">
        <v>0</v>
      </c>
      <c r="AB26">
        <v>0</v>
      </c>
      <c r="AC26" t="s">
        <v>40</v>
      </c>
      <c r="AD26">
        <v>96.82</v>
      </c>
      <c r="AE26">
        <v>51510.33</v>
      </c>
      <c r="AF26">
        <v>5.1110000000000003E-2</v>
      </c>
      <c r="AG26">
        <v>22732.04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96.820000000000007</v>
      </c>
      <c r="AO26">
        <v>77.460000000000008</v>
      </c>
      <c r="AP26" s="9">
        <f t="shared" si="1"/>
        <v>77.459999999999994</v>
      </c>
      <c r="AQ26" s="10">
        <f t="shared" si="2"/>
        <v>96.82</v>
      </c>
      <c r="AR26" s="8">
        <f t="shared" si="3"/>
        <v>-368547.22</v>
      </c>
    </row>
    <row r="27" spans="1:44" x14ac:dyDescent="0.2">
      <c r="A27">
        <v>1</v>
      </c>
      <c r="B27" s="1">
        <v>44470</v>
      </c>
      <c r="C27" s="1">
        <v>44501</v>
      </c>
      <c r="D27">
        <v>432</v>
      </c>
      <c r="E27" s="1">
        <v>44501</v>
      </c>
      <c r="F27">
        <v>36462.03</v>
      </c>
      <c r="G27">
        <v>36462.03</v>
      </c>
      <c r="H27">
        <v>4.0890000000000003E-2</v>
      </c>
      <c r="I27">
        <v>124.24</v>
      </c>
      <c r="J27">
        <v>-419933.31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 t="s">
        <v>63</v>
      </c>
      <c r="W27" s="4" t="str">
        <f t="shared" si="0"/>
        <v>3802</v>
      </c>
      <c r="X27">
        <v>15</v>
      </c>
      <c r="Y27" t="s">
        <v>45</v>
      </c>
      <c r="Z27" t="s">
        <v>64</v>
      </c>
      <c r="AA27">
        <v>0</v>
      </c>
      <c r="AB27">
        <v>0</v>
      </c>
      <c r="AC27" t="s">
        <v>40</v>
      </c>
      <c r="AD27">
        <v>155.30000000000001</v>
      </c>
      <c r="AE27">
        <v>51665.63</v>
      </c>
      <c r="AF27">
        <v>5.1110000000000003E-2</v>
      </c>
      <c r="AG27">
        <v>36462.03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155.30000000000001</v>
      </c>
      <c r="AO27">
        <v>124.24000000000001</v>
      </c>
      <c r="AP27" s="9">
        <f t="shared" si="1"/>
        <v>124.24</v>
      </c>
      <c r="AQ27" s="10">
        <f t="shared" si="2"/>
        <v>155.30000000000001</v>
      </c>
      <c r="AR27" s="8">
        <f t="shared" si="3"/>
        <v>-368267.68</v>
      </c>
    </row>
    <row r="28" spans="1:44" x14ac:dyDescent="0.2">
      <c r="A28">
        <v>1</v>
      </c>
      <c r="B28" s="1">
        <v>44470</v>
      </c>
      <c r="C28" s="1">
        <v>44501</v>
      </c>
      <c r="D28">
        <v>433</v>
      </c>
      <c r="E28" s="1">
        <v>44470</v>
      </c>
      <c r="F28">
        <v>3767811.53</v>
      </c>
      <c r="G28">
        <v>3767811.53</v>
      </c>
      <c r="H28">
        <v>1.8030000000000001E-2</v>
      </c>
      <c r="I28">
        <v>5661.14</v>
      </c>
      <c r="J28">
        <v>319817.09999999998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 t="s">
        <v>65</v>
      </c>
      <c r="W28" s="4" t="str">
        <f t="shared" si="0"/>
        <v>380G</v>
      </c>
      <c r="X28">
        <v>15</v>
      </c>
      <c r="Y28" t="s">
        <v>45</v>
      </c>
      <c r="Z28" t="s">
        <v>66</v>
      </c>
      <c r="AA28">
        <v>0</v>
      </c>
      <c r="AB28">
        <v>0</v>
      </c>
      <c r="AC28" t="s">
        <v>40</v>
      </c>
      <c r="AD28">
        <v>1246.52</v>
      </c>
      <c r="AE28">
        <v>38872.33</v>
      </c>
      <c r="AF28">
        <v>3.9699999999999996E-3</v>
      </c>
      <c r="AG28">
        <v>3767811.53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1246.52</v>
      </c>
      <c r="AO28">
        <v>5661.14</v>
      </c>
      <c r="AP28" s="9">
        <f t="shared" si="1"/>
        <v>5661.14</v>
      </c>
      <c r="AQ28" s="10">
        <f t="shared" si="2"/>
        <v>1246.52</v>
      </c>
      <c r="AR28" s="8">
        <f t="shared" si="3"/>
        <v>358689.43</v>
      </c>
    </row>
    <row r="29" spans="1:44" x14ac:dyDescent="0.2">
      <c r="A29">
        <v>1</v>
      </c>
      <c r="B29" s="1">
        <v>44470</v>
      </c>
      <c r="C29" s="1">
        <v>44501</v>
      </c>
      <c r="D29">
        <v>433</v>
      </c>
      <c r="E29" s="1">
        <v>44501</v>
      </c>
      <c r="F29">
        <v>3771885.75</v>
      </c>
      <c r="G29">
        <v>3771885.75</v>
      </c>
      <c r="H29">
        <v>1.8030000000000001E-2</v>
      </c>
      <c r="I29">
        <v>5667.26</v>
      </c>
      <c r="J29">
        <v>325484.36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 t="s">
        <v>65</v>
      </c>
      <c r="W29" s="4" t="str">
        <f t="shared" si="0"/>
        <v>380G</v>
      </c>
      <c r="X29">
        <v>15</v>
      </c>
      <c r="Y29" t="s">
        <v>45</v>
      </c>
      <c r="Z29" t="s">
        <v>66</v>
      </c>
      <c r="AA29">
        <v>0</v>
      </c>
      <c r="AB29">
        <v>0</v>
      </c>
      <c r="AC29" t="s">
        <v>40</v>
      </c>
      <c r="AD29">
        <v>1247.8699999999999</v>
      </c>
      <c r="AE29">
        <v>40120.199999999997</v>
      </c>
      <c r="AF29">
        <v>3.9699999999999996E-3</v>
      </c>
      <c r="AG29">
        <v>3771885.75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1247.8700000000001</v>
      </c>
      <c r="AO29">
        <v>5667.26</v>
      </c>
      <c r="AP29" s="9">
        <f t="shared" si="1"/>
        <v>5667.26</v>
      </c>
      <c r="AQ29" s="10">
        <f t="shared" si="2"/>
        <v>1247.8699999999999</v>
      </c>
      <c r="AR29" s="8">
        <f t="shared" si="3"/>
        <v>365604.56</v>
      </c>
    </row>
    <row r="30" spans="1:44" x14ac:dyDescent="0.2">
      <c r="A30">
        <v>1</v>
      </c>
      <c r="B30" s="1">
        <v>44470</v>
      </c>
      <c r="C30" s="1">
        <v>44501</v>
      </c>
      <c r="D30">
        <v>434</v>
      </c>
      <c r="E30" s="1">
        <v>44470</v>
      </c>
      <c r="F30">
        <v>6461009.5499999998</v>
      </c>
      <c r="G30">
        <v>6461009.5499999998</v>
      </c>
      <c r="H30">
        <v>3.5999999999999997E-2</v>
      </c>
      <c r="I30">
        <v>19383.03</v>
      </c>
      <c r="J30">
        <v>1708161.58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 t="s">
        <v>67</v>
      </c>
      <c r="W30" s="4" t="str">
        <f t="shared" si="0"/>
        <v>3810</v>
      </c>
      <c r="X30">
        <v>15</v>
      </c>
      <c r="Y30" t="s">
        <v>45</v>
      </c>
      <c r="Z30" t="s">
        <v>68</v>
      </c>
      <c r="AA30">
        <v>0</v>
      </c>
      <c r="AB30">
        <v>0</v>
      </c>
      <c r="AC30" t="s">
        <v>40</v>
      </c>
      <c r="AD30">
        <v>0</v>
      </c>
      <c r="AE30">
        <v>0</v>
      </c>
      <c r="AF30">
        <v>0</v>
      </c>
      <c r="AG30">
        <v>6461009.5499999998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19383.03</v>
      </c>
      <c r="AP30" s="9">
        <f t="shared" si="1"/>
        <v>19383.03</v>
      </c>
      <c r="AQ30" s="10">
        <f t="shared" si="2"/>
        <v>0</v>
      </c>
      <c r="AR30" s="8">
        <f t="shared" si="3"/>
        <v>1708161.58</v>
      </c>
    </row>
    <row r="31" spans="1:44" x14ac:dyDescent="0.2">
      <c r="A31">
        <v>1</v>
      </c>
      <c r="B31" s="1">
        <v>44470</v>
      </c>
      <c r="C31" s="1">
        <v>44501</v>
      </c>
      <c r="D31">
        <v>434</v>
      </c>
      <c r="E31" s="1">
        <v>44501</v>
      </c>
      <c r="F31">
        <v>6470572.1600000001</v>
      </c>
      <c r="G31">
        <v>6470572.1600000001</v>
      </c>
      <c r="H31">
        <v>3.5999999999999997E-2</v>
      </c>
      <c r="I31">
        <v>19411.72</v>
      </c>
      <c r="J31">
        <v>1727573.3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 t="s">
        <v>67</v>
      </c>
      <c r="W31" s="4" t="str">
        <f t="shared" si="0"/>
        <v>3810</v>
      </c>
      <c r="X31">
        <v>15</v>
      </c>
      <c r="Y31" t="s">
        <v>45</v>
      </c>
      <c r="Z31" t="s">
        <v>68</v>
      </c>
      <c r="AA31">
        <v>0</v>
      </c>
      <c r="AB31">
        <v>0</v>
      </c>
      <c r="AC31" t="s">
        <v>40</v>
      </c>
      <c r="AD31">
        <v>0</v>
      </c>
      <c r="AE31">
        <v>0</v>
      </c>
      <c r="AF31">
        <v>0</v>
      </c>
      <c r="AG31">
        <v>6470572.1600000001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19411.72</v>
      </c>
      <c r="AP31" s="9">
        <f t="shared" si="1"/>
        <v>19411.72</v>
      </c>
      <c r="AQ31" s="10">
        <f t="shared" si="2"/>
        <v>0</v>
      </c>
      <c r="AR31" s="8">
        <f t="shared" si="3"/>
        <v>1727573.3</v>
      </c>
    </row>
    <row r="32" spans="1:44" x14ac:dyDescent="0.2">
      <c r="A32">
        <v>1</v>
      </c>
      <c r="B32" s="1">
        <v>44470</v>
      </c>
      <c r="C32" s="1">
        <v>44501</v>
      </c>
      <c r="D32">
        <v>435</v>
      </c>
      <c r="E32" s="1">
        <v>44470</v>
      </c>
      <c r="F32">
        <v>2216410.7599999998</v>
      </c>
      <c r="G32">
        <v>2216410.7599999998</v>
      </c>
      <c r="H32">
        <v>4.2999999999999997E-2</v>
      </c>
      <c r="I32">
        <v>7942.14</v>
      </c>
      <c r="J32">
        <v>1331613.32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 t="s">
        <v>69</v>
      </c>
      <c r="W32" s="4" t="str">
        <f t="shared" si="0"/>
        <v>3811</v>
      </c>
      <c r="X32">
        <v>15</v>
      </c>
      <c r="Y32" t="s">
        <v>45</v>
      </c>
      <c r="Z32" t="s">
        <v>68</v>
      </c>
      <c r="AA32">
        <v>0</v>
      </c>
      <c r="AB32">
        <v>0</v>
      </c>
      <c r="AC32" t="s">
        <v>40</v>
      </c>
      <c r="AD32">
        <v>0</v>
      </c>
      <c r="AE32">
        <v>0</v>
      </c>
      <c r="AF32">
        <v>0</v>
      </c>
      <c r="AG32">
        <v>2216410.7599999998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7942.14</v>
      </c>
      <c r="AP32" s="9">
        <f t="shared" si="1"/>
        <v>7942.14</v>
      </c>
      <c r="AQ32" s="10">
        <f t="shared" si="2"/>
        <v>0</v>
      </c>
      <c r="AR32" s="8">
        <f t="shared" si="3"/>
        <v>1331613.32</v>
      </c>
    </row>
    <row r="33" spans="1:44" x14ac:dyDescent="0.2">
      <c r="A33">
        <v>1</v>
      </c>
      <c r="B33" s="1">
        <v>44470</v>
      </c>
      <c r="C33" s="1">
        <v>44501</v>
      </c>
      <c r="D33">
        <v>435</v>
      </c>
      <c r="E33" s="1">
        <v>44501</v>
      </c>
      <c r="F33">
        <v>2216410.7599999998</v>
      </c>
      <c r="G33">
        <v>2216410.7599999998</v>
      </c>
      <c r="H33">
        <v>4.2999999999999997E-2</v>
      </c>
      <c r="I33">
        <v>7942.14</v>
      </c>
      <c r="J33">
        <v>1339555.46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 t="s">
        <v>69</v>
      </c>
      <c r="W33" s="4" t="str">
        <f t="shared" si="0"/>
        <v>3811</v>
      </c>
      <c r="X33">
        <v>15</v>
      </c>
      <c r="Y33" t="s">
        <v>45</v>
      </c>
      <c r="Z33" t="s">
        <v>68</v>
      </c>
      <c r="AA33">
        <v>0</v>
      </c>
      <c r="AB33">
        <v>0</v>
      </c>
      <c r="AC33" t="s">
        <v>40</v>
      </c>
      <c r="AD33">
        <v>0</v>
      </c>
      <c r="AE33">
        <v>0</v>
      </c>
      <c r="AF33">
        <v>0</v>
      </c>
      <c r="AG33">
        <v>2216410.7599999998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7942.14</v>
      </c>
      <c r="AP33" s="9">
        <f t="shared" si="1"/>
        <v>7942.14</v>
      </c>
      <c r="AQ33" s="10">
        <f t="shared" si="2"/>
        <v>0</v>
      </c>
      <c r="AR33" s="8">
        <f t="shared" si="3"/>
        <v>1339555.46</v>
      </c>
    </row>
    <row r="34" spans="1:44" x14ac:dyDescent="0.2">
      <c r="A34">
        <v>1</v>
      </c>
      <c r="B34" s="1">
        <v>44470</v>
      </c>
      <c r="C34" s="1">
        <v>44501</v>
      </c>
      <c r="D34">
        <v>436</v>
      </c>
      <c r="E34" s="1">
        <v>44470</v>
      </c>
      <c r="F34">
        <v>5345516.51</v>
      </c>
      <c r="G34">
        <v>5345516.51</v>
      </c>
      <c r="H34">
        <v>2.9090000000000001E-2</v>
      </c>
      <c r="I34">
        <v>12958.42</v>
      </c>
      <c r="J34">
        <v>1568105.83</v>
      </c>
      <c r="K34">
        <v>0</v>
      </c>
      <c r="L34">
        <v>-674.7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 t="s">
        <v>70</v>
      </c>
      <c r="W34" s="4" t="str">
        <f t="shared" si="0"/>
        <v>3820</v>
      </c>
      <c r="X34">
        <v>15</v>
      </c>
      <c r="Y34" t="s">
        <v>45</v>
      </c>
      <c r="Z34" t="s">
        <v>71</v>
      </c>
      <c r="AA34">
        <v>0</v>
      </c>
      <c r="AB34">
        <v>0</v>
      </c>
      <c r="AC34" t="s">
        <v>40</v>
      </c>
      <c r="AD34">
        <v>1296.29</v>
      </c>
      <c r="AE34">
        <v>25787.42</v>
      </c>
      <c r="AF34">
        <v>2.9099999999999998E-3</v>
      </c>
      <c r="AG34">
        <v>5345516.51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1296.29</v>
      </c>
      <c r="AO34">
        <v>12958.42</v>
      </c>
      <c r="AP34" s="9">
        <f t="shared" si="1"/>
        <v>12958.42</v>
      </c>
      <c r="AQ34" s="10">
        <f t="shared" si="2"/>
        <v>1296.29</v>
      </c>
      <c r="AR34" s="8">
        <f t="shared" si="3"/>
        <v>1593893.25</v>
      </c>
    </row>
    <row r="35" spans="1:44" x14ac:dyDescent="0.2">
      <c r="A35">
        <v>1</v>
      </c>
      <c r="B35" s="1">
        <v>44470</v>
      </c>
      <c r="C35" s="1">
        <v>44501</v>
      </c>
      <c r="D35">
        <v>436</v>
      </c>
      <c r="E35" s="1">
        <v>44501</v>
      </c>
      <c r="F35">
        <v>5367750.63</v>
      </c>
      <c r="G35">
        <v>5367750.63</v>
      </c>
      <c r="H35">
        <v>2.9090000000000001E-2</v>
      </c>
      <c r="I35">
        <v>13012.32</v>
      </c>
      <c r="J35">
        <v>1581118.15</v>
      </c>
      <c r="K35">
        <v>0</v>
      </c>
      <c r="L35">
        <v>-1847.85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 t="s">
        <v>70</v>
      </c>
      <c r="W35" s="4" t="str">
        <f t="shared" si="0"/>
        <v>3820</v>
      </c>
      <c r="X35">
        <v>15</v>
      </c>
      <c r="Y35" t="s">
        <v>45</v>
      </c>
      <c r="Z35" t="s">
        <v>71</v>
      </c>
      <c r="AA35">
        <v>0</v>
      </c>
      <c r="AB35">
        <v>0</v>
      </c>
      <c r="AC35" t="s">
        <v>40</v>
      </c>
      <c r="AD35">
        <v>1301.68</v>
      </c>
      <c r="AE35">
        <v>25241.25</v>
      </c>
      <c r="AF35">
        <v>2.9099999999999998E-3</v>
      </c>
      <c r="AG35">
        <v>5367750.63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1301.68</v>
      </c>
      <c r="AO35">
        <v>13012.32</v>
      </c>
      <c r="AP35" s="9">
        <f t="shared" si="1"/>
        <v>13012.32</v>
      </c>
      <c r="AQ35" s="10">
        <f t="shared" si="2"/>
        <v>1301.68</v>
      </c>
      <c r="AR35" s="8">
        <f t="shared" si="3"/>
        <v>1606359.4</v>
      </c>
    </row>
    <row r="36" spans="1:44" x14ac:dyDescent="0.2">
      <c r="A36">
        <v>1</v>
      </c>
      <c r="B36" s="1">
        <v>44470</v>
      </c>
      <c r="C36" s="1">
        <v>44501</v>
      </c>
      <c r="D36">
        <v>437</v>
      </c>
      <c r="E36" s="1">
        <v>44470</v>
      </c>
      <c r="F36">
        <v>593040.09</v>
      </c>
      <c r="G36">
        <v>593040.09</v>
      </c>
      <c r="H36">
        <v>2.3640000000000001E-2</v>
      </c>
      <c r="I36">
        <v>1168.29</v>
      </c>
      <c r="J36">
        <v>254465.21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 t="s">
        <v>72</v>
      </c>
      <c r="W36" s="4" t="str">
        <f t="shared" si="0"/>
        <v>3821</v>
      </c>
      <c r="X36">
        <v>15</v>
      </c>
      <c r="Y36" t="s">
        <v>45</v>
      </c>
      <c r="Z36" t="s">
        <v>71</v>
      </c>
      <c r="AA36">
        <v>0</v>
      </c>
      <c r="AB36">
        <v>0</v>
      </c>
      <c r="AC36" t="s">
        <v>40</v>
      </c>
      <c r="AD36">
        <v>116.63</v>
      </c>
      <c r="AE36">
        <v>10991.34</v>
      </c>
      <c r="AF36">
        <v>2.3600000000000001E-3</v>
      </c>
      <c r="AG36">
        <v>593040.09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116.63</v>
      </c>
      <c r="AO36">
        <v>1168.29</v>
      </c>
      <c r="AP36" s="9">
        <f t="shared" si="1"/>
        <v>1168.29</v>
      </c>
      <c r="AQ36" s="10">
        <f t="shared" si="2"/>
        <v>116.63</v>
      </c>
      <c r="AR36" s="8">
        <f t="shared" si="3"/>
        <v>265456.55</v>
      </c>
    </row>
    <row r="37" spans="1:44" x14ac:dyDescent="0.2">
      <c r="A37">
        <v>1</v>
      </c>
      <c r="B37" s="1">
        <v>44470</v>
      </c>
      <c r="C37" s="1">
        <v>44501</v>
      </c>
      <c r="D37">
        <v>437</v>
      </c>
      <c r="E37" s="1">
        <v>44501</v>
      </c>
      <c r="F37">
        <v>593040.09</v>
      </c>
      <c r="G37">
        <v>593040.09</v>
      </c>
      <c r="H37">
        <v>2.3640000000000001E-2</v>
      </c>
      <c r="I37">
        <v>1168.29</v>
      </c>
      <c r="J37">
        <v>255633.5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 t="s">
        <v>72</v>
      </c>
      <c r="W37" s="4" t="str">
        <f t="shared" si="0"/>
        <v>3821</v>
      </c>
      <c r="X37">
        <v>15</v>
      </c>
      <c r="Y37" t="s">
        <v>45</v>
      </c>
      <c r="Z37" t="s">
        <v>71</v>
      </c>
      <c r="AA37">
        <v>0</v>
      </c>
      <c r="AB37">
        <v>0</v>
      </c>
      <c r="AC37" t="s">
        <v>40</v>
      </c>
      <c r="AD37">
        <v>116.63</v>
      </c>
      <c r="AE37">
        <v>11107.97</v>
      </c>
      <c r="AF37">
        <v>2.3600000000000001E-3</v>
      </c>
      <c r="AG37">
        <v>593040.09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116.63</v>
      </c>
      <c r="AO37">
        <v>1168.29</v>
      </c>
      <c r="AP37" s="9">
        <f t="shared" si="1"/>
        <v>1168.29</v>
      </c>
      <c r="AQ37" s="10">
        <f t="shared" si="2"/>
        <v>116.63</v>
      </c>
      <c r="AR37" s="8">
        <f t="shared" si="3"/>
        <v>266741.46999999997</v>
      </c>
    </row>
    <row r="38" spans="1:44" x14ac:dyDescent="0.2">
      <c r="A38">
        <v>1</v>
      </c>
      <c r="B38" s="1">
        <v>44470</v>
      </c>
      <c r="C38" s="1">
        <v>44501</v>
      </c>
      <c r="D38">
        <v>438</v>
      </c>
      <c r="E38" s="1">
        <v>44470</v>
      </c>
      <c r="F38">
        <v>1956848.86</v>
      </c>
      <c r="G38">
        <v>1956848.86</v>
      </c>
      <c r="H38">
        <v>3.3000000000000002E-2</v>
      </c>
      <c r="I38">
        <v>5381.33</v>
      </c>
      <c r="J38">
        <v>968560.02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 t="s">
        <v>73</v>
      </c>
      <c r="W38" s="4" t="str">
        <f t="shared" si="0"/>
        <v>3830</v>
      </c>
      <c r="X38">
        <v>15</v>
      </c>
      <c r="Y38" t="s">
        <v>45</v>
      </c>
      <c r="Z38" t="s">
        <v>74</v>
      </c>
      <c r="AA38">
        <v>0</v>
      </c>
      <c r="AB38">
        <v>0</v>
      </c>
      <c r="AC38" t="s">
        <v>40</v>
      </c>
      <c r="AD38">
        <v>0</v>
      </c>
      <c r="AE38">
        <v>0</v>
      </c>
      <c r="AF38">
        <v>0</v>
      </c>
      <c r="AG38">
        <v>1956848.86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5381.33</v>
      </c>
      <c r="AP38" s="9">
        <f t="shared" si="1"/>
        <v>5381.33</v>
      </c>
      <c r="AQ38" s="10">
        <f t="shared" si="2"/>
        <v>0</v>
      </c>
      <c r="AR38" s="8">
        <f t="shared" si="3"/>
        <v>968560.02</v>
      </c>
    </row>
    <row r="39" spans="1:44" x14ac:dyDescent="0.2">
      <c r="A39">
        <v>1</v>
      </c>
      <c r="B39" s="1">
        <v>44470</v>
      </c>
      <c r="C39" s="1">
        <v>44501</v>
      </c>
      <c r="D39">
        <v>438</v>
      </c>
      <c r="E39" s="1">
        <v>44501</v>
      </c>
      <c r="F39">
        <v>1966411.47</v>
      </c>
      <c r="G39">
        <v>1966411.47</v>
      </c>
      <c r="H39">
        <v>3.3000000000000002E-2</v>
      </c>
      <c r="I39">
        <v>5407.63</v>
      </c>
      <c r="J39">
        <v>973967.65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 t="s">
        <v>73</v>
      </c>
      <c r="W39" s="4" t="str">
        <f t="shared" si="0"/>
        <v>3830</v>
      </c>
      <c r="X39">
        <v>15</v>
      </c>
      <c r="Y39" t="s">
        <v>45</v>
      </c>
      <c r="Z39" t="s">
        <v>74</v>
      </c>
      <c r="AA39">
        <v>0</v>
      </c>
      <c r="AB39">
        <v>0</v>
      </c>
      <c r="AC39" t="s">
        <v>40</v>
      </c>
      <c r="AD39">
        <v>0</v>
      </c>
      <c r="AE39">
        <v>0</v>
      </c>
      <c r="AF39">
        <v>0</v>
      </c>
      <c r="AG39">
        <v>1966411.47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5407.63</v>
      </c>
      <c r="AP39" s="9">
        <f t="shared" si="1"/>
        <v>5407.63</v>
      </c>
      <c r="AQ39" s="10">
        <f t="shared" si="2"/>
        <v>0</v>
      </c>
      <c r="AR39" s="8">
        <f t="shared" si="3"/>
        <v>973967.65</v>
      </c>
    </row>
    <row r="40" spans="1:44" x14ac:dyDescent="0.2">
      <c r="A40">
        <v>1</v>
      </c>
      <c r="B40" s="1">
        <v>44470</v>
      </c>
      <c r="C40" s="1">
        <v>44501</v>
      </c>
      <c r="D40">
        <v>439</v>
      </c>
      <c r="E40" s="1">
        <v>44470</v>
      </c>
      <c r="F40">
        <v>0</v>
      </c>
      <c r="G40">
        <v>0</v>
      </c>
      <c r="H40">
        <v>2.7E-2</v>
      </c>
      <c r="I40">
        <v>0</v>
      </c>
      <c r="J40">
        <v>4.8499999999999996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 t="s">
        <v>75</v>
      </c>
      <c r="W40" s="4" t="str">
        <f t="shared" si="0"/>
        <v>3840</v>
      </c>
      <c r="X40">
        <v>15</v>
      </c>
      <c r="Y40" t="s">
        <v>45</v>
      </c>
      <c r="Z40" t="s">
        <v>76</v>
      </c>
      <c r="AA40">
        <v>0</v>
      </c>
      <c r="AB40">
        <v>0</v>
      </c>
      <c r="AC40" t="s">
        <v>40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 s="9">
        <f t="shared" si="1"/>
        <v>0</v>
      </c>
      <c r="AQ40" s="10">
        <f t="shared" si="2"/>
        <v>0</v>
      </c>
      <c r="AR40" s="8">
        <f t="shared" si="3"/>
        <v>4.8499999999999996</v>
      </c>
    </row>
    <row r="41" spans="1:44" x14ac:dyDescent="0.2">
      <c r="A41">
        <v>1</v>
      </c>
      <c r="B41" s="1">
        <v>44470</v>
      </c>
      <c r="C41" s="1">
        <v>44501</v>
      </c>
      <c r="D41">
        <v>439</v>
      </c>
      <c r="E41" s="1">
        <v>44501</v>
      </c>
      <c r="F41">
        <v>9562.61</v>
      </c>
      <c r="G41">
        <v>9562.61</v>
      </c>
      <c r="H41">
        <v>2.7E-2</v>
      </c>
      <c r="I41">
        <v>21.52</v>
      </c>
      <c r="J41">
        <v>26.37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 t="s">
        <v>75</v>
      </c>
      <c r="W41" s="4" t="str">
        <f t="shared" si="0"/>
        <v>3840</v>
      </c>
      <c r="X41">
        <v>15</v>
      </c>
      <c r="Y41" t="s">
        <v>45</v>
      </c>
      <c r="Z41" t="s">
        <v>76</v>
      </c>
      <c r="AA41">
        <v>0</v>
      </c>
      <c r="AB41">
        <v>0</v>
      </c>
      <c r="AC41" t="s">
        <v>40</v>
      </c>
      <c r="AD41">
        <v>0</v>
      </c>
      <c r="AE41">
        <v>0</v>
      </c>
      <c r="AF41">
        <v>0</v>
      </c>
      <c r="AG41">
        <v>9562.61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21.52</v>
      </c>
      <c r="AP41" s="9">
        <f t="shared" si="1"/>
        <v>21.52</v>
      </c>
      <c r="AQ41" s="10">
        <f t="shared" si="2"/>
        <v>0</v>
      </c>
      <c r="AR41" s="8">
        <f t="shared" si="3"/>
        <v>26.37</v>
      </c>
    </row>
    <row r="42" spans="1:44" x14ac:dyDescent="0.2">
      <c r="A42">
        <v>1</v>
      </c>
      <c r="B42" s="1">
        <v>44470</v>
      </c>
      <c r="C42" s="1">
        <v>44501</v>
      </c>
      <c r="D42">
        <v>440</v>
      </c>
      <c r="E42" s="1">
        <v>44470</v>
      </c>
      <c r="F42">
        <v>1735689.87</v>
      </c>
      <c r="G42">
        <v>1735689.87</v>
      </c>
      <c r="H42">
        <v>2.3E-2</v>
      </c>
      <c r="I42">
        <v>3326.74</v>
      </c>
      <c r="J42">
        <v>1114809.68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 t="s">
        <v>77</v>
      </c>
      <c r="W42" s="4" t="str">
        <f t="shared" si="0"/>
        <v>3850</v>
      </c>
      <c r="X42">
        <v>15</v>
      </c>
      <c r="Y42" t="s">
        <v>45</v>
      </c>
      <c r="Z42" t="s">
        <v>78</v>
      </c>
      <c r="AA42">
        <v>0</v>
      </c>
      <c r="AB42">
        <v>0</v>
      </c>
      <c r="AC42" t="s">
        <v>40</v>
      </c>
      <c r="AD42">
        <v>0</v>
      </c>
      <c r="AE42">
        <v>-37671.480000000003</v>
      </c>
      <c r="AF42">
        <v>0</v>
      </c>
      <c r="AG42">
        <v>1735689.87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3326.7400000000002</v>
      </c>
      <c r="AP42" s="9">
        <f t="shared" si="1"/>
        <v>3326.74</v>
      </c>
      <c r="AQ42" s="10">
        <f t="shared" si="2"/>
        <v>0</v>
      </c>
      <c r="AR42" s="8">
        <f t="shared" si="3"/>
        <v>1077138.2</v>
      </c>
    </row>
    <row r="43" spans="1:44" x14ac:dyDescent="0.2">
      <c r="A43">
        <v>1</v>
      </c>
      <c r="B43" s="1">
        <v>44470</v>
      </c>
      <c r="C43" s="1">
        <v>44501</v>
      </c>
      <c r="D43">
        <v>440</v>
      </c>
      <c r="E43" s="1">
        <v>44501</v>
      </c>
      <c r="F43">
        <v>1735689.87</v>
      </c>
      <c r="G43">
        <v>1735689.87</v>
      </c>
      <c r="H43">
        <v>2.3E-2</v>
      </c>
      <c r="I43">
        <v>3326.74</v>
      </c>
      <c r="J43">
        <v>1118136.42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 t="s">
        <v>77</v>
      </c>
      <c r="W43" s="4" t="str">
        <f t="shared" si="0"/>
        <v>3850</v>
      </c>
      <c r="X43">
        <v>15</v>
      </c>
      <c r="Y43" t="s">
        <v>45</v>
      </c>
      <c r="Z43" t="s">
        <v>78</v>
      </c>
      <c r="AA43">
        <v>0</v>
      </c>
      <c r="AB43">
        <v>0</v>
      </c>
      <c r="AC43" t="s">
        <v>40</v>
      </c>
      <c r="AD43">
        <v>0</v>
      </c>
      <c r="AE43">
        <v>-37671.480000000003</v>
      </c>
      <c r="AF43">
        <v>0</v>
      </c>
      <c r="AG43">
        <v>1735689.87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3326.7400000000002</v>
      </c>
      <c r="AP43" s="9">
        <f t="shared" si="1"/>
        <v>3326.74</v>
      </c>
      <c r="AQ43" s="10">
        <f t="shared" si="2"/>
        <v>0</v>
      </c>
      <c r="AR43" s="8">
        <f t="shared" si="3"/>
        <v>1080464.94</v>
      </c>
    </row>
    <row r="44" spans="1:44" x14ac:dyDescent="0.2">
      <c r="A44">
        <v>1</v>
      </c>
      <c r="B44" s="1">
        <v>44470</v>
      </c>
      <c r="C44" s="1">
        <v>44501</v>
      </c>
      <c r="D44">
        <v>441</v>
      </c>
      <c r="E44" s="1">
        <v>44470</v>
      </c>
      <c r="F44">
        <v>1122676.69</v>
      </c>
      <c r="G44">
        <v>1122676.69</v>
      </c>
      <c r="H44">
        <v>0.04</v>
      </c>
      <c r="I44">
        <v>3742.26</v>
      </c>
      <c r="J44">
        <v>667668.61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 t="s">
        <v>79</v>
      </c>
      <c r="W44" s="4" t="str">
        <f t="shared" si="0"/>
        <v>3870</v>
      </c>
      <c r="X44">
        <v>15</v>
      </c>
      <c r="Y44" t="s">
        <v>45</v>
      </c>
      <c r="Z44" t="s">
        <v>80</v>
      </c>
      <c r="AA44">
        <v>0</v>
      </c>
      <c r="AB44">
        <v>0</v>
      </c>
      <c r="AC44" t="s">
        <v>40</v>
      </c>
      <c r="AD44">
        <v>0</v>
      </c>
      <c r="AE44">
        <v>3936.04</v>
      </c>
      <c r="AF44">
        <v>0</v>
      </c>
      <c r="AG44">
        <v>1122676.69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3742.26</v>
      </c>
      <c r="AP44" s="9">
        <f t="shared" si="1"/>
        <v>3742.26</v>
      </c>
      <c r="AQ44" s="10">
        <f t="shared" si="2"/>
        <v>0</v>
      </c>
      <c r="AR44" s="8">
        <f t="shared" si="3"/>
        <v>671604.65</v>
      </c>
    </row>
    <row r="45" spans="1:44" x14ac:dyDescent="0.2">
      <c r="A45">
        <v>1</v>
      </c>
      <c r="B45" s="1">
        <v>44470</v>
      </c>
      <c r="C45" s="1">
        <v>44501</v>
      </c>
      <c r="D45">
        <v>441</v>
      </c>
      <c r="E45" s="1">
        <v>44501</v>
      </c>
      <c r="F45">
        <v>1122676.69</v>
      </c>
      <c r="G45">
        <v>1122676.69</v>
      </c>
      <c r="H45">
        <v>0.04</v>
      </c>
      <c r="I45">
        <v>3742.26</v>
      </c>
      <c r="J45">
        <v>671410.87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 t="s">
        <v>79</v>
      </c>
      <c r="W45" s="4" t="str">
        <f t="shared" si="0"/>
        <v>3870</v>
      </c>
      <c r="X45">
        <v>15</v>
      </c>
      <c r="Y45" t="s">
        <v>45</v>
      </c>
      <c r="Z45" t="s">
        <v>80</v>
      </c>
      <c r="AA45">
        <v>0</v>
      </c>
      <c r="AB45">
        <v>0</v>
      </c>
      <c r="AC45" t="s">
        <v>40</v>
      </c>
      <c r="AD45">
        <v>0</v>
      </c>
      <c r="AE45">
        <v>3936.04</v>
      </c>
      <c r="AF45">
        <v>0</v>
      </c>
      <c r="AG45">
        <v>1122676.69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3742.26</v>
      </c>
      <c r="AP45" s="9">
        <f t="shared" si="1"/>
        <v>3742.26</v>
      </c>
      <c r="AQ45" s="10">
        <f t="shared" si="2"/>
        <v>0</v>
      </c>
      <c r="AR45" s="8">
        <f t="shared" si="3"/>
        <v>675346.91</v>
      </c>
    </row>
    <row r="46" spans="1:44" x14ac:dyDescent="0.2">
      <c r="A46">
        <v>1</v>
      </c>
      <c r="B46" s="1">
        <v>44470</v>
      </c>
      <c r="C46" s="1">
        <v>44501</v>
      </c>
      <c r="D46">
        <v>442</v>
      </c>
      <c r="E46" s="1">
        <v>44470</v>
      </c>
      <c r="F46">
        <v>8060</v>
      </c>
      <c r="G46">
        <v>8060</v>
      </c>
      <c r="H46">
        <v>0</v>
      </c>
      <c r="I46">
        <v>0</v>
      </c>
      <c r="J46">
        <v>1318.13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 t="s">
        <v>81</v>
      </c>
      <c r="W46" s="4" t="str">
        <f t="shared" si="0"/>
        <v>3890</v>
      </c>
      <c r="X46">
        <v>16</v>
      </c>
      <c r="Y46" t="s">
        <v>82</v>
      </c>
      <c r="Z46" t="s">
        <v>83</v>
      </c>
      <c r="AA46">
        <v>0</v>
      </c>
      <c r="AB46">
        <v>0</v>
      </c>
      <c r="AC46" t="s">
        <v>40</v>
      </c>
      <c r="AD46">
        <v>0</v>
      </c>
      <c r="AE46">
        <v>0</v>
      </c>
      <c r="AF46">
        <v>0</v>
      </c>
      <c r="AG46">
        <v>8060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 s="9">
        <f t="shared" si="1"/>
        <v>0</v>
      </c>
      <c r="AQ46" s="10">
        <f t="shared" si="2"/>
        <v>0</v>
      </c>
      <c r="AR46" s="8">
        <f t="shared" si="3"/>
        <v>1318.13</v>
      </c>
    </row>
    <row r="47" spans="1:44" x14ac:dyDescent="0.2">
      <c r="A47">
        <v>1</v>
      </c>
      <c r="B47" s="1">
        <v>44470</v>
      </c>
      <c r="C47" s="1">
        <v>44501</v>
      </c>
      <c r="D47">
        <v>442</v>
      </c>
      <c r="E47" s="1">
        <v>44501</v>
      </c>
      <c r="F47">
        <v>8060</v>
      </c>
      <c r="G47">
        <v>8060</v>
      </c>
      <c r="H47">
        <v>0</v>
      </c>
      <c r="I47">
        <v>0</v>
      </c>
      <c r="J47">
        <v>1318.13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 t="s">
        <v>81</v>
      </c>
      <c r="W47" s="4" t="str">
        <f t="shared" si="0"/>
        <v>3890</v>
      </c>
      <c r="X47">
        <v>16</v>
      </c>
      <c r="Y47" t="s">
        <v>82</v>
      </c>
      <c r="Z47" t="s">
        <v>83</v>
      </c>
      <c r="AA47">
        <v>0</v>
      </c>
      <c r="AB47">
        <v>0</v>
      </c>
      <c r="AC47" t="s">
        <v>40</v>
      </c>
      <c r="AD47">
        <v>0</v>
      </c>
      <c r="AE47">
        <v>0</v>
      </c>
      <c r="AF47">
        <v>0</v>
      </c>
      <c r="AG47">
        <v>8060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 s="9">
        <f t="shared" si="1"/>
        <v>0</v>
      </c>
      <c r="AQ47" s="10">
        <f t="shared" si="2"/>
        <v>0</v>
      </c>
      <c r="AR47" s="8">
        <f t="shared" si="3"/>
        <v>1318.13</v>
      </c>
    </row>
    <row r="48" spans="1:44" x14ac:dyDescent="0.2">
      <c r="A48">
        <v>1</v>
      </c>
      <c r="B48" s="1">
        <v>44470</v>
      </c>
      <c r="C48" s="1">
        <v>44501</v>
      </c>
      <c r="D48">
        <v>443</v>
      </c>
      <c r="E48" s="1">
        <v>44470</v>
      </c>
      <c r="F48">
        <v>16463.04</v>
      </c>
      <c r="G48">
        <v>16463.04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 t="s">
        <v>84</v>
      </c>
      <c r="W48" s="4" t="str">
        <f t="shared" si="0"/>
        <v>389A</v>
      </c>
      <c r="X48">
        <v>16</v>
      </c>
      <c r="Y48" t="s">
        <v>82</v>
      </c>
      <c r="Z48" t="s">
        <v>83</v>
      </c>
      <c r="AA48">
        <v>0</v>
      </c>
      <c r="AB48">
        <v>0</v>
      </c>
      <c r="AC48" t="s">
        <v>40</v>
      </c>
      <c r="AD48">
        <v>0</v>
      </c>
      <c r="AE48">
        <v>0</v>
      </c>
      <c r="AF48">
        <v>0</v>
      </c>
      <c r="AG48">
        <v>16463.04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 s="9">
        <f t="shared" si="1"/>
        <v>0</v>
      </c>
      <c r="AQ48" s="10">
        <f t="shared" si="2"/>
        <v>0</v>
      </c>
      <c r="AR48" s="8">
        <f t="shared" si="3"/>
        <v>0</v>
      </c>
    </row>
    <row r="49" spans="1:44" x14ac:dyDescent="0.2">
      <c r="A49">
        <v>1</v>
      </c>
      <c r="B49" s="1">
        <v>44470</v>
      </c>
      <c r="C49" s="1">
        <v>44501</v>
      </c>
      <c r="D49">
        <v>443</v>
      </c>
      <c r="E49" s="1">
        <v>44501</v>
      </c>
      <c r="F49">
        <v>16463.04</v>
      </c>
      <c r="G49">
        <v>16463.04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 t="s">
        <v>84</v>
      </c>
      <c r="W49" s="4" t="str">
        <f t="shared" si="0"/>
        <v>389A</v>
      </c>
      <c r="X49">
        <v>16</v>
      </c>
      <c r="Y49" t="s">
        <v>82</v>
      </c>
      <c r="Z49" t="s">
        <v>83</v>
      </c>
      <c r="AA49">
        <v>0</v>
      </c>
      <c r="AB49">
        <v>0</v>
      </c>
      <c r="AC49" t="s">
        <v>40</v>
      </c>
      <c r="AD49">
        <v>0</v>
      </c>
      <c r="AE49">
        <v>0</v>
      </c>
      <c r="AF49">
        <v>0</v>
      </c>
      <c r="AG49">
        <v>16463.04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 s="9">
        <f t="shared" si="1"/>
        <v>0</v>
      </c>
      <c r="AQ49" s="10">
        <f t="shared" si="2"/>
        <v>0</v>
      </c>
      <c r="AR49" s="8">
        <f t="shared" si="3"/>
        <v>0</v>
      </c>
    </row>
    <row r="50" spans="1:44" x14ac:dyDescent="0.2">
      <c r="A50">
        <v>1</v>
      </c>
      <c r="B50" s="1">
        <v>44470</v>
      </c>
      <c r="C50" s="1">
        <v>44501</v>
      </c>
      <c r="D50">
        <v>444</v>
      </c>
      <c r="E50" s="1">
        <v>44470</v>
      </c>
      <c r="F50">
        <v>103080.34</v>
      </c>
      <c r="G50">
        <v>103080.34</v>
      </c>
      <c r="H50">
        <v>2.3E-2</v>
      </c>
      <c r="I50">
        <v>197.57</v>
      </c>
      <c r="J50">
        <v>-178832.87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 t="s">
        <v>85</v>
      </c>
      <c r="W50" s="4" t="str">
        <f t="shared" si="0"/>
        <v>3900</v>
      </c>
      <c r="X50">
        <v>16</v>
      </c>
      <c r="Y50" t="s">
        <v>82</v>
      </c>
      <c r="Z50" t="s">
        <v>86</v>
      </c>
      <c r="AA50">
        <v>0</v>
      </c>
      <c r="AB50">
        <v>0</v>
      </c>
      <c r="AC50" t="s">
        <v>40</v>
      </c>
      <c r="AD50">
        <v>0</v>
      </c>
      <c r="AE50">
        <v>0</v>
      </c>
      <c r="AF50">
        <v>0</v>
      </c>
      <c r="AG50">
        <v>103080.34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197.57</v>
      </c>
      <c r="AP50" s="9">
        <f t="shared" si="1"/>
        <v>197.57</v>
      </c>
      <c r="AQ50" s="10">
        <f t="shared" si="2"/>
        <v>0</v>
      </c>
      <c r="AR50" s="8">
        <f t="shared" si="3"/>
        <v>-178832.87</v>
      </c>
    </row>
    <row r="51" spans="1:44" x14ac:dyDescent="0.2">
      <c r="A51">
        <v>1</v>
      </c>
      <c r="B51" s="1">
        <v>44470</v>
      </c>
      <c r="C51" s="1">
        <v>44501</v>
      </c>
      <c r="D51">
        <v>444</v>
      </c>
      <c r="E51" s="1">
        <v>44501</v>
      </c>
      <c r="F51">
        <v>103080.34</v>
      </c>
      <c r="G51">
        <v>103080.34</v>
      </c>
      <c r="H51">
        <v>2.3E-2</v>
      </c>
      <c r="I51">
        <v>197.57</v>
      </c>
      <c r="J51">
        <v>-178635.3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 t="s">
        <v>85</v>
      </c>
      <c r="W51" s="4" t="str">
        <f t="shared" si="0"/>
        <v>3900</v>
      </c>
      <c r="X51">
        <v>16</v>
      </c>
      <c r="Y51" t="s">
        <v>82</v>
      </c>
      <c r="Z51" t="s">
        <v>86</v>
      </c>
      <c r="AA51">
        <v>0</v>
      </c>
      <c r="AB51">
        <v>0</v>
      </c>
      <c r="AC51" t="s">
        <v>40</v>
      </c>
      <c r="AD51">
        <v>0</v>
      </c>
      <c r="AE51">
        <v>0</v>
      </c>
      <c r="AF51">
        <v>0</v>
      </c>
      <c r="AG51">
        <v>103080.34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197.57</v>
      </c>
      <c r="AP51" s="9">
        <f t="shared" si="1"/>
        <v>197.57</v>
      </c>
      <c r="AQ51" s="10">
        <f t="shared" si="2"/>
        <v>0</v>
      </c>
      <c r="AR51" s="8">
        <f t="shared" si="3"/>
        <v>-178635.3</v>
      </c>
    </row>
    <row r="52" spans="1:44" x14ac:dyDescent="0.2">
      <c r="A52">
        <v>1</v>
      </c>
      <c r="B52" s="1">
        <v>44470</v>
      </c>
      <c r="C52" s="1">
        <v>44501</v>
      </c>
      <c r="D52">
        <v>445</v>
      </c>
      <c r="E52" s="1">
        <v>44470</v>
      </c>
      <c r="F52">
        <v>52132.36</v>
      </c>
      <c r="G52">
        <v>52132.36</v>
      </c>
      <c r="H52">
        <v>2.3E-2</v>
      </c>
      <c r="I52">
        <v>99.92</v>
      </c>
      <c r="J52">
        <v>8599.56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 t="s">
        <v>87</v>
      </c>
      <c r="W52" s="4" t="str">
        <f t="shared" si="0"/>
        <v>390A</v>
      </c>
      <c r="X52">
        <v>16</v>
      </c>
      <c r="Y52" t="s">
        <v>82</v>
      </c>
      <c r="Z52" t="s">
        <v>86</v>
      </c>
      <c r="AA52">
        <v>0</v>
      </c>
      <c r="AB52">
        <v>0</v>
      </c>
      <c r="AC52" t="s">
        <v>40</v>
      </c>
      <c r="AD52">
        <v>0</v>
      </c>
      <c r="AE52">
        <v>0</v>
      </c>
      <c r="AF52">
        <v>0</v>
      </c>
      <c r="AG52">
        <v>52132.36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99.92</v>
      </c>
      <c r="AP52" s="9">
        <f t="shared" si="1"/>
        <v>99.92</v>
      </c>
      <c r="AQ52" s="10">
        <f t="shared" si="2"/>
        <v>0</v>
      </c>
      <c r="AR52" s="8">
        <f t="shared" si="3"/>
        <v>8599.56</v>
      </c>
    </row>
    <row r="53" spans="1:44" x14ac:dyDescent="0.2">
      <c r="A53">
        <v>1</v>
      </c>
      <c r="B53" s="1">
        <v>44470</v>
      </c>
      <c r="C53" s="1">
        <v>44501</v>
      </c>
      <c r="D53">
        <v>445</v>
      </c>
      <c r="E53" s="1">
        <v>44501</v>
      </c>
      <c r="F53">
        <v>52132.36</v>
      </c>
      <c r="G53">
        <v>52132.36</v>
      </c>
      <c r="H53">
        <v>2.3E-2</v>
      </c>
      <c r="I53">
        <v>99.92</v>
      </c>
      <c r="J53">
        <v>8699.48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 t="s">
        <v>87</v>
      </c>
      <c r="W53" s="4" t="str">
        <f t="shared" si="0"/>
        <v>390A</v>
      </c>
      <c r="X53">
        <v>16</v>
      </c>
      <c r="Y53" t="s">
        <v>82</v>
      </c>
      <c r="Z53" t="s">
        <v>86</v>
      </c>
      <c r="AA53">
        <v>0</v>
      </c>
      <c r="AB53">
        <v>0</v>
      </c>
      <c r="AC53" t="s">
        <v>40</v>
      </c>
      <c r="AD53">
        <v>0</v>
      </c>
      <c r="AE53">
        <v>0</v>
      </c>
      <c r="AF53">
        <v>0</v>
      </c>
      <c r="AG53">
        <v>52132.36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99.92</v>
      </c>
      <c r="AP53" s="9">
        <f t="shared" si="1"/>
        <v>99.92</v>
      </c>
      <c r="AQ53" s="10">
        <f t="shared" si="2"/>
        <v>0</v>
      </c>
      <c r="AR53" s="8">
        <f t="shared" si="3"/>
        <v>8699.48</v>
      </c>
    </row>
    <row r="54" spans="1:44" x14ac:dyDescent="0.2">
      <c r="A54">
        <v>1</v>
      </c>
      <c r="B54" s="1">
        <v>44470</v>
      </c>
      <c r="C54" s="1">
        <v>44501</v>
      </c>
      <c r="D54">
        <v>446</v>
      </c>
      <c r="E54" s="1">
        <v>44470</v>
      </c>
      <c r="F54">
        <v>66286.11</v>
      </c>
      <c r="G54">
        <v>66286.11</v>
      </c>
      <c r="H54">
        <v>7.1428569999999997E-2</v>
      </c>
      <c r="I54">
        <v>394.56</v>
      </c>
      <c r="J54">
        <v>574724.05000000005</v>
      </c>
      <c r="K54">
        <v>0</v>
      </c>
      <c r="L54">
        <v>0</v>
      </c>
      <c r="M54">
        <v>-394.56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2503.17</v>
      </c>
      <c r="U54">
        <v>0</v>
      </c>
      <c r="V54" t="s">
        <v>88</v>
      </c>
      <c r="W54" s="4" t="str">
        <f t="shared" si="0"/>
        <v>3910</v>
      </c>
      <c r="X54">
        <v>16</v>
      </c>
      <c r="Y54" t="s">
        <v>82</v>
      </c>
      <c r="Z54" t="s">
        <v>89</v>
      </c>
      <c r="AA54">
        <v>0</v>
      </c>
      <c r="AB54">
        <v>0</v>
      </c>
      <c r="AC54" t="s">
        <v>40</v>
      </c>
      <c r="AD54">
        <v>0</v>
      </c>
      <c r="AE54">
        <v>0</v>
      </c>
      <c r="AF54">
        <v>0</v>
      </c>
      <c r="AG54">
        <v>66286.11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 s="9">
        <f t="shared" si="1"/>
        <v>2503.17</v>
      </c>
      <c r="AQ54" s="10">
        <f t="shared" si="2"/>
        <v>0</v>
      </c>
      <c r="AR54" s="8">
        <f t="shared" si="3"/>
        <v>574724.05000000005</v>
      </c>
    </row>
    <row r="55" spans="1:44" x14ac:dyDescent="0.2">
      <c r="A55">
        <v>1</v>
      </c>
      <c r="B55" s="1">
        <v>44470</v>
      </c>
      <c r="C55" s="1">
        <v>44501</v>
      </c>
      <c r="D55">
        <v>446</v>
      </c>
      <c r="E55" s="1">
        <v>44501</v>
      </c>
      <c r="F55">
        <v>66286.11</v>
      </c>
      <c r="G55">
        <v>66286.11</v>
      </c>
      <c r="H55">
        <v>7.1428569999999997E-2</v>
      </c>
      <c r="I55">
        <v>394.56</v>
      </c>
      <c r="J55">
        <v>577227.22</v>
      </c>
      <c r="K55">
        <v>0</v>
      </c>
      <c r="L55">
        <v>0</v>
      </c>
      <c r="M55">
        <v>-394.56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2503.17</v>
      </c>
      <c r="U55">
        <v>0</v>
      </c>
      <c r="V55" t="s">
        <v>88</v>
      </c>
      <c r="W55" s="4" t="str">
        <f t="shared" si="0"/>
        <v>3910</v>
      </c>
      <c r="X55">
        <v>16</v>
      </c>
      <c r="Y55" t="s">
        <v>82</v>
      </c>
      <c r="Z55" t="s">
        <v>89</v>
      </c>
      <c r="AA55">
        <v>0</v>
      </c>
      <c r="AB55">
        <v>0</v>
      </c>
      <c r="AC55" t="s">
        <v>40</v>
      </c>
      <c r="AD55">
        <v>0</v>
      </c>
      <c r="AE55">
        <v>0</v>
      </c>
      <c r="AF55">
        <v>0</v>
      </c>
      <c r="AG55">
        <v>66286.11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 s="9">
        <f t="shared" si="1"/>
        <v>2503.17</v>
      </c>
      <c r="AQ55" s="10">
        <f t="shared" si="2"/>
        <v>0</v>
      </c>
      <c r="AR55" s="8">
        <f t="shared" si="3"/>
        <v>577227.22</v>
      </c>
    </row>
    <row r="56" spans="1:44" x14ac:dyDescent="0.2">
      <c r="A56">
        <v>1</v>
      </c>
      <c r="B56" s="1">
        <v>44470</v>
      </c>
      <c r="C56" s="1">
        <v>44501</v>
      </c>
      <c r="D56">
        <v>447</v>
      </c>
      <c r="E56" s="1">
        <v>44470</v>
      </c>
      <c r="F56">
        <v>60038.52</v>
      </c>
      <c r="G56">
        <v>60038.52</v>
      </c>
      <c r="H56">
        <v>0.1</v>
      </c>
      <c r="I56">
        <v>500.32</v>
      </c>
      <c r="J56">
        <v>-80123.42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3366.33</v>
      </c>
      <c r="U56">
        <v>0</v>
      </c>
      <c r="V56" t="s">
        <v>90</v>
      </c>
      <c r="W56" s="4" t="str">
        <f t="shared" si="0"/>
        <v>3912</v>
      </c>
      <c r="X56">
        <v>16</v>
      </c>
      <c r="Y56" t="s">
        <v>82</v>
      </c>
      <c r="Z56" t="s">
        <v>91</v>
      </c>
      <c r="AA56">
        <v>0</v>
      </c>
      <c r="AB56">
        <v>0</v>
      </c>
      <c r="AC56" t="s">
        <v>40</v>
      </c>
      <c r="AD56">
        <v>0</v>
      </c>
      <c r="AE56">
        <v>0</v>
      </c>
      <c r="AF56">
        <v>0</v>
      </c>
      <c r="AG56">
        <v>60038.52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500.32</v>
      </c>
      <c r="AP56" s="9">
        <f t="shared" si="1"/>
        <v>3866.65</v>
      </c>
      <c r="AQ56" s="10">
        <f t="shared" si="2"/>
        <v>0</v>
      </c>
      <c r="AR56" s="8">
        <f t="shared" si="3"/>
        <v>-80123.42</v>
      </c>
    </row>
    <row r="57" spans="1:44" x14ac:dyDescent="0.2">
      <c r="A57">
        <v>1</v>
      </c>
      <c r="B57" s="1">
        <v>44470</v>
      </c>
      <c r="C57" s="1">
        <v>44501</v>
      </c>
      <c r="D57">
        <v>447</v>
      </c>
      <c r="E57" s="1">
        <v>44501</v>
      </c>
      <c r="F57">
        <v>60038.52</v>
      </c>
      <c r="G57">
        <v>60038.52</v>
      </c>
      <c r="H57">
        <v>0.1</v>
      </c>
      <c r="I57">
        <v>500.32</v>
      </c>
      <c r="J57">
        <v>-76256.77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3366.33</v>
      </c>
      <c r="U57">
        <v>0</v>
      </c>
      <c r="V57" t="s">
        <v>90</v>
      </c>
      <c r="W57" s="4" t="str">
        <f t="shared" si="0"/>
        <v>3912</v>
      </c>
      <c r="X57">
        <v>16</v>
      </c>
      <c r="Y57" t="s">
        <v>82</v>
      </c>
      <c r="Z57" t="s">
        <v>91</v>
      </c>
      <c r="AA57">
        <v>0</v>
      </c>
      <c r="AB57">
        <v>0</v>
      </c>
      <c r="AC57" t="s">
        <v>40</v>
      </c>
      <c r="AD57">
        <v>0</v>
      </c>
      <c r="AE57">
        <v>0</v>
      </c>
      <c r="AF57">
        <v>0</v>
      </c>
      <c r="AG57">
        <v>60038.52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500.32</v>
      </c>
      <c r="AP57" s="9">
        <f t="shared" si="1"/>
        <v>3866.65</v>
      </c>
      <c r="AQ57" s="10">
        <f t="shared" si="2"/>
        <v>0</v>
      </c>
      <c r="AR57" s="8">
        <f t="shared" si="3"/>
        <v>-76256.77</v>
      </c>
    </row>
    <row r="58" spans="1:44" x14ac:dyDescent="0.2">
      <c r="A58">
        <v>1</v>
      </c>
      <c r="B58" s="1">
        <v>44470</v>
      </c>
      <c r="C58" s="1">
        <v>44501</v>
      </c>
      <c r="D58">
        <v>448</v>
      </c>
      <c r="E58" s="1">
        <v>44470</v>
      </c>
      <c r="F58">
        <v>111291.03</v>
      </c>
      <c r="G58">
        <v>111291.03</v>
      </c>
      <c r="H58">
        <v>0.05</v>
      </c>
      <c r="I58">
        <v>463.71</v>
      </c>
      <c r="J58">
        <v>-83002.83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-834.66</v>
      </c>
      <c r="U58">
        <v>0</v>
      </c>
      <c r="V58" t="s">
        <v>92</v>
      </c>
      <c r="W58" s="4" t="str">
        <f t="shared" si="0"/>
        <v>3913</v>
      </c>
      <c r="X58">
        <v>16</v>
      </c>
      <c r="Y58" t="s">
        <v>82</v>
      </c>
      <c r="Z58" t="s">
        <v>93</v>
      </c>
      <c r="AA58">
        <v>0</v>
      </c>
      <c r="AB58">
        <v>0</v>
      </c>
      <c r="AC58" t="s">
        <v>40</v>
      </c>
      <c r="AD58">
        <v>0</v>
      </c>
      <c r="AE58">
        <v>0</v>
      </c>
      <c r="AF58">
        <v>0</v>
      </c>
      <c r="AG58">
        <v>111291.03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463.71000000000004</v>
      </c>
      <c r="AP58" s="9">
        <f t="shared" si="1"/>
        <v>-370.95</v>
      </c>
      <c r="AQ58" s="10">
        <f t="shared" si="2"/>
        <v>0</v>
      </c>
      <c r="AR58" s="8">
        <f t="shared" si="3"/>
        <v>-83002.83</v>
      </c>
    </row>
    <row r="59" spans="1:44" x14ac:dyDescent="0.2">
      <c r="A59">
        <v>1</v>
      </c>
      <c r="B59" s="1">
        <v>44470</v>
      </c>
      <c r="C59" s="1">
        <v>44501</v>
      </c>
      <c r="D59">
        <v>448</v>
      </c>
      <c r="E59" s="1">
        <v>44501</v>
      </c>
      <c r="F59">
        <v>111291.03</v>
      </c>
      <c r="G59">
        <v>111291.03</v>
      </c>
      <c r="H59">
        <v>0.05</v>
      </c>
      <c r="I59">
        <v>463.71</v>
      </c>
      <c r="J59">
        <v>-83373.78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-834.66</v>
      </c>
      <c r="U59">
        <v>0</v>
      </c>
      <c r="V59" t="s">
        <v>92</v>
      </c>
      <c r="W59" s="4" t="str">
        <f t="shared" si="0"/>
        <v>3913</v>
      </c>
      <c r="X59">
        <v>16</v>
      </c>
      <c r="Y59" t="s">
        <v>82</v>
      </c>
      <c r="Z59" t="s">
        <v>93</v>
      </c>
      <c r="AA59">
        <v>0</v>
      </c>
      <c r="AB59">
        <v>0</v>
      </c>
      <c r="AC59" t="s">
        <v>40</v>
      </c>
      <c r="AD59">
        <v>0</v>
      </c>
      <c r="AE59">
        <v>0</v>
      </c>
      <c r="AF59">
        <v>0</v>
      </c>
      <c r="AG59">
        <v>111291.03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463.71000000000004</v>
      </c>
      <c r="AP59" s="9">
        <f t="shared" si="1"/>
        <v>-370.95</v>
      </c>
      <c r="AQ59" s="10">
        <f t="shared" si="2"/>
        <v>0</v>
      </c>
      <c r="AR59" s="8">
        <f t="shared" si="3"/>
        <v>-83373.78</v>
      </c>
    </row>
    <row r="60" spans="1:44" x14ac:dyDescent="0.2">
      <c r="A60">
        <v>1</v>
      </c>
      <c r="B60" s="1">
        <v>44470</v>
      </c>
      <c r="C60" s="1">
        <v>44501</v>
      </c>
      <c r="D60">
        <v>449</v>
      </c>
      <c r="E60" s="1">
        <v>44470</v>
      </c>
      <c r="F60">
        <v>809287.94</v>
      </c>
      <c r="G60">
        <v>809287.94</v>
      </c>
      <c r="H60">
        <v>0.1</v>
      </c>
      <c r="I60">
        <v>6744.07</v>
      </c>
      <c r="J60">
        <v>-7868.84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-1814.33</v>
      </c>
      <c r="U60">
        <v>0</v>
      </c>
      <c r="V60" t="s">
        <v>94</v>
      </c>
      <c r="W60" s="4" t="str">
        <f t="shared" si="0"/>
        <v>3914</v>
      </c>
      <c r="X60">
        <v>16</v>
      </c>
      <c r="Y60" t="s">
        <v>82</v>
      </c>
      <c r="Z60" t="s">
        <v>95</v>
      </c>
      <c r="AA60">
        <v>0</v>
      </c>
      <c r="AB60">
        <v>0</v>
      </c>
      <c r="AC60" t="s">
        <v>40</v>
      </c>
      <c r="AD60">
        <v>0</v>
      </c>
      <c r="AE60">
        <v>0</v>
      </c>
      <c r="AF60">
        <v>0</v>
      </c>
      <c r="AG60">
        <v>809287.94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6744.07</v>
      </c>
      <c r="AP60" s="9">
        <f t="shared" si="1"/>
        <v>4929.74</v>
      </c>
      <c r="AQ60" s="10">
        <f t="shared" si="2"/>
        <v>0</v>
      </c>
      <c r="AR60" s="8">
        <f t="shared" si="3"/>
        <v>-7868.84</v>
      </c>
    </row>
    <row r="61" spans="1:44" x14ac:dyDescent="0.2">
      <c r="A61">
        <v>1</v>
      </c>
      <c r="B61" s="1">
        <v>44470</v>
      </c>
      <c r="C61" s="1">
        <v>44501</v>
      </c>
      <c r="D61">
        <v>449</v>
      </c>
      <c r="E61" s="1">
        <v>44501</v>
      </c>
      <c r="F61">
        <v>810054.37</v>
      </c>
      <c r="G61">
        <v>810054.37</v>
      </c>
      <c r="H61">
        <v>0.1</v>
      </c>
      <c r="I61">
        <v>6750.45</v>
      </c>
      <c r="J61">
        <v>-2932.72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-1814.33</v>
      </c>
      <c r="U61">
        <v>0</v>
      </c>
      <c r="V61" t="s">
        <v>94</v>
      </c>
      <c r="W61" s="4" t="str">
        <f t="shared" si="0"/>
        <v>3914</v>
      </c>
      <c r="X61">
        <v>16</v>
      </c>
      <c r="Y61" t="s">
        <v>82</v>
      </c>
      <c r="Z61" t="s">
        <v>95</v>
      </c>
      <c r="AA61">
        <v>0</v>
      </c>
      <c r="AB61">
        <v>0</v>
      </c>
      <c r="AC61" t="s">
        <v>40</v>
      </c>
      <c r="AD61">
        <v>0</v>
      </c>
      <c r="AE61">
        <v>0</v>
      </c>
      <c r="AF61">
        <v>0</v>
      </c>
      <c r="AG61">
        <v>810054.37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6750.45</v>
      </c>
      <c r="AP61" s="9">
        <f t="shared" si="1"/>
        <v>4936.12</v>
      </c>
      <c r="AQ61" s="10">
        <f t="shared" si="2"/>
        <v>0</v>
      </c>
      <c r="AR61" s="8">
        <f t="shared" si="3"/>
        <v>-2932.72</v>
      </c>
    </row>
    <row r="62" spans="1:44" x14ac:dyDescent="0.2">
      <c r="A62">
        <v>1</v>
      </c>
      <c r="B62" s="1">
        <v>44470</v>
      </c>
      <c r="C62" s="1">
        <v>44501</v>
      </c>
      <c r="D62">
        <v>200419</v>
      </c>
      <c r="E62" s="1">
        <v>44470</v>
      </c>
      <c r="F62">
        <v>0</v>
      </c>
      <c r="G62">
        <v>0</v>
      </c>
      <c r="H62">
        <v>7.1428569999999997E-2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 t="s">
        <v>96</v>
      </c>
      <c r="W62" s="4" t="str">
        <f t="shared" si="0"/>
        <v>391A</v>
      </c>
      <c r="X62">
        <v>16</v>
      </c>
      <c r="Y62" t="s">
        <v>82</v>
      </c>
      <c r="Z62" t="s">
        <v>97</v>
      </c>
      <c r="AA62">
        <v>0</v>
      </c>
      <c r="AB62">
        <v>0</v>
      </c>
      <c r="AC62" t="s">
        <v>40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 s="9">
        <f t="shared" si="1"/>
        <v>0</v>
      </c>
      <c r="AQ62" s="10">
        <f t="shared" si="2"/>
        <v>0</v>
      </c>
      <c r="AR62" s="8">
        <f t="shared" si="3"/>
        <v>0</v>
      </c>
    </row>
    <row r="63" spans="1:44" x14ac:dyDescent="0.2">
      <c r="A63">
        <v>1</v>
      </c>
      <c r="B63" s="1">
        <v>44470</v>
      </c>
      <c r="C63" s="1">
        <v>44501</v>
      </c>
      <c r="D63">
        <v>200419</v>
      </c>
      <c r="E63" s="1">
        <v>44501</v>
      </c>
      <c r="F63">
        <v>0</v>
      </c>
      <c r="G63">
        <v>0</v>
      </c>
      <c r="H63">
        <v>7.1428569999999997E-2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 t="s">
        <v>96</v>
      </c>
      <c r="W63" s="4" t="str">
        <f t="shared" si="0"/>
        <v>391A</v>
      </c>
      <c r="X63">
        <v>16</v>
      </c>
      <c r="Y63" t="s">
        <v>82</v>
      </c>
      <c r="Z63" t="s">
        <v>97</v>
      </c>
      <c r="AA63">
        <v>0</v>
      </c>
      <c r="AB63">
        <v>0</v>
      </c>
      <c r="AC63" t="s">
        <v>40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 s="9">
        <f t="shared" si="1"/>
        <v>0</v>
      </c>
      <c r="AQ63" s="10">
        <f t="shared" si="2"/>
        <v>0</v>
      </c>
      <c r="AR63" s="8">
        <f t="shared" si="3"/>
        <v>0</v>
      </c>
    </row>
    <row r="64" spans="1:44" x14ac:dyDescent="0.2">
      <c r="A64">
        <v>1</v>
      </c>
      <c r="B64" s="1">
        <v>44470</v>
      </c>
      <c r="C64" s="1">
        <v>44501</v>
      </c>
      <c r="D64">
        <v>450</v>
      </c>
      <c r="E64" s="1">
        <v>44470</v>
      </c>
      <c r="F64">
        <v>188562.35</v>
      </c>
      <c r="G64">
        <v>188562.35</v>
      </c>
      <c r="H64">
        <v>0.1</v>
      </c>
      <c r="I64">
        <v>1571.35</v>
      </c>
      <c r="J64">
        <v>107029.64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1337.17</v>
      </c>
      <c r="U64">
        <v>0</v>
      </c>
      <c r="V64" t="s">
        <v>98</v>
      </c>
      <c r="W64" s="4" t="str">
        <f t="shared" si="0"/>
        <v>391S</v>
      </c>
      <c r="X64">
        <v>16</v>
      </c>
      <c r="Y64" t="s">
        <v>82</v>
      </c>
      <c r="Z64" t="s">
        <v>97</v>
      </c>
      <c r="AA64">
        <v>0</v>
      </c>
      <c r="AB64">
        <v>0</v>
      </c>
      <c r="AC64" t="s">
        <v>40</v>
      </c>
      <c r="AD64">
        <v>0</v>
      </c>
      <c r="AE64">
        <v>0</v>
      </c>
      <c r="AF64">
        <v>0</v>
      </c>
      <c r="AG64">
        <v>188562.35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1571.3500000000001</v>
      </c>
      <c r="AP64" s="9">
        <f t="shared" si="1"/>
        <v>2908.52</v>
      </c>
      <c r="AQ64" s="10">
        <f t="shared" si="2"/>
        <v>0</v>
      </c>
      <c r="AR64" s="8">
        <f t="shared" si="3"/>
        <v>107029.64</v>
      </c>
    </row>
    <row r="65" spans="1:44" x14ac:dyDescent="0.2">
      <c r="A65">
        <v>1</v>
      </c>
      <c r="B65" s="1">
        <v>44470</v>
      </c>
      <c r="C65" s="1">
        <v>44501</v>
      </c>
      <c r="D65">
        <v>450</v>
      </c>
      <c r="E65" s="1">
        <v>44501</v>
      </c>
      <c r="F65">
        <v>188562.35</v>
      </c>
      <c r="G65">
        <v>188562.35</v>
      </c>
      <c r="H65">
        <v>0.1</v>
      </c>
      <c r="I65">
        <v>1571.35</v>
      </c>
      <c r="J65">
        <v>109938.16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1337.17</v>
      </c>
      <c r="U65">
        <v>0</v>
      </c>
      <c r="V65" t="s">
        <v>98</v>
      </c>
      <c r="W65" s="4" t="str">
        <f t="shared" si="0"/>
        <v>391S</v>
      </c>
      <c r="X65">
        <v>16</v>
      </c>
      <c r="Y65" t="s">
        <v>82</v>
      </c>
      <c r="Z65" t="s">
        <v>97</v>
      </c>
      <c r="AA65">
        <v>0</v>
      </c>
      <c r="AB65">
        <v>0</v>
      </c>
      <c r="AC65" t="s">
        <v>40</v>
      </c>
      <c r="AD65">
        <v>0</v>
      </c>
      <c r="AE65">
        <v>0</v>
      </c>
      <c r="AF65">
        <v>0</v>
      </c>
      <c r="AG65">
        <v>188562.35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1571.3500000000001</v>
      </c>
      <c r="AP65" s="9">
        <f t="shared" si="1"/>
        <v>2908.52</v>
      </c>
      <c r="AQ65" s="10">
        <f t="shared" si="2"/>
        <v>0</v>
      </c>
      <c r="AR65" s="8">
        <f t="shared" si="3"/>
        <v>109938.16</v>
      </c>
    </row>
    <row r="66" spans="1:44" x14ac:dyDescent="0.2">
      <c r="A66">
        <v>1</v>
      </c>
      <c r="B66" s="1">
        <v>44470</v>
      </c>
      <c r="C66" s="1">
        <v>44501</v>
      </c>
      <c r="D66">
        <v>451</v>
      </c>
      <c r="E66" s="1">
        <v>44470</v>
      </c>
      <c r="F66">
        <v>86066.93</v>
      </c>
      <c r="G66">
        <v>86066.93</v>
      </c>
      <c r="H66">
        <v>8.4000000000000005E-2</v>
      </c>
      <c r="I66">
        <v>602.47</v>
      </c>
      <c r="J66">
        <v>-22065.41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 t="s">
        <v>105</v>
      </c>
      <c r="W66" s="4" t="str">
        <f t="shared" ref="W66:W129" si="4">MID(V66,4,4)</f>
        <v>3920</v>
      </c>
      <c r="X66">
        <v>16</v>
      </c>
      <c r="Y66" t="s">
        <v>82</v>
      </c>
      <c r="Z66" t="s">
        <v>106</v>
      </c>
      <c r="AA66">
        <v>0</v>
      </c>
      <c r="AB66">
        <v>0</v>
      </c>
      <c r="AC66" t="s">
        <v>40</v>
      </c>
      <c r="AD66">
        <v>0</v>
      </c>
      <c r="AE66">
        <v>0</v>
      </c>
      <c r="AF66">
        <v>0</v>
      </c>
      <c r="AG66">
        <v>86066.93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602.47</v>
      </c>
      <c r="AP66" s="9">
        <f t="shared" ref="AP66:AP129" si="5">I66+K66+M66+T66</f>
        <v>602.47</v>
      </c>
      <c r="AQ66" s="10">
        <f t="shared" ref="AQ66:AQ129" si="6">AD66+AL66</f>
        <v>0</v>
      </c>
      <c r="AR66" s="8">
        <f t="shared" ref="AR66:AR129" si="7">AE66+J66</f>
        <v>-22065.41</v>
      </c>
    </row>
    <row r="67" spans="1:44" x14ac:dyDescent="0.2">
      <c r="A67">
        <v>1</v>
      </c>
      <c r="B67" s="1">
        <v>44470</v>
      </c>
      <c r="C67" s="1">
        <v>44501</v>
      </c>
      <c r="D67">
        <v>451</v>
      </c>
      <c r="E67" s="1">
        <v>44501</v>
      </c>
      <c r="F67">
        <v>86066.93</v>
      </c>
      <c r="G67">
        <v>86066.93</v>
      </c>
      <c r="H67">
        <v>8.4000000000000005E-2</v>
      </c>
      <c r="I67">
        <v>602.47</v>
      </c>
      <c r="J67">
        <v>-21462.94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 t="s">
        <v>105</v>
      </c>
      <c r="W67" s="4" t="str">
        <f t="shared" si="4"/>
        <v>3920</v>
      </c>
      <c r="X67">
        <v>16</v>
      </c>
      <c r="Y67" t="s">
        <v>82</v>
      </c>
      <c r="Z67" t="s">
        <v>106</v>
      </c>
      <c r="AA67">
        <v>0</v>
      </c>
      <c r="AB67">
        <v>0</v>
      </c>
      <c r="AC67" t="s">
        <v>40</v>
      </c>
      <c r="AD67">
        <v>0</v>
      </c>
      <c r="AE67">
        <v>0</v>
      </c>
      <c r="AF67">
        <v>0</v>
      </c>
      <c r="AG67">
        <v>86066.93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602.47</v>
      </c>
      <c r="AP67" s="9">
        <f t="shared" si="5"/>
        <v>602.47</v>
      </c>
      <c r="AQ67" s="10">
        <f t="shared" si="6"/>
        <v>0</v>
      </c>
      <c r="AR67" s="8">
        <f t="shared" si="7"/>
        <v>-21462.94</v>
      </c>
    </row>
    <row r="68" spans="1:44" x14ac:dyDescent="0.2">
      <c r="A68">
        <v>1</v>
      </c>
      <c r="B68" s="1">
        <v>44470</v>
      </c>
      <c r="C68" s="1">
        <v>44501</v>
      </c>
      <c r="D68">
        <v>452</v>
      </c>
      <c r="E68" s="1">
        <v>44470</v>
      </c>
      <c r="F68">
        <v>0</v>
      </c>
      <c r="G68">
        <v>0</v>
      </c>
      <c r="H68">
        <v>0.17399999999999999</v>
      </c>
      <c r="I68">
        <v>0</v>
      </c>
      <c r="J68">
        <v>-549.86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 t="s">
        <v>99</v>
      </c>
      <c r="W68" s="4" t="str">
        <f t="shared" si="4"/>
        <v>3921</v>
      </c>
      <c r="X68">
        <v>16</v>
      </c>
      <c r="Y68" t="s">
        <v>82</v>
      </c>
      <c r="Z68" t="s">
        <v>100</v>
      </c>
      <c r="AA68">
        <v>0</v>
      </c>
      <c r="AB68">
        <v>0</v>
      </c>
      <c r="AC68" t="s">
        <v>40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 s="9">
        <f t="shared" si="5"/>
        <v>0</v>
      </c>
      <c r="AQ68" s="10">
        <f t="shared" si="6"/>
        <v>0</v>
      </c>
      <c r="AR68" s="8">
        <f t="shared" si="7"/>
        <v>-549.86</v>
      </c>
    </row>
    <row r="69" spans="1:44" x14ac:dyDescent="0.2">
      <c r="A69">
        <v>1</v>
      </c>
      <c r="B69" s="1">
        <v>44470</v>
      </c>
      <c r="C69" s="1">
        <v>44501</v>
      </c>
      <c r="D69">
        <v>452</v>
      </c>
      <c r="E69" s="1">
        <v>44501</v>
      </c>
      <c r="F69">
        <v>0</v>
      </c>
      <c r="G69">
        <v>0</v>
      </c>
      <c r="H69">
        <v>0.17399999999999999</v>
      </c>
      <c r="I69">
        <v>0</v>
      </c>
      <c r="J69">
        <v>-549.86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 t="s">
        <v>99</v>
      </c>
      <c r="W69" s="4" t="str">
        <f t="shared" si="4"/>
        <v>3921</v>
      </c>
      <c r="X69">
        <v>16</v>
      </c>
      <c r="Y69" t="s">
        <v>82</v>
      </c>
      <c r="Z69" t="s">
        <v>100</v>
      </c>
      <c r="AA69">
        <v>0</v>
      </c>
      <c r="AB69">
        <v>0</v>
      </c>
      <c r="AC69" t="s">
        <v>40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 s="9">
        <f t="shared" si="5"/>
        <v>0</v>
      </c>
      <c r="AQ69" s="10">
        <f t="shared" si="6"/>
        <v>0</v>
      </c>
      <c r="AR69" s="8">
        <f t="shared" si="7"/>
        <v>-549.86</v>
      </c>
    </row>
    <row r="70" spans="1:44" x14ac:dyDescent="0.2">
      <c r="A70">
        <v>1</v>
      </c>
      <c r="B70" s="1">
        <v>44470</v>
      </c>
      <c r="C70" s="1">
        <v>44501</v>
      </c>
      <c r="D70">
        <v>453</v>
      </c>
      <c r="E70" s="1">
        <v>44470</v>
      </c>
      <c r="F70">
        <v>757300.56</v>
      </c>
      <c r="G70">
        <v>757300.56</v>
      </c>
      <c r="H70">
        <v>8.4000000000000005E-2</v>
      </c>
      <c r="I70">
        <v>5301.1</v>
      </c>
      <c r="J70">
        <v>493740.43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 t="s">
        <v>101</v>
      </c>
      <c r="W70" s="4" t="str">
        <f t="shared" si="4"/>
        <v>3922</v>
      </c>
      <c r="X70">
        <v>16</v>
      </c>
      <c r="Y70" t="s">
        <v>82</v>
      </c>
      <c r="Z70" t="s">
        <v>102</v>
      </c>
      <c r="AA70">
        <v>0</v>
      </c>
      <c r="AB70">
        <v>0</v>
      </c>
      <c r="AC70" t="s">
        <v>40</v>
      </c>
      <c r="AD70">
        <v>0</v>
      </c>
      <c r="AE70">
        <v>0</v>
      </c>
      <c r="AF70">
        <v>0</v>
      </c>
      <c r="AG70">
        <v>757300.56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5301.1</v>
      </c>
      <c r="AP70" s="9">
        <f t="shared" si="5"/>
        <v>5301.1</v>
      </c>
      <c r="AQ70" s="10">
        <f t="shared" si="6"/>
        <v>0</v>
      </c>
      <c r="AR70" s="8">
        <f t="shared" si="7"/>
        <v>493740.43</v>
      </c>
    </row>
    <row r="71" spans="1:44" x14ac:dyDescent="0.2">
      <c r="A71">
        <v>1</v>
      </c>
      <c r="B71" s="1">
        <v>44470</v>
      </c>
      <c r="C71" s="1">
        <v>44501</v>
      </c>
      <c r="D71">
        <v>453</v>
      </c>
      <c r="E71" s="1">
        <v>44501</v>
      </c>
      <c r="F71">
        <v>807300.56</v>
      </c>
      <c r="G71">
        <v>807300.56</v>
      </c>
      <c r="H71">
        <v>8.4000000000000005E-2</v>
      </c>
      <c r="I71">
        <v>5651.1</v>
      </c>
      <c r="J71">
        <v>499391.53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 t="s">
        <v>101</v>
      </c>
      <c r="W71" s="4" t="str">
        <f t="shared" si="4"/>
        <v>3922</v>
      </c>
      <c r="X71">
        <v>16</v>
      </c>
      <c r="Y71" t="s">
        <v>82</v>
      </c>
      <c r="Z71" t="s">
        <v>102</v>
      </c>
      <c r="AA71">
        <v>0</v>
      </c>
      <c r="AB71">
        <v>0</v>
      </c>
      <c r="AC71" t="s">
        <v>40</v>
      </c>
      <c r="AD71">
        <v>0</v>
      </c>
      <c r="AE71">
        <v>0</v>
      </c>
      <c r="AF71">
        <v>0</v>
      </c>
      <c r="AG71">
        <v>807300.56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5651.1</v>
      </c>
      <c r="AP71" s="9">
        <f t="shared" si="5"/>
        <v>5651.1</v>
      </c>
      <c r="AQ71" s="10">
        <f t="shared" si="6"/>
        <v>0</v>
      </c>
      <c r="AR71" s="8">
        <f t="shared" si="7"/>
        <v>499391.53</v>
      </c>
    </row>
    <row r="72" spans="1:44" x14ac:dyDescent="0.2">
      <c r="A72">
        <v>1</v>
      </c>
      <c r="B72" s="1">
        <v>44470</v>
      </c>
      <c r="C72" s="1">
        <v>44501</v>
      </c>
      <c r="D72">
        <v>454</v>
      </c>
      <c r="E72" s="1">
        <v>44470</v>
      </c>
      <c r="F72">
        <v>9739.48</v>
      </c>
      <c r="G72">
        <v>9739.48</v>
      </c>
      <c r="H72">
        <v>5.8000000000000003E-2</v>
      </c>
      <c r="I72">
        <v>47.07</v>
      </c>
      <c r="J72">
        <v>-678.19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 t="s">
        <v>103</v>
      </c>
      <c r="W72" s="4" t="str">
        <f t="shared" si="4"/>
        <v>3924</v>
      </c>
      <c r="X72">
        <v>16</v>
      </c>
      <c r="Y72" t="s">
        <v>82</v>
      </c>
      <c r="Z72" t="s">
        <v>104</v>
      </c>
      <c r="AA72">
        <v>0</v>
      </c>
      <c r="AB72">
        <v>0</v>
      </c>
      <c r="AC72" t="s">
        <v>40</v>
      </c>
      <c r="AD72">
        <v>0</v>
      </c>
      <c r="AE72">
        <v>0</v>
      </c>
      <c r="AF72">
        <v>0</v>
      </c>
      <c r="AG72">
        <v>9739.48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47.07</v>
      </c>
      <c r="AP72" s="9">
        <f t="shared" si="5"/>
        <v>47.07</v>
      </c>
      <c r="AQ72" s="10">
        <f t="shared" si="6"/>
        <v>0</v>
      </c>
      <c r="AR72" s="8">
        <f t="shared" si="7"/>
        <v>-678.19</v>
      </c>
    </row>
    <row r="73" spans="1:44" x14ac:dyDescent="0.2">
      <c r="A73">
        <v>1</v>
      </c>
      <c r="B73" s="1">
        <v>44470</v>
      </c>
      <c r="C73" s="1">
        <v>44501</v>
      </c>
      <c r="D73">
        <v>454</v>
      </c>
      <c r="E73" s="1">
        <v>44501</v>
      </c>
      <c r="F73">
        <v>9739.48</v>
      </c>
      <c r="G73">
        <v>9739.48</v>
      </c>
      <c r="H73">
        <v>5.8000000000000003E-2</v>
      </c>
      <c r="I73">
        <v>47.07</v>
      </c>
      <c r="J73">
        <v>-631.12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 t="s">
        <v>103</v>
      </c>
      <c r="W73" s="4" t="str">
        <f t="shared" si="4"/>
        <v>3924</v>
      </c>
      <c r="X73">
        <v>16</v>
      </c>
      <c r="Y73" t="s">
        <v>82</v>
      </c>
      <c r="Z73" t="s">
        <v>104</v>
      </c>
      <c r="AA73">
        <v>0</v>
      </c>
      <c r="AB73">
        <v>0</v>
      </c>
      <c r="AC73" t="s">
        <v>40</v>
      </c>
      <c r="AD73">
        <v>0</v>
      </c>
      <c r="AE73">
        <v>0</v>
      </c>
      <c r="AF73">
        <v>0</v>
      </c>
      <c r="AG73">
        <v>9739.48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47.07</v>
      </c>
      <c r="AP73" s="9">
        <f t="shared" si="5"/>
        <v>47.07</v>
      </c>
      <c r="AQ73" s="10">
        <f t="shared" si="6"/>
        <v>0</v>
      </c>
      <c r="AR73" s="8">
        <f t="shared" si="7"/>
        <v>-631.12</v>
      </c>
    </row>
    <row r="74" spans="1:44" x14ac:dyDescent="0.2">
      <c r="A74">
        <v>1</v>
      </c>
      <c r="B74" s="1">
        <v>44470</v>
      </c>
      <c r="C74" s="1">
        <v>44501</v>
      </c>
      <c r="D74">
        <v>455</v>
      </c>
      <c r="E74" s="1">
        <v>44470</v>
      </c>
      <c r="F74">
        <v>339075.33</v>
      </c>
      <c r="G74">
        <v>339075.33</v>
      </c>
      <c r="H74">
        <v>6.6666699999999995E-2</v>
      </c>
      <c r="I74">
        <v>1883.75</v>
      </c>
      <c r="J74">
        <v>168009.4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112.59</v>
      </c>
      <c r="U74">
        <v>0</v>
      </c>
      <c r="V74" t="s">
        <v>107</v>
      </c>
      <c r="W74" s="4" t="str">
        <f t="shared" si="4"/>
        <v>3940</v>
      </c>
      <c r="X74">
        <v>16</v>
      </c>
      <c r="Y74" t="s">
        <v>82</v>
      </c>
      <c r="Z74" t="s">
        <v>108</v>
      </c>
      <c r="AA74">
        <v>0</v>
      </c>
      <c r="AB74">
        <v>-2439</v>
      </c>
      <c r="AC74" t="s">
        <v>40</v>
      </c>
      <c r="AD74">
        <v>0</v>
      </c>
      <c r="AE74">
        <v>0</v>
      </c>
      <c r="AF74">
        <v>0</v>
      </c>
      <c r="AG74">
        <v>339075.33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1883.75</v>
      </c>
      <c r="AP74" s="9">
        <f t="shared" si="5"/>
        <v>1996.34</v>
      </c>
      <c r="AQ74" s="10">
        <f t="shared" si="6"/>
        <v>0</v>
      </c>
      <c r="AR74" s="8">
        <f t="shared" si="7"/>
        <v>168009.4</v>
      </c>
    </row>
    <row r="75" spans="1:44" x14ac:dyDescent="0.2">
      <c r="A75">
        <v>1</v>
      </c>
      <c r="B75" s="1">
        <v>44470</v>
      </c>
      <c r="C75" s="1">
        <v>44501</v>
      </c>
      <c r="D75">
        <v>455</v>
      </c>
      <c r="E75" s="1">
        <v>44501</v>
      </c>
      <c r="F75">
        <v>346278.75</v>
      </c>
      <c r="G75">
        <v>346278.75</v>
      </c>
      <c r="H75">
        <v>6.6666699999999995E-2</v>
      </c>
      <c r="I75">
        <v>1923.77</v>
      </c>
      <c r="J75">
        <v>170045.76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112.59</v>
      </c>
      <c r="U75">
        <v>0</v>
      </c>
      <c r="V75" t="s">
        <v>107</v>
      </c>
      <c r="W75" s="4" t="str">
        <f t="shared" si="4"/>
        <v>3940</v>
      </c>
      <c r="X75">
        <v>16</v>
      </c>
      <c r="Y75" t="s">
        <v>82</v>
      </c>
      <c r="Z75" t="s">
        <v>108</v>
      </c>
      <c r="AA75">
        <v>0</v>
      </c>
      <c r="AB75">
        <v>0</v>
      </c>
      <c r="AC75" t="s">
        <v>40</v>
      </c>
      <c r="AD75">
        <v>0</v>
      </c>
      <c r="AE75">
        <v>0</v>
      </c>
      <c r="AF75">
        <v>0</v>
      </c>
      <c r="AG75">
        <v>346278.75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1923.77</v>
      </c>
      <c r="AP75" s="9">
        <f t="shared" si="5"/>
        <v>2036.36</v>
      </c>
      <c r="AQ75" s="10">
        <f t="shared" si="6"/>
        <v>0</v>
      </c>
      <c r="AR75" s="8">
        <f t="shared" si="7"/>
        <v>170045.76</v>
      </c>
    </row>
    <row r="76" spans="1:44" x14ac:dyDescent="0.2">
      <c r="A76">
        <v>1</v>
      </c>
      <c r="B76" s="1">
        <v>44470</v>
      </c>
      <c r="C76" s="1">
        <v>44501</v>
      </c>
      <c r="D76">
        <v>456</v>
      </c>
      <c r="E76" s="1">
        <v>44470</v>
      </c>
      <c r="F76">
        <v>452230.64</v>
      </c>
      <c r="G76">
        <v>452230.64</v>
      </c>
      <c r="H76">
        <v>5.0999999999999997E-2</v>
      </c>
      <c r="I76">
        <v>1921.98</v>
      </c>
      <c r="J76">
        <v>562708.73</v>
      </c>
      <c r="K76">
        <v>0</v>
      </c>
      <c r="L76">
        <v>0</v>
      </c>
      <c r="M76">
        <v>-1921.98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 t="s">
        <v>109</v>
      </c>
      <c r="W76" s="4" t="str">
        <f t="shared" si="4"/>
        <v>3960</v>
      </c>
      <c r="X76">
        <v>16</v>
      </c>
      <c r="Y76" t="s">
        <v>82</v>
      </c>
      <c r="Z76" t="s">
        <v>110</v>
      </c>
      <c r="AA76">
        <v>0</v>
      </c>
      <c r="AB76">
        <v>0</v>
      </c>
      <c r="AC76" t="s">
        <v>40</v>
      </c>
      <c r="AD76">
        <v>0</v>
      </c>
      <c r="AE76">
        <v>0</v>
      </c>
      <c r="AF76">
        <v>0</v>
      </c>
      <c r="AG76">
        <v>452230.64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 s="9">
        <f t="shared" si="5"/>
        <v>0</v>
      </c>
      <c r="AQ76" s="10">
        <f t="shared" si="6"/>
        <v>0</v>
      </c>
      <c r="AR76" s="8">
        <f t="shared" si="7"/>
        <v>562708.73</v>
      </c>
    </row>
    <row r="77" spans="1:44" x14ac:dyDescent="0.2">
      <c r="A77">
        <v>1</v>
      </c>
      <c r="B77" s="1">
        <v>44470</v>
      </c>
      <c r="C77" s="1">
        <v>44501</v>
      </c>
      <c r="D77">
        <v>456</v>
      </c>
      <c r="E77" s="1">
        <v>44501</v>
      </c>
      <c r="F77">
        <v>452230.64</v>
      </c>
      <c r="G77">
        <v>452230.64</v>
      </c>
      <c r="H77">
        <v>5.0999999999999997E-2</v>
      </c>
      <c r="I77">
        <v>1921.98</v>
      </c>
      <c r="J77">
        <v>562708.73</v>
      </c>
      <c r="K77">
        <v>0</v>
      </c>
      <c r="L77">
        <v>0</v>
      </c>
      <c r="M77">
        <v>-1921.98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 t="s">
        <v>109</v>
      </c>
      <c r="W77" s="4" t="str">
        <f t="shared" si="4"/>
        <v>3960</v>
      </c>
      <c r="X77">
        <v>16</v>
      </c>
      <c r="Y77" t="s">
        <v>82</v>
      </c>
      <c r="Z77" t="s">
        <v>110</v>
      </c>
      <c r="AA77">
        <v>0</v>
      </c>
      <c r="AB77">
        <v>0</v>
      </c>
      <c r="AC77" t="s">
        <v>40</v>
      </c>
      <c r="AD77">
        <v>0</v>
      </c>
      <c r="AE77">
        <v>0</v>
      </c>
      <c r="AF77">
        <v>0</v>
      </c>
      <c r="AG77">
        <v>452230.64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 s="9">
        <f t="shared" si="5"/>
        <v>0</v>
      </c>
      <c r="AQ77" s="10">
        <f t="shared" si="6"/>
        <v>0</v>
      </c>
      <c r="AR77" s="8">
        <f t="shared" si="7"/>
        <v>562708.73</v>
      </c>
    </row>
    <row r="78" spans="1:44" x14ac:dyDescent="0.2">
      <c r="A78">
        <v>1</v>
      </c>
      <c r="B78" s="1">
        <v>44470</v>
      </c>
      <c r="C78" s="1">
        <v>44501</v>
      </c>
      <c r="D78">
        <v>457</v>
      </c>
      <c r="E78" s="1">
        <v>44470</v>
      </c>
      <c r="F78">
        <v>902751.75</v>
      </c>
      <c r="G78">
        <v>902751.75</v>
      </c>
      <c r="H78">
        <v>7.6923080000000005E-2</v>
      </c>
      <c r="I78">
        <v>5786.87</v>
      </c>
      <c r="J78">
        <v>442492.69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-5388.92</v>
      </c>
      <c r="U78">
        <v>0</v>
      </c>
      <c r="V78" t="s">
        <v>111</v>
      </c>
      <c r="W78" s="4" t="str">
        <f t="shared" si="4"/>
        <v>3970</v>
      </c>
      <c r="X78">
        <v>16</v>
      </c>
      <c r="Y78" t="s">
        <v>82</v>
      </c>
      <c r="Z78" t="s">
        <v>112</v>
      </c>
      <c r="AA78">
        <v>0</v>
      </c>
      <c r="AB78">
        <v>0</v>
      </c>
      <c r="AC78" t="s">
        <v>40</v>
      </c>
      <c r="AD78">
        <v>0</v>
      </c>
      <c r="AE78">
        <v>0</v>
      </c>
      <c r="AF78">
        <v>0</v>
      </c>
      <c r="AG78">
        <v>902751.75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5786.87</v>
      </c>
      <c r="AP78" s="9">
        <f t="shared" si="5"/>
        <v>397.94999999999982</v>
      </c>
      <c r="AQ78" s="10">
        <f t="shared" si="6"/>
        <v>0</v>
      </c>
      <c r="AR78" s="8">
        <f t="shared" si="7"/>
        <v>442492.69</v>
      </c>
    </row>
    <row r="79" spans="1:44" x14ac:dyDescent="0.2">
      <c r="A79">
        <v>1</v>
      </c>
      <c r="B79" s="1">
        <v>44470</v>
      </c>
      <c r="C79" s="1">
        <v>44501</v>
      </c>
      <c r="D79">
        <v>457</v>
      </c>
      <c r="E79" s="1">
        <v>44501</v>
      </c>
      <c r="F79">
        <v>902751.75</v>
      </c>
      <c r="G79">
        <v>902751.75</v>
      </c>
      <c r="H79">
        <v>7.6923080000000005E-2</v>
      </c>
      <c r="I79">
        <v>5786.87</v>
      </c>
      <c r="J79">
        <v>442890.64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-5388.92</v>
      </c>
      <c r="U79">
        <v>0</v>
      </c>
      <c r="V79" t="s">
        <v>111</v>
      </c>
      <c r="W79" s="4" t="str">
        <f t="shared" si="4"/>
        <v>3970</v>
      </c>
      <c r="X79">
        <v>16</v>
      </c>
      <c r="Y79" t="s">
        <v>82</v>
      </c>
      <c r="Z79" t="s">
        <v>112</v>
      </c>
      <c r="AA79">
        <v>0</v>
      </c>
      <c r="AB79">
        <v>0</v>
      </c>
      <c r="AC79" t="s">
        <v>40</v>
      </c>
      <c r="AD79">
        <v>0</v>
      </c>
      <c r="AE79">
        <v>0</v>
      </c>
      <c r="AF79">
        <v>0</v>
      </c>
      <c r="AG79">
        <v>902751.75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5786.87</v>
      </c>
      <c r="AP79" s="9">
        <f t="shared" si="5"/>
        <v>397.94999999999982</v>
      </c>
      <c r="AQ79" s="10">
        <f t="shared" si="6"/>
        <v>0</v>
      </c>
      <c r="AR79" s="8">
        <f t="shared" si="7"/>
        <v>442890.64</v>
      </c>
    </row>
    <row r="80" spans="1:44" x14ac:dyDescent="0.2">
      <c r="A80">
        <v>1</v>
      </c>
      <c r="B80" s="1">
        <v>44470</v>
      </c>
      <c r="C80" s="1">
        <v>44501</v>
      </c>
      <c r="D80">
        <v>458</v>
      </c>
      <c r="E80" s="1">
        <v>44470</v>
      </c>
      <c r="F80">
        <v>20124.740000000002</v>
      </c>
      <c r="G80">
        <v>20124.740000000002</v>
      </c>
      <c r="H80">
        <v>7.6923080000000005E-2</v>
      </c>
      <c r="I80">
        <v>129</v>
      </c>
      <c r="J80">
        <v>6234.04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 t="s">
        <v>113</v>
      </c>
      <c r="W80" s="4" t="str">
        <f t="shared" si="4"/>
        <v>3971</v>
      </c>
      <c r="X80">
        <v>16</v>
      </c>
      <c r="Y80" t="s">
        <v>82</v>
      </c>
      <c r="Z80" t="s">
        <v>112</v>
      </c>
      <c r="AA80">
        <v>0</v>
      </c>
      <c r="AB80">
        <v>0</v>
      </c>
      <c r="AC80" t="s">
        <v>40</v>
      </c>
      <c r="AD80">
        <v>0</v>
      </c>
      <c r="AE80">
        <v>0</v>
      </c>
      <c r="AF80">
        <v>0</v>
      </c>
      <c r="AG80">
        <v>20124.740000000002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129</v>
      </c>
      <c r="AP80" s="9">
        <f t="shared" si="5"/>
        <v>129</v>
      </c>
      <c r="AQ80" s="10">
        <f t="shared" si="6"/>
        <v>0</v>
      </c>
      <c r="AR80" s="8">
        <f t="shared" si="7"/>
        <v>6234.04</v>
      </c>
    </row>
    <row r="81" spans="1:44" x14ac:dyDescent="0.2">
      <c r="A81">
        <v>1</v>
      </c>
      <c r="B81" s="1">
        <v>44470</v>
      </c>
      <c r="C81" s="1">
        <v>44501</v>
      </c>
      <c r="D81">
        <v>458</v>
      </c>
      <c r="E81" s="1">
        <v>44501</v>
      </c>
      <c r="F81">
        <v>20124.740000000002</v>
      </c>
      <c r="G81">
        <v>20124.740000000002</v>
      </c>
      <c r="H81">
        <v>7.6923080000000005E-2</v>
      </c>
      <c r="I81">
        <v>129</v>
      </c>
      <c r="J81">
        <v>6363.04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 t="s">
        <v>113</v>
      </c>
      <c r="W81" s="4" t="str">
        <f t="shared" si="4"/>
        <v>3971</v>
      </c>
      <c r="X81">
        <v>16</v>
      </c>
      <c r="Y81" t="s">
        <v>82</v>
      </c>
      <c r="Z81" t="s">
        <v>112</v>
      </c>
      <c r="AA81">
        <v>0</v>
      </c>
      <c r="AB81">
        <v>0</v>
      </c>
      <c r="AC81" t="s">
        <v>40</v>
      </c>
      <c r="AD81">
        <v>0</v>
      </c>
      <c r="AE81">
        <v>0</v>
      </c>
      <c r="AF81">
        <v>0</v>
      </c>
      <c r="AG81">
        <v>20124.740000000002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129</v>
      </c>
      <c r="AP81" s="9">
        <f t="shared" si="5"/>
        <v>129</v>
      </c>
      <c r="AQ81" s="10">
        <f t="shared" si="6"/>
        <v>0</v>
      </c>
      <c r="AR81" s="8">
        <f t="shared" si="7"/>
        <v>6363.04</v>
      </c>
    </row>
    <row r="82" spans="1:44" x14ac:dyDescent="0.2">
      <c r="A82">
        <v>1</v>
      </c>
      <c r="B82" s="1">
        <v>44470</v>
      </c>
      <c r="C82" s="1">
        <v>44501</v>
      </c>
      <c r="D82">
        <v>459</v>
      </c>
      <c r="E82" s="1">
        <v>44470</v>
      </c>
      <c r="F82">
        <v>42473.919999999998</v>
      </c>
      <c r="G82">
        <v>42473.919999999998</v>
      </c>
      <c r="H82">
        <v>5.8823529999999999E-2</v>
      </c>
      <c r="I82">
        <v>208.21</v>
      </c>
      <c r="J82">
        <v>20206.09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-446.09</v>
      </c>
      <c r="U82">
        <v>0</v>
      </c>
      <c r="V82" t="s">
        <v>114</v>
      </c>
      <c r="W82" s="4" t="str">
        <f t="shared" si="4"/>
        <v>3980</v>
      </c>
      <c r="X82">
        <v>16</v>
      </c>
      <c r="Y82" t="s">
        <v>82</v>
      </c>
      <c r="Z82" t="s">
        <v>115</v>
      </c>
      <c r="AA82">
        <v>0</v>
      </c>
      <c r="AB82">
        <v>0</v>
      </c>
      <c r="AC82" t="s">
        <v>40</v>
      </c>
      <c r="AD82">
        <v>0</v>
      </c>
      <c r="AE82">
        <v>0</v>
      </c>
      <c r="AF82">
        <v>0</v>
      </c>
      <c r="AG82">
        <v>42473.919999999998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208.21</v>
      </c>
      <c r="AP82" s="9">
        <f t="shared" si="5"/>
        <v>-237.87999999999997</v>
      </c>
      <c r="AQ82" s="10">
        <f t="shared" si="6"/>
        <v>0</v>
      </c>
      <c r="AR82" s="8">
        <f t="shared" si="7"/>
        <v>20206.09</v>
      </c>
    </row>
    <row r="83" spans="1:44" x14ac:dyDescent="0.2">
      <c r="A83">
        <v>1</v>
      </c>
      <c r="B83" s="1">
        <v>44470</v>
      </c>
      <c r="C83" s="1">
        <v>44501</v>
      </c>
      <c r="D83">
        <v>459</v>
      </c>
      <c r="E83" s="1">
        <v>44501</v>
      </c>
      <c r="F83">
        <v>42473.919999999998</v>
      </c>
      <c r="G83">
        <v>42473.919999999998</v>
      </c>
      <c r="H83">
        <v>5.8823529999999999E-2</v>
      </c>
      <c r="I83">
        <v>208.21</v>
      </c>
      <c r="J83">
        <v>19968.21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-446.09</v>
      </c>
      <c r="U83">
        <v>0</v>
      </c>
      <c r="V83" t="s">
        <v>114</v>
      </c>
      <c r="W83" s="4" t="str">
        <f t="shared" si="4"/>
        <v>3980</v>
      </c>
      <c r="X83">
        <v>16</v>
      </c>
      <c r="Y83" t="s">
        <v>82</v>
      </c>
      <c r="Z83" t="s">
        <v>115</v>
      </c>
      <c r="AA83">
        <v>0</v>
      </c>
      <c r="AB83">
        <v>0</v>
      </c>
      <c r="AC83" t="s">
        <v>40</v>
      </c>
      <c r="AD83">
        <v>0</v>
      </c>
      <c r="AE83">
        <v>0</v>
      </c>
      <c r="AF83">
        <v>0</v>
      </c>
      <c r="AG83">
        <v>42473.919999999998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208.21</v>
      </c>
      <c r="AP83" s="9">
        <f t="shared" si="5"/>
        <v>-237.87999999999997</v>
      </c>
      <c r="AQ83" s="10">
        <f t="shared" si="6"/>
        <v>0</v>
      </c>
      <c r="AR83" s="8">
        <f t="shared" si="7"/>
        <v>19968.21</v>
      </c>
    </row>
    <row r="84" spans="1:44" x14ac:dyDescent="0.2">
      <c r="A84">
        <v>1</v>
      </c>
      <c r="B84" s="1">
        <v>44470</v>
      </c>
      <c r="C84" s="1">
        <v>44501</v>
      </c>
      <c r="D84">
        <v>460</v>
      </c>
      <c r="E84" s="1">
        <v>44470</v>
      </c>
      <c r="F84">
        <v>19074.7</v>
      </c>
      <c r="G84">
        <v>19074.7</v>
      </c>
      <c r="H84">
        <v>5.8823529999999999E-2</v>
      </c>
      <c r="I84">
        <v>93.5</v>
      </c>
      <c r="J84">
        <v>10819.1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130.16999999999999</v>
      </c>
      <c r="U84">
        <v>0</v>
      </c>
      <c r="V84" t="s">
        <v>116</v>
      </c>
      <c r="W84" s="4" t="str">
        <f t="shared" si="4"/>
        <v>398A</v>
      </c>
      <c r="X84">
        <v>16</v>
      </c>
      <c r="Y84" t="s">
        <v>82</v>
      </c>
      <c r="Z84" t="s">
        <v>115</v>
      </c>
      <c r="AA84">
        <v>0</v>
      </c>
      <c r="AB84">
        <v>0</v>
      </c>
      <c r="AC84" t="s">
        <v>40</v>
      </c>
      <c r="AD84">
        <v>0</v>
      </c>
      <c r="AE84">
        <v>0</v>
      </c>
      <c r="AF84">
        <v>0</v>
      </c>
      <c r="AG84">
        <v>19074.7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93.5</v>
      </c>
      <c r="AP84" s="9">
        <f t="shared" si="5"/>
        <v>223.67</v>
      </c>
      <c r="AQ84" s="10">
        <f t="shared" si="6"/>
        <v>0</v>
      </c>
      <c r="AR84" s="8">
        <f t="shared" si="7"/>
        <v>10819.1</v>
      </c>
    </row>
    <row r="85" spans="1:44" x14ac:dyDescent="0.2">
      <c r="A85">
        <v>1</v>
      </c>
      <c r="B85" s="1">
        <v>44470</v>
      </c>
      <c r="C85" s="1">
        <v>44501</v>
      </c>
      <c r="D85">
        <v>460</v>
      </c>
      <c r="E85" s="1">
        <v>44501</v>
      </c>
      <c r="F85">
        <v>19074.7</v>
      </c>
      <c r="G85">
        <v>19074.7</v>
      </c>
      <c r="H85">
        <v>5.8823529999999999E-2</v>
      </c>
      <c r="I85">
        <v>93.5</v>
      </c>
      <c r="J85">
        <v>11042.77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130.16999999999999</v>
      </c>
      <c r="U85">
        <v>0</v>
      </c>
      <c r="V85" t="s">
        <v>116</v>
      </c>
      <c r="W85" s="4" t="str">
        <f t="shared" si="4"/>
        <v>398A</v>
      </c>
      <c r="X85">
        <v>16</v>
      </c>
      <c r="Y85" t="s">
        <v>82</v>
      </c>
      <c r="Z85" t="s">
        <v>115</v>
      </c>
      <c r="AA85">
        <v>0</v>
      </c>
      <c r="AB85">
        <v>0</v>
      </c>
      <c r="AC85" t="s">
        <v>40</v>
      </c>
      <c r="AD85">
        <v>0</v>
      </c>
      <c r="AE85">
        <v>0</v>
      </c>
      <c r="AF85">
        <v>0</v>
      </c>
      <c r="AG85">
        <v>19074.7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93.5</v>
      </c>
      <c r="AP85" s="9">
        <f t="shared" si="5"/>
        <v>223.67</v>
      </c>
      <c r="AQ85" s="10">
        <f t="shared" si="6"/>
        <v>0</v>
      </c>
      <c r="AR85" s="8">
        <f t="shared" si="7"/>
        <v>11042.77</v>
      </c>
    </row>
    <row r="86" spans="1:44" x14ac:dyDescent="0.2">
      <c r="A86">
        <v>1</v>
      </c>
      <c r="B86" s="1">
        <v>44470</v>
      </c>
      <c r="C86" s="1">
        <v>44501</v>
      </c>
      <c r="D86">
        <v>524</v>
      </c>
      <c r="E86" s="1">
        <v>44470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 t="s">
        <v>136</v>
      </c>
      <c r="W86" s="4" t="str">
        <f t="shared" si="4"/>
        <v>1210</v>
      </c>
      <c r="X86">
        <v>5</v>
      </c>
      <c r="Y86" t="s">
        <v>137</v>
      </c>
      <c r="Z86" t="s">
        <v>133</v>
      </c>
      <c r="AA86">
        <v>0</v>
      </c>
      <c r="AB86">
        <v>0</v>
      </c>
      <c r="AC86" t="s">
        <v>122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 s="9">
        <f t="shared" si="5"/>
        <v>0</v>
      </c>
      <c r="AQ86" s="10">
        <f t="shared" si="6"/>
        <v>0</v>
      </c>
      <c r="AR86" s="8">
        <f t="shared" si="7"/>
        <v>0</v>
      </c>
    </row>
    <row r="87" spans="1:44" x14ac:dyDescent="0.2">
      <c r="A87">
        <v>1</v>
      </c>
      <c r="B87" s="1">
        <v>44470</v>
      </c>
      <c r="C87" s="1">
        <v>44501</v>
      </c>
      <c r="D87">
        <v>524</v>
      </c>
      <c r="E87" s="1">
        <v>44501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 t="s">
        <v>136</v>
      </c>
      <c r="W87" s="4" t="str">
        <f t="shared" si="4"/>
        <v>1210</v>
      </c>
      <c r="X87">
        <v>5</v>
      </c>
      <c r="Y87" t="s">
        <v>137</v>
      </c>
      <c r="Z87" t="s">
        <v>133</v>
      </c>
      <c r="AA87">
        <v>0</v>
      </c>
      <c r="AB87">
        <v>0</v>
      </c>
      <c r="AC87" t="s">
        <v>122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 s="9">
        <f t="shared" si="5"/>
        <v>0</v>
      </c>
      <c r="AQ87" s="10">
        <f t="shared" si="6"/>
        <v>0</v>
      </c>
      <c r="AR87" s="8">
        <f t="shared" si="7"/>
        <v>0</v>
      </c>
    </row>
    <row r="88" spans="1:44" x14ac:dyDescent="0.2">
      <c r="A88">
        <v>1</v>
      </c>
      <c r="B88" s="1">
        <v>44470</v>
      </c>
      <c r="C88" s="1">
        <v>44501</v>
      </c>
      <c r="D88">
        <v>92</v>
      </c>
      <c r="E88" s="1">
        <v>44470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 t="s">
        <v>132</v>
      </c>
      <c r="W88" s="4" t="str">
        <f t="shared" si="4"/>
        <v>1210</v>
      </c>
      <c r="X88">
        <v>4</v>
      </c>
      <c r="Y88" t="s">
        <v>38</v>
      </c>
      <c r="Z88" t="s">
        <v>133</v>
      </c>
      <c r="AA88">
        <v>0</v>
      </c>
      <c r="AB88">
        <v>0</v>
      </c>
      <c r="AC88" t="s">
        <v>122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 s="9">
        <f t="shared" si="5"/>
        <v>0</v>
      </c>
      <c r="AQ88" s="10">
        <f t="shared" si="6"/>
        <v>0</v>
      </c>
      <c r="AR88" s="8">
        <f t="shared" si="7"/>
        <v>0</v>
      </c>
    </row>
    <row r="89" spans="1:44" x14ac:dyDescent="0.2">
      <c r="A89">
        <v>1</v>
      </c>
      <c r="B89" s="1">
        <v>44470</v>
      </c>
      <c r="C89" s="1">
        <v>44501</v>
      </c>
      <c r="D89">
        <v>92</v>
      </c>
      <c r="E89" s="1">
        <v>44501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 t="s">
        <v>132</v>
      </c>
      <c r="W89" s="4" t="str">
        <f t="shared" si="4"/>
        <v>1210</v>
      </c>
      <c r="X89">
        <v>4</v>
      </c>
      <c r="Y89" t="s">
        <v>38</v>
      </c>
      <c r="Z89" t="s">
        <v>133</v>
      </c>
      <c r="AA89">
        <v>0</v>
      </c>
      <c r="AB89">
        <v>0</v>
      </c>
      <c r="AC89" t="s">
        <v>122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 s="9">
        <f t="shared" si="5"/>
        <v>0</v>
      </c>
      <c r="AQ89" s="10">
        <f t="shared" si="6"/>
        <v>0</v>
      </c>
      <c r="AR89" s="8">
        <f t="shared" si="7"/>
        <v>0</v>
      </c>
    </row>
    <row r="90" spans="1:44" x14ac:dyDescent="0.2">
      <c r="A90">
        <v>1</v>
      </c>
      <c r="B90" s="1">
        <v>44470</v>
      </c>
      <c r="C90" s="1">
        <v>44501</v>
      </c>
      <c r="D90">
        <v>314</v>
      </c>
      <c r="E90" s="1">
        <v>44470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 t="s">
        <v>134</v>
      </c>
      <c r="W90" s="4" t="str">
        <f t="shared" si="4"/>
        <v>3030</v>
      </c>
      <c r="X90">
        <v>4</v>
      </c>
      <c r="Y90" t="s">
        <v>38</v>
      </c>
      <c r="Z90" t="s">
        <v>135</v>
      </c>
      <c r="AA90">
        <v>0</v>
      </c>
      <c r="AB90">
        <v>0</v>
      </c>
      <c r="AC90" t="s">
        <v>122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 s="9">
        <f t="shared" si="5"/>
        <v>0</v>
      </c>
      <c r="AQ90" s="10">
        <f t="shared" si="6"/>
        <v>0</v>
      </c>
      <c r="AR90" s="8">
        <f t="shared" si="7"/>
        <v>0</v>
      </c>
    </row>
    <row r="91" spans="1:44" x14ac:dyDescent="0.2">
      <c r="A91">
        <v>1</v>
      </c>
      <c r="B91" s="1">
        <v>44470</v>
      </c>
      <c r="C91" s="1">
        <v>44501</v>
      </c>
      <c r="D91">
        <v>314</v>
      </c>
      <c r="E91" s="1">
        <v>44501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 t="s">
        <v>134</v>
      </c>
      <c r="W91" s="4" t="str">
        <f t="shared" si="4"/>
        <v>3030</v>
      </c>
      <c r="X91">
        <v>4</v>
      </c>
      <c r="Y91" t="s">
        <v>38</v>
      </c>
      <c r="Z91" t="s">
        <v>135</v>
      </c>
      <c r="AA91">
        <v>0</v>
      </c>
      <c r="AB91">
        <v>0</v>
      </c>
      <c r="AC91" t="s">
        <v>122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 s="9">
        <f t="shared" si="5"/>
        <v>0</v>
      </c>
      <c r="AQ91" s="10">
        <f t="shared" si="6"/>
        <v>0</v>
      </c>
      <c r="AR91" s="8">
        <f t="shared" si="7"/>
        <v>0</v>
      </c>
    </row>
    <row r="92" spans="1:44" x14ac:dyDescent="0.2">
      <c r="A92">
        <v>1</v>
      </c>
      <c r="B92" s="1">
        <v>44470</v>
      </c>
      <c r="C92" s="1">
        <v>44501</v>
      </c>
      <c r="D92">
        <v>315</v>
      </c>
      <c r="E92" s="1">
        <v>44470</v>
      </c>
      <c r="F92">
        <v>596857.97</v>
      </c>
      <c r="G92">
        <v>596857.97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 t="s">
        <v>138</v>
      </c>
      <c r="W92" s="4" t="str">
        <f t="shared" si="4"/>
        <v>3890</v>
      </c>
      <c r="X92">
        <v>5</v>
      </c>
      <c r="Y92" t="s">
        <v>137</v>
      </c>
      <c r="Z92" t="s">
        <v>83</v>
      </c>
      <c r="AA92">
        <v>0</v>
      </c>
      <c r="AB92">
        <v>0</v>
      </c>
      <c r="AC92" t="s">
        <v>122</v>
      </c>
      <c r="AD92">
        <v>0</v>
      </c>
      <c r="AE92">
        <v>0</v>
      </c>
      <c r="AF92">
        <v>0</v>
      </c>
      <c r="AG92">
        <v>596857.97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 s="9">
        <f t="shared" si="5"/>
        <v>0</v>
      </c>
      <c r="AQ92" s="10">
        <f t="shared" si="6"/>
        <v>0</v>
      </c>
      <c r="AR92" s="8">
        <f t="shared" si="7"/>
        <v>0</v>
      </c>
    </row>
    <row r="93" spans="1:44" x14ac:dyDescent="0.2">
      <c r="A93">
        <v>1</v>
      </c>
      <c r="B93" s="1">
        <v>44470</v>
      </c>
      <c r="C93" s="1">
        <v>44501</v>
      </c>
      <c r="D93">
        <v>315</v>
      </c>
      <c r="E93" s="1">
        <v>44501</v>
      </c>
      <c r="F93">
        <v>596857.97</v>
      </c>
      <c r="G93">
        <v>596857.97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 t="s">
        <v>138</v>
      </c>
      <c r="W93" s="4" t="str">
        <f t="shared" si="4"/>
        <v>3890</v>
      </c>
      <c r="X93">
        <v>5</v>
      </c>
      <c r="Y93" t="s">
        <v>137</v>
      </c>
      <c r="Z93" t="s">
        <v>83</v>
      </c>
      <c r="AA93">
        <v>0</v>
      </c>
      <c r="AB93">
        <v>0</v>
      </c>
      <c r="AC93" t="s">
        <v>122</v>
      </c>
      <c r="AD93">
        <v>0</v>
      </c>
      <c r="AE93">
        <v>0</v>
      </c>
      <c r="AF93">
        <v>0</v>
      </c>
      <c r="AG93">
        <v>596857.97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 s="9">
        <f t="shared" si="5"/>
        <v>0</v>
      </c>
      <c r="AQ93" s="10">
        <f t="shared" si="6"/>
        <v>0</v>
      </c>
      <c r="AR93" s="8">
        <f t="shared" si="7"/>
        <v>0</v>
      </c>
    </row>
    <row r="94" spans="1:44" x14ac:dyDescent="0.2">
      <c r="A94">
        <v>1</v>
      </c>
      <c r="B94" s="1">
        <v>44470</v>
      </c>
      <c r="C94" s="1">
        <v>44501</v>
      </c>
      <c r="D94">
        <v>316</v>
      </c>
      <c r="E94" s="1">
        <v>44470</v>
      </c>
      <c r="F94">
        <v>7746101.1600000001</v>
      </c>
      <c r="G94">
        <v>7746101.1600000001</v>
      </c>
      <c r="H94">
        <v>2.3E-2</v>
      </c>
      <c r="I94">
        <v>14846.69</v>
      </c>
      <c r="J94">
        <v>389264.61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 t="s">
        <v>139</v>
      </c>
      <c r="W94" s="4" t="str">
        <f t="shared" si="4"/>
        <v>3900</v>
      </c>
      <c r="X94">
        <v>6</v>
      </c>
      <c r="Y94" t="s">
        <v>140</v>
      </c>
      <c r="Z94" t="s">
        <v>86</v>
      </c>
      <c r="AA94">
        <v>0</v>
      </c>
      <c r="AB94">
        <v>0</v>
      </c>
      <c r="AC94" t="s">
        <v>122</v>
      </c>
      <c r="AD94">
        <v>0</v>
      </c>
      <c r="AE94">
        <v>0</v>
      </c>
      <c r="AF94">
        <v>0</v>
      </c>
      <c r="AG94">
        <v>7746101.1600000001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14846.69</v>
      </c>
      <c r="AP94" s="9">
        <f t="shared" si="5"/>
        <v>14846.69</v>
      </c>
      <c r="AQ94" s="10">
        <f t="shared" si="6"/>
        <v>0</v>
      </c>
      <c r="AR94" s="8">
        <f t="shared" si="7"/>
        <v>389264.61</v>
      </c>
    </row>
    <row r="95" spans="1:44" x14ac:dyDescent="0.2">
      <c r="A95">
        <v>1</v>
      </c>
      <c r="B95" s="1">
        <v>44470</v>
      </c>
      <c r="C95" s="1">
        <v>44501</v>
      </c>
      <c r="D95">
        <v>316</v>
      </c>
      <c r="E95" s="1">
        <v>44501</v>
      </c>
      <c r="F95">
        <v>7746101.1600000001</v>
      </c>
      <c r="G95">
        <v>7746101.1600000001</v>
      </c>
      <c r="H95">
        <v>2.3E-2</v>
      </c>
      <c r="I95">
        <v>14846.69</v>
      </c>
      <c r="J95">
        <v>404111.3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 t="s">
        <v>139</v>
      </c>
      <c r="W95" s="4" t="str">
        <f t="shared" si="4"/>
        <v>3900</v>
      </c>
      <c r="X95">
        <v>6</v>
      </c>
      <c r="Y95" t="s">
        <v>140</v>
      </c>
      <c r="Z95" t="s">
        <v>86</v>
      </c>
      <c r="AA95">
        <v>0</v>
      </c>
      <c r="AB95">
        <v>0</v>
      </c>
      <c r="AC95" t="s">
        <v>122</v>
      </c>
      <c r="AD95">
        <v>0</v>
      </c>
      <c r="AE95">
        <v>0</v>
      </c>
      <c r="AF95">
        <v>0</v>
      </c>
      <c r="AG95">
        <v>7746101.1600000001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14846.69</v>
      </c>
      <c r="AP95" s="9">
        <f t="shared" si="5"/>
        <v>14846.69</v>
      </c>
      <c r="AQ95" s="10">
        <f t="shared" si="6"/>
        <v>0</v>
      </c>
      <c r="AR95" s="8">
        <f t="shared" si="7"/>
        <v>404111.3</v>
      </c>
    </row>
    <row r="96" spans="1:44" x14ac:dyDescent="0.2">
      <c r="A96">
        <v>1</v>
      </c>
      <c r="B96" s="1">
        <v>44470</v>
      </c>
      <c r="C96" s="1">
        <v>44501</v>
      </c>
      <c r="D96">
        <v>317</v>
      </c>
      <c r="E96" s="1">
        <v>44470</v>
      </c>
      <c r="F96">
        <v>742002.67</v>
      </c>
      <c r="G96">
        <v>742002.67</v>
      </c>
      <c r="H96">
        <v>7.1428569999999997E-2</v>
      </c>
      <c r="I96">
        <v>4416.68</v>
      </c>
      <c r="J96">
        <v>585194.52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14628.42</v>
      </c>
      <c r="U96">
        <v>0</v>
      </c>
      <c r="V96" t="s">
        <v>120</v>
      </c>
      <c r="W96" s="4" t="str">
        <f t="shared" si="4"/>
        <v>3910</v>
      </c>
      <c r="X96">
        <v>2</v>
      </c>
      <c r="Y96" t="s">
        <v>121</v>
      </c>
      <c r="Z96" t="s">
        <v>97</v>
      </c>
      <c r="AA96">
        <v>0</v>
      </c>
      <c r="AB96">
        <v>0</v>
      </c>
      <c r="AC96" t="s">
        <v>122</v>
      </c>
      <c r="AD96">
        <v>0</v>
      </c>
      <c r="AE96">
        <v>0</v>
      </c>
      <c r="AF96">
        <v>0</v>
      </c>
      <c r="AG96">
        <v>742002.67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4416.68</v>
      </c>
      <c r="AP96" s="9">
        <f t="shared" si="5"/>
        <v>19045.099999999999</v>
      </c>
      <c r="AQ96" s="10">
        <f t="shared" si="6"/>
        <v>0</v>
      </c>
      <c r="AR96" s="8">
        <f t="shared" si="7"/>
        <v>585194.52</v>
      </c>
    </row>
    <row r="97" spans="1:44" x14ac:dyDescent="0.2">
      <c r="A97">
        <v>1</v>
      </c>
      <c r="B97" s="1">
        <v>44470</v>
      </c>
      <c r="C97" s="1">
        <v>44501</v>
      </c>
      <c r="D97">
        <v>317</v>
      </c>
      <c r="E97" s="1">
        <v>44501</v>
      </c>
      <c r="F97">
        <v>742002.67</v>
      </c>
      <c r="G97">
        <v>742002.67</v>
      </c>
      <c r="H97">
        <v>7.1428569999999997E-2</v>
      </c>
      <c r="I97">
        <v>4416.68</v>
      </c>
      <c r="J97">
        <v>604239.62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14628.42</v>
      </c>
      <c r="U97">
        <v>0</v>
      </c>
      <c r="V97" t="s">
        <v>120</v>
      </c>
      <c r="W97" s="4" t="str">
        <f t="shared" si="4"/>
        <v>3910</v>
      </c>
      <c r="X97">
        <v>2</v>
      </c>
      <c r="Y97" t="s">
        <v>121</v>
      </c>
      <c r="Z97" t="s">
        <v>97</v>
      </c>
      <c r="AA97">
        <v>0</v>
      </c>
      <c r="AB97">
        <v>0</v>
      </c>
      <c r="AC97" t="s">
        <v>122</v>
      </c>
      <c r="AD97">
        <v>0</v>
      </c>
      <c r="AE97">
        <v>0</v>
      </c>
      <c r="AF97">
        <v>0</v>
      </c>
      <c r="AG97">
        <v>742002.67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4416.68</v>
      </c>
      <c r="AP97" s="9">
        <f t="shared" si="5"/>
        <v>19045.099999999999</v>
      </c>
      <c r="AQ97" s="10">
        <f t="shared" si="6"/>
        <v>0</v>
      </c>
      <c r="AR97" s="8">
        <f t="shared" si="7"/>
        <v>604239.62</v>
      </c>
    </row>
    <row r="98" spans="1:44" x14ac:dyDescent="0.2">
      <c r="A98">
        <v>1</v>
      </c>
      <c r="B98" s="1">
        <v>44470</v>
      </c>
      <c r="C98" s="1">
        <v>44501</v>
      </c>
      <c r="D98">
        <v>318</v>
      </c>
      <c r="E98" s="1">
        <v>44470</v>
      </c>
      <c r="F98">
        <v>64153.94</v>
      </c>
      <c r="G98">
        <v>64153.94</v>
      </c>
      <c r="H98">
        <v>0.1</v>
      </c>
      <c r="I98">
        <v>534.62</v>
      </c>
      <c r="J98">
        <v>-499130.91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-2355</v>
      </c>
      <c r="U98">
        <v>0</v>
      </c>
      <c r="V98" t="s">
        <v>123</v>
      </c>
      <c r="W98" s="4" t="str">
        <f t="shared" si="4"/>
        <v>3912</v>
      </c>
      <c r="X98">
        <v>2</v>
      </c>
      <c r="Y98" t="s">
        <v>121</v>
      </c>
      <c r="Z98" t="s">
        <v>97</v>
      </c>
      <c r="AA98">
        <v>0</v>
      </c>
      <c r="AB98">
        <v>0</v>
      </c>
      <c r="AC98" t="s">
        <v>122</v>
      </c>
      <c r="AD98">
        <v>0</v>
      </c>
      <c r="AE98">
        <v>0</v>
      </c>
      <c r="AF98">
        <v>0</v>
      </c>
      <c r="AG98">
        <v>64153.94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534.62</v>
      </c>
      <c r="AP98" s="9">
        <f t="shared" si="5"/>
        <v>-1820.38</v>
      </c>
      <c r="AQ98" s="10">
        <f t="shared" si="6"/>
        <v>0</v>
      </c>
      <c r="AR98" s="8">
        <f t="shared" si="7"/>
        <v>-499130.91</v>
      </c>
    </row>
    <row r="99" spans="1:44" x14ac:dyDescent="0.2">
      <c r="A99">
        <v>1</v>
      </c>
      <c r="B99" s="1">
        <v>44470</v>
      </c>
      <c r="C99" s="1">
        <v>44501</v>
      </c>
      <c r="D99">
        <v>318</v>
      </c>
      <c r="E99" s="1">
        <v>44501</v>
      </c>
      <c r="F99">
        <v>64153.94</v>
      </c>
      <c r="G99">
        <v>64153.94</v>
      </c>
      <c r="H99">
        <v>0.1</v>
      </c>
      <c r="I99">
        <v>534.62</v>
      </c>
      <c r="J99">
        <v>-500951.29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-2355</v>
      </c>
      <c r="U99">
        <v>0</v>
      </c>
      <c r="V99" t="s">
        <v>123</v>
      </c>
      <c r="W99" s="4" t="str">
        <f t="shared" si="4"/>
        <v>3912</v>
      </c>
      <c r="X99">
        <v>2</v>
      </c>
      <c r="Y99" t="s">
        <v>121</v>
      </c>
      <c r="Z99" t="s">
        <v>97</v>
      </c>
      <c r="AA99">
        <v>0</v>
      </c>
      <c r="AB99">
        <v>0</v>
      </c>
      <c r="AC99" t="s">
        <v>122</v>
      </c>
      <c r="AD99">
        <v>0</v>
      </c>
      <c r="AE99">
        <v>0</v>
      </c>
      <c r="AF99">
        <v>0</v>
      </c>
      <c r="AG99">
        <v>64153.94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534.62</v>
      </c>
      <c r="AP99" s="9">
        <f t="shared" si="5"/>
        <v>-1820.38</v>
      </c>
      <c r="AQ99" s="10">
        <f t="shared" si="6"/>
        <v>0</v>
      </c>
      <c r="AR99" s="8">
        <f t="shared" si="7"/>
        <v>-500951.29</v>
      </c>
    </row>
    <row r="100" spans="1:44" x14ac:dyDescent="0.2">
      <c r="A100">
        <v>1</v>
      </c>
      <c r="B100" s="1">
        <v>44470</v>
      </c>
      <c r="C100" s="1">
        <v>44501</v>
      </c>
      <c r="D100">
        <v>319</v>
      </c>
      <c r="E100" s="1">
        <v>44470</v>
      </c>
      <c r="F100">
        <v>432439.96</v>
      </c>
      <c r="G100">
        <v>432439.96</v>
      </c>
      <c r="H100">
        <v>0.05</v>
      </c>
      <c r="I100">
        <v>1801.83</v>
      </c>
      <c r="J100">
        <v>-130646.11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513.58000000000004</v>
      </c>
      <c r="U100">
        <v>0</v>
      </c>
      <c r="V100" t="s">
        <v>124</v>
      </c>
      <c r="W100" s="4" t="str">
        <f t="shared" si="4"/>
        <v>3913</v>
      </c>
      <c r="X100">
        <v>2</v>
      </c>
      <c r="Y100" t="s">
        <v>121</v>
      </c>
      <c r="Z100" t="s">
        <v>97</v>
      </c>
      <c r="AA100">
        <v>0</v>
      </c>
      <c r="AB100">
        <v>0</v>
      </c>
      <c r="AC100" t="s">
        <v>122</v>
      </c>
      <c r="AD100">
        <v>0</v>
      </c>
      <c r="AE100">
        <v>0</v>
      </c>
      <c r="AF100">
        <v>0</v>
      </c>
      <c r="AG100">
        <v>432439.96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1801.83</v>
      </c>
      <c r="AP100" s="9">
        <f t="shared" si="5"/>
        <v>2315.41</v>
      </c>
      <c r="AQ100" s="10">
        <f t="shared" si="6"/>
        <v>0</v>
      </c>
      <c r="AR100" s="8">
        <f t="shared" si="7"/>
        <v>-130646.11</v>
      </c>
    </row>
    <row r="101" spans="1:44" x14ac:dyDescent="0.2">
      <c r="A101">
        <v>1</v>
      </c>
      <c r="B101" s="1">
        <v>44470</v>
      </c>
      <c r="C101" s="1">
        <v>44501</v>
      </c>
      <c r="D101">
        <v>319</v>
      </c>
      <c r="E101" s="1">
        <v>44501</v>
      </c>
      <c r="F101">
        <v>432439.96</v>
      </c>
      <c r="G101">
        <v>432439.96</v>
      </c>
      <c r="H101">
        <v>0.05</v>
      </c>
      <c r="I101">
        <v>1801.83</v>
      </c>
      <c r="J101">
        <v>-128330.7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513.58000000000004</v>
      </c>
      <c r="U101">
        <v>0</v>
      </c>
      <c r="V101" t="s">
        <v>124</v>
      </c>
      <c r="W101" s="4" t="str">
        <f t="shared" si="4"/>
        <v>3913</v>
      </c>
      <c r="X101">
        <v>2</v>
      </c>
      <c r="Y101" t="s">
        <v>121</v>
      </c>
      <c r="Z101" t="s">
        <v>97</v>
      </c>
      <c r="AA101">
        <v>0</v>
      </c>
      <c r="AB101">
        <v>0</v>
      </c>
      <c r="AC101" t="s">
        <v>122</v>
      </c>
      <c r="AD101">
        <v>0</v>
      </c>
      <c r="AE101">
        <v>0</v>
      </c>
      <c r="AF101">
        <v>0</v>
      </c>
      <c r="AG101">
        <v>432439.96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1801.83</v>
      </c>
      <c r="AP101" s="9">
        <f t="shared" si="5"/>
        <v>2315.41</v>
      </c>
      <c r="AQ101" s="10">
        <f t="shared" si="6"/>
        <v>0</v>
      </c>
      <c r="AR101" s="8">
        <f t="shared" si="7"/>
        <v>-128330.7</v>
      </c>
    </row>
    <row r="102" spans="1:44" x14ac:dyDescent="0.2">
      <c r="A102">
        <v>1</v>
      </c>
      <c r="B102" s="1">
        <v>44470</v>
      </c>
      <c r="C102" s="1">
        <v>44501</v>
      </c>
      <c r="D102">
        <v>320</v>
      </c>
      <c r="E102" s="1">
        <v>44470</v>
      </c>
      <c r="F102">
        <v>917653.1</v>
      </c>
      <c r="G102">
        <v>917653.1</v>
      </c>
      <c r="H102">
        <v>0.1</v>
      </c>
      <c r="I102">
        <v>7647.11</v>
      </c>
      <c r="J102">
        <v>-852.36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-9973.25</v>
      </c>
      <c r="U102">
        <v>0</v>
      </c>
      <c r="V102" t="s">
        <v>125</v>
      </c>
      <c r="W102" s="4" t="str">
        <f t="shared" si="4"/>
        <v>3914</v>
      </c>
      <c r="X102">
        <v>2</v>
      </c>
      <c r="Y102" t="s">
        <v>121</v>
      </c>
      <c r="Z102" t="s">
        <v>97</v>
      </c>
      <c r="AA102">
        <v>0</v>
      </c>
      <c r="AB102">
        <v>0</v>
      </c>
      <c r="AC102" t="s">
        <v>122</v>
      </c>
      <c r="AD102">
        <v>0</v>
      </c>
      <c r="AE102">
        <v>0</v>
      </c>
      <c r="AF102">
        <v>0</v>
      </c>
      <c r="AG102">
        <v>917653.1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7647.1100000000006</v>
      </c>
      <c r="AP102" s="9">
        <f t="shared" si="5"/>
        <v>-2326.1400000000003</v>
      </c>
      <c r="AQ102" s="10">
        <f t="shared" si="6"/>
        <v>0</v>
      </c>
      <c r="AR102" s="8">
        <f t="shared" si="7"/>
        <v>-852.36</v>
      </c>
    </row>
    <row r="103" spans="1:44" x14ac:dyDescent="0.2">
      <c r="A103">
        <v>1</v>
      </c>
      <c r="B103" s="1">
        <v>44470</v>
      </c>
      <c r="C103" s="1">
        <v>44501</v>
      </c>
      <c r="D103">
        <v>320</v>
      </c>
      <c r="E103" s="1">
        <v>44501</v>
      </c>
      <c r="F103">
        <v>927709.92</v>
      </c>
      <c r="G103">
        <v>927709.92</v>
      </c>
      <c r="H103">
        <v>0.1</v>
      </c>
      <c r="I103">
        <v>7730.92</v>
      </c>
      <c r="J103">
        <v>-3094.69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-9973.25</v>
      </c>
      <c r="U103">
        <v>0</v>
      </c>
      <c r="V103" t="s">
        <v>125</v>
      </c>
      <c r="W103" s="4" t="str">
        <f t="shared" si="4"/>
        <v>3914</v>
      </c>
      <c r="X103">
        <v>2</v>
      </c>
      <c r="Y103" t="s">
        <v>121</v>
      </c>
      <c r="Z103" t="s">
        <v>97</v>
      </c>
      <c r="AA103">
        <v>0</v>
      </c>
      <c r="AB103">
        <v>0</v>
      </c>
      <c r="AC103" t="s">
        <v>122</v>
      </c>
      <c r="AD103">
        <v>0</v>
      </c>
      <c r="AE103">
        <v>0</v>
      </c>
      <c r="AF103">
        <v>0</v>
      </c>
      <c r="AG103">
        <v>927709.92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7730.92</v>
      </c>
      <c r="AP103" s="9">
        <f t="shared" si="5"/>
        <v>-2242.33</v>
      </c>
      <c r="AQ103" s="10">
        <f t="shared" si="6"/>
        <v>0</v>
      </c>
      <c r="AR103" s="8">
        <f t="shared" si="7"/>
        <v>-3094.69</v>
      </c>
    </row>
    <row r="104" spans="1:44" x14ac:dyDescent="0.2">
      <c r="A104">
        <v>1</v>
      </c>
      <c r="B104" s="1">
        <v>44470</v>
      </c>
      <c r="C104" s="1">
        <v>44501</v>
      </c>
      <c r="D104">
        <v>321</v>
      </c>
      <c r="E104" s="1">
        <v>44470</v>
      </c>
      <c r="F104">
        <v>258116.52</v>
      </c>
      <c r="G104">
        <v>258116.52</v>
      </c>
      <c r="H104">
        <v>0.17399999999999999</v>
      </c>
      <c r="I104">
        <v>3742.69</v>
      </c>
      <c r="J104">
        <v>148340.45000000001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 t="s">
        <v>126</v>
      </c>
      <c r="W104" s="4" t="str">
        <f t="shared" si="4"/>
        <v>3921</v>
      </c>
      <c r="X104">
        <v>2</v>
      </c>
      <c r="Y104" t="s">
        <v>121</v>
      </c>
      <c r="Z104" t="s">
        <v>106</v>
      </c>
      <c r="AA104">
        <v>0</v>
      </c>
      <c r="AB104">
        <v>0</v>
      </c>
      <c r="AC104" t="s">
        <v>122</v>
      </c>
      <c r="AD104">
        <v>0</v>
      </c>
      <c r="AE104">
        <v>0</v>
      </c>
      <c r="AF104">
        <v>0</v>
      </c>
      <c r="AG104">
        <v>258116.52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3742.69</v>
      </c>
      <c r="AP104" s="9">
        <f t="shared" si="5"/>
        <v>3742.69</v>
      </c>
      <c r="AQ104" s="10">
        <f t="shared" si="6"/>
        <v>0</v>
      </c>
      <c r="AR104" s="8">
        <f t="shared" si="7"/>
        <v>148340.45000000001</v>
      </c>
    </row>
    <row r="105" spans="1:44" x14ac:dyDescent="0.2">
      <c r="A105">
        <v>1</v>
      </c>
      <c r="B105" s="1">
        <v>44470</v>
      </c>
      <c r="C105" s="1">
        <v>44501</v>
      </c>
      <c r="D105">
        <v>321</v>
      </c>
      <c r="E105" s="1">
        <v>44501</v>
      </c>
      <c r="F105">
        <v>258116.52</v>
      </c>
      <c r="G105">
        <v>258116.52</v>
      </c>
      <c r="H105">
        <v>0.17399999999999999</v>
      </c>
      <c r="I105">
        <v>3742.69</v>
      </c>
      <c r="J105">
        <v>152083.14000000001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 t="s">
        <v>126</v>
      </c>
      <c r="W105" s="4" t="str">
        <f t="shared" si="4"/>
        <v>3921</v>
      </c>
      <c r="X105">
        <v>2</v>
      </c>
      <c r="Y105" t="s">
        <v>121</v>
      </c>
      <c r="Z105" t="s">
        <v>106</v>
      </c>
      <c r="AA105">
        <v>0</v>
      </c>
      <c r="AB105">
        <v>0</v>
      </c>
      <c r="AC105" t="s">
        <v>122</v>
      </c>
      <c r="AD105">
        <v>0</v>
      </c>
      <c r="AE105">
        <v>0</v>
      </c>
      <c r="AF105">
        <v>0</v>
      </c>
      <c r="AG105">
        <v>258116.52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3742.69</v>
      </c>
      <c r="AP105" s="9">
        <f t="shared" si="5"/>
        <v>3742.69</v>
      </c>
      <c r="AQ105" s="10">
        <f t="shared" si="6"/>
        <v>0</v>
      </c>
      <c r="AR105" s="8">
        <f t="shared" si="7"/>
        <v>152083.14000000001</v>
      </c>
    </row>
    <row r="106" spans="1:44" x14ac:dyDescent="0.2">
      <c r="A106">
        <v>1</v>
      </c>
      <c r="B106" s="1">
        <v>44470</v>
      </c>
      <c r="C106" s="1">
        <v>44501</v>
      </c>
      <c r="D106">
        <v>322</v>
      </c>
      <c r="E106" s="1">
        <v>44470</v>
      </c>
      <c r="F106">
        <v>763765.58</v>
      </c>
      <c r="G106">
        <v>763765.58</v>
      </c>
      <c r="H106">
        <v>8.4000000000000005E-2</v>
      </c>
      <c r="I106">
        <v>5346.36</v>
      </c>
      <c r="J106">
        <v>317336.96999999997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 t="s">
        <v>127</v>
      </c>
      <c r="W106" s="4" t="str">
        <f t="shared" si="4"/>
        <v>3922</v>
      </c>
      <c r="X106">
        <v>2</v>
      </c>
      <c r="Y106" t="s">
        <v>121</v>
      </c>
      <c r="Z106" t="s">
        <v>106</v>
      </c>
      <c r="AA106">
        <v>0</v>
      </c>
      <c r="AB106">
        <v>0</v>
      </c>
      <c r="AC106" t="s">
        <v>122</v>
      </c>
      <c r="AD106">
        <v>0</v>
      </c>
      <c r="AE106">
        <v>0</v>
      </c>
      <c r="AF106">
        <v>0</v>
      </c>
      <c r="AG106">
        <v>763765.58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5346.36</v>
      </c>
      <c r="AP106" s="9">
        <f t="shared" si="5"/>
        <v>5346.36</v>
      </c>
      <c r="AQ106" s="10">
        <f t="shared" si="6"/>
        <v>0</v>
      </c>
      <c r="AR106" s="8">
        <f t="shared" si="7"/>
        <v>317336.96999999997</v>
      </c>
    </row>
    <row r="107" spans="1:44" x14ac:dyDescent="0.2">
      <c r="A107">
        <v>1</v>
      </c>
      <c r="B107" s="1">
        <v>44470</v>
      </c>
      <c r="C107" s="1">
        <v>44501</v>
      </c>
      <c r="D107">
        <v>322</v>
      </c>
      <c r="E107" s="1">
        <v>44501</v>
      </c>
      <c r="F107">
        <v>763765.58</v>
      </c>
      <c r="G107">
        <v>763765.58</v>
      </c>
      <c r="H107">
        <v>8.4000000000000005E-2</v>
      </c>
      <c r="I107">
        <v>5346.36</v>
      </c>
      <c r="J107">
        <v>322683.33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 t="s">
        <v>127</v>
      </c>
      <c r="W107" s="4" t="str">
        <f t="shared" si="4"/>
        <v>3922</v>
      </c>
      <c r="X107">
        <v>2</v>
      </c>
      <c r="Y107" t="s">
        <v>121</v>
      </c>
      <c r="Z107" t="s">
        <v>106</v>
      </c>
      <c r="AA107">
        <v>0</v>
      </c>
      <c r="AB107">
        <v>0</v>
      </c>
      <c r="AC107" t="s">
        <v>122</v>
      </c>
      <c r="AD107">
        <v>0</v>
      </c>
      <c r="AE107">
        <v>0</v>
      </c>
      <c r="AF107">
        <v>0</v>
      </c>
      <c r="AG107">
        <v>763765.58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5346.36</v>
      </c>
      <c r="AP107" s="9">
        <f t="shared" si="5"/>
        <v>5346.36</v>
      </c>
      <c r="AQ107" s="10">
        <f t="shared" si="6"/>
        <v>0</v>
      </c>
      <c r="AR107" s="8">
        <f t="shared" si="7"/>
        <v>322683.33</v>
      </c>
    </row>
    <row r="108" spans="1:44" x14ac:dyDescent="0.2">
      <c r="A108">
        <v>1</v>
      </c>
      <c r="B108" s="1">
        <v>44470</v>
      </c>
      <c r="C108" s="1">
        <v>44501</v>
      </c>
      <c r="D108">
        <v>323</v>
      </c>
      <c r="E108" s="1">
        <v>44470</v>
      </c>
      <c r="F108">
        <v>640740.72</v>
      </c>
      <c r="G108">
        <v>640740.72</v>
      </c>
      <c r="H108">
        <v>7.6923080000000005E-2</v>
      </c>
      <c r="I108">
        <v>4107.3100000000004</v>
      </c>
      <c r="J108">
        <v>176612.75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2000.67</v>
      </c>
      <c r="U108">
        <v>0</v>
      </c>
      <c r="V108" t="s">
        <v>128</v>
      </c>
      <c r="W108" s="4" t="str">
        <f t="shared" si="4"/>
        <v>3970</v>
      </c>
      <c r="X108">
        <v>2</v>
      </c>
      <c r="Y108" t="s">
        <v>121</v>
      </c>
      <c r="Z108" t="s">
        <v>112</v>
      </c>
      <c r="AA108">
        <v>0</v>
      </c>
      <c r="AB108">
        <v>0</v>
      </c>
      <c r="AC108" t="s">
        <v>122</v>
      </c>
      <c r="AD108">
        <v>0</v>
      </c>
      <c r="AE108">
        <v>0</v>
      </c>
      <c r="AF108">
        <v>0</v>
      </c>
      <c r="AG108">
        <v>640740.72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4107.3100000000004</v>
      </c>
      <c r="AP108" s="9">
        <f t="shared" si="5"/>
        <v>6107.9800000000005</v>
      </c>
      <c r="AQ108" s="10">
        <f t="shared" si="6"/>
        <v>0</v>
      </c>
      <c r="AR108" s="8">
        <f t="shared" si="7"/>
        <v>176612.75</v>
      </c>
    </row>
    <row r="109" spans="1:44" x14ac:dyDescent="0.2">
      <c r="A109">
        <v>1</v>
      </c>
      <c r="B109" s="1">
        <v>44470</v>
      </c>
      <c r="C109" s="1">
        <v>44501</v>
      </c>
      <c r="D109">
        <v>323</v>
      </c>
      <c r="E109" s="1">
        <v>44501</v>
      </c>
      <c r="F109">
        <v>640740.72</v>
      </c>
      <c r="G109">
        <v>640740.72</v>
      </c>
      <c r="H109">
        <v>7.6923080000000005E-2</v>
      </c>
      <c r="I109">
        <v>4107.3100000000004</v>
      </c>
      <c r="J109">
        <v>182720.73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2000.67</v>
      </c>
      <c r="U109">
        <v>0</v>
      </c>
      <c r="V109" t="s">
        <v>128</v>
      </c>
      <c r="W109" s="4" t="str">
        <f t="shared" si="4"/>
        <v>3970</v>
      </c>
      <c r="X109">
        <v>2</v>
      </c>
      <c r="Y109" t="s">
        <v>121</v>
      </c>
      <c r="Z109" t="s">
        <v>112</v>
      </c>
      <c r="AA109">
        <v>0</v>
      </c>
      <c r="AB109">
        <v>0</v>
      </c>
      <c r="AC109" t="s">
        <v>122</v>
      </c>
      <c r="AD109">
        <v>0</v>
      </c>
      <c r="AE109">
        <v>0</v>
      </c>
      <c r="AF109">
        <v>0</v>
      </c>
      <c r="AG109">
        <v>640740.72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4107.3100000000004</v>
      </c>
      <c r="AP109" s="9">
        <f t="shared" si="5"/>
        <v>6107.9800000000005</v>
      </c>
      <c r="AQ109" s="10">
        <f t="shared" si="6"/>
        <v>0</v>
      </c>
      <c r="AR109" s="8">
        <f t="shared" si="7"/>
        <v>182720.73</v>
      </c>
    </row>
    <row r="110" spans="1:44" x14ac:dyDescent="0.2">
      <c r="A110">
        <v>1</v>
      </c>
      <c r="B110" s="1">
        <v>44470</v>
      </c>
      <c r="C110" s="1">
        <v>44501</v>
      </c>
      <c r="D110">
        <v>324</v>
      </c>
      <c r="E110" s="1">
        <v>44470</v>
      </c>
      <c r="F110">
        <v>32922.449999999997</v>
      </c>
      <c r="G110">
        <v>32922.449999999997</v>
      </c>
      <c r="H110">
        <v>5.8823529999999999E-2</v>
      </c>
      <c r="I110">
        <v>161.38</v>
      </c>
      <c r="J110">
        <v>7383.69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568.83000000000004</v>
      </c>
      <c r="U110">
        <v>0</v>
      </c>
      <c r="V110" t="s">
        <v>129</v>
      </c>
      <c r="W110" s="4" t="str">
        <f t="shared" si="4"/>
        <v>3980</v>
      </c>
      <c r="X110">
        <v>2</v>
      </c>
      <c r="Y110" t="s">
        <v>121</v>
      </c>
      <c r="Z110" t="s">
        <v>115</v>
      </c>
      <c r="AA110">
        <v>0</v>
      </c>
      <c r="AB110">
        <v>0</v>
      </c>
      <c r="AC110" t="s">
        <v>122</v>
      </c>
      <c r="AD110">
        <v>0</v>
      </c>
      <c r="AE110">
        <v>0</v>
      </c>
      <c r="AF110">
        <v>0</v>
      </c>
      <c r="AG110">
        <v>32922.449999999997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161.38</v>
      </c>
      <c r="AP110" s="9">
        <f t="shared" si="5"/>
        <v>730.21</v>
      </c>
      <c r="AQ110" s="10">
        <f t="shared" si="6"/>
        <v>0</v>
      </c>
      <c r="AR110" s="8">
        <f t="shared" si="7"/>
        <v>7383.69</v>
      </c>
    </row>
    <row r="111" spans="1:44" x14ac:dyDescent="0.2">
      <c r="A111">
        <v>1</v>
      </c>
      <c r="B111" s="1">
        <v>44470</v>
      </c>
      <c r="C111" s="1">
        <v>44501</v>
      </c>
      <c r="D111">
        <v>324</v>
      </c>
      <c r="E111" s="1">
        <v>44501</v>
      </c>
      <c r="F111">
        <v>32922.449999999997</v>
      </c>
      <c r="G111">
        <v>32922.449999999997</v>
      </c>
      <c r="H111">
        <v>5.8823529999999999E-2</v>
      </c>
      <c r="I111">
        <v>161.38</v>
      </c>
      <c r="J111">
        <v>8113.9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568.83000000000004</v>
      </c>
      <c r="U111">
        <v>0</v>
      </c>
      <c r="V111" t="s">
        <v>129</v>
      </c>
      <c r="W111" s="4" t="str">
        <f t="shared" si="4"/>
        <v>3980</v>
      </c>
      <c r="X111">
        <v>2</v>
      </c>
      <c r="Y111" t="s">
        <v>121</v>
      </c>
      <c r="Z111" t="s">
        <v>115</v>
      </c>
      <c r="AA111">
        <v>0</v>
      </c>
      <c r="AB111">
        <v>0</v>
      </c>
      <c r="AC111" t="s">
        <v>122</v>
      </c>
      <c r="AD111">
        <v>0</v>
      </c>
      <c r="AE111">
        <v>0</v>
      </c>
      <c r="AF111">
        <v>0</v>
      </c>
      <c r="AG111">
        <v>32922.449999999997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161.38</v>
      </c>
      <c r="AP111" s="9">
        <f t="shared" si="5"/>
        <v>730.21</v>
      </c>
      <c r="AQ111" s="10">
        <f t="shared" si="6"/>
        <v>0</v>
      </c>
      <c r="AR111" s="8">
        <f t="shared" si="7"/>
        <v>8113.9</v>
      </c>
    </row>
    <row r="112" spans="1:44" x14ac:dyDescent="0.2">
      <c r="A112">
        <v>1</v>
      </c>
      <c r="B112" s="1">
        <v>44470</v>
      </c>
      <c r="C112" s="1">
        <v>44501</v>
      </c>
      <c r="D112">
        <v>325</v>
      </c>
      <c r="E112" s="1">
        <v>44470</v>
      </c>
      <c r="F112">
        <v>0</v>
      </c>
      <c r="G112">
        <v>0</v>
      </c>
      <c r="H112">
        <v>0.2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 t="s">
        <v>130</v>
      </c>
      <c r="W112" s="4" t="str">
        <f t="shared" si="4"/>
        <v>3990</v>
      </c>
      <c r="X112">
        <v>2</v>
      </c>
      <c r="Y112" t="s">
        <v>121</v>
      </c>
      <c r="Z112" t="s">
        <v>131</v>
      </c>
      <c r="AA112">
        <v>0</v>
      </c>
      <c r="AB112">
        <v>0</v>
      </c>
      <c r="AC112" t="s">
        <v>122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 s="9">
        <f t="shared" si="5"/>
        <v>0</v>
      </c>
      <c r="AQ112" s="10">
        <f t="shared" si="6"/>
        <v>0</v>
      </c>
      <c r="AR112" s="8">
        <f t="shared" si="7"/>
        <v>0</v>
      </c>
    </row>
    <row r="113" spans="1:44" x14ac:dyDescent="0.2">
      <c r="A113">
        <v>1</v>
      </c>
      <c r="B113" s="1">
        <v>44470</v>
      </c>
      <c r="C113" s="1">
        <v>44501</v>
      </c>
      <c r="D113">
        <v>325</v>
      </c>
      <c r="E113" s="1">
        <v>44501</v>
      </c>
      <c r="F113">
        <v>0</v>
      </c>
      <c r="G113">
        <v>0</v>
      </c>
      <c r="H113">
        <v>0.2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 t="s">
        <v>130</v>
      </c>
      <c r="W113" s="4" t="str">
        <f t="shared" si="4"/>
        <v>3990</v>
      </c>
      <c r="X113">
        <v>2</v>
      </c>
      <c r="Y113" t="s">
        <v>121</v>
      </c>
      <c r="Z113" t="s">
        <v>131</v>
      </c>
      <c r="AA113">
        <v>0</v>
      </c>
      <c r="AB113">
        <v>0</v>
      </c>
      <c r="AC113" t="s">
        <v>122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 s="9">
        <f t="shared" si="5"/>
        <v>0</v>
      </c>
      <c r="AQ113" s="10">
        <f t="shared" si="6"/>
        <v>0</v>
      </c>
      <c r="AR113" s="8">
        <f t="shared" si="7"/>
        <v>0</v>
      </c>
    </row>
    <row r="114" spans="1:44" x14ac:dyDescent="0.2">
      <c r="A114">
        <v>1</v>
      </c>
      <c r="B114" s="1">
        <v>44470</v>
      </c>
      <c r="C114" s="1">
        <v>44501</v>
      </c>
      <c r="D114">
        <v>919391</v>
      </c>
      <c r="E114" s="1">
        <v>44470</v>
      </c>
      <c r="F114">
        <v>20500</v>
      </c>
      <c r="G114">
        <v>20500</v>
      </c>
      <c r="H114">
        <v>5.5E-2</v>
      </c>
      <c r="I114">
        <v>93.96</v>
      </c>
      <c r="J114">
        <v>1597.32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 t="s">
        <v>163</v>
      </c>
      <c r="W114" s="4" t="str">
        <f t="shared" si="4"/>
        <v>3741</v>
      </c>
      <c r="X114">
        <v>15</v>
      </c>
      <c r="Y114" t="s">
        <v>45</v>
      </c>
      <c r="Z114" t="s">
        <v>48</v>
      </c>
      <c r="AA114">
        <v>0</v>
      </c>
      <c r="AB114">
        <v>0</v>
      </c>
      <c r="AC114" t="s">
        <v>164</v>
      </c>
      <c r="AD114">
        <v>0</v>
      </c>
      <c r="AE114">
        <v>0</v>
      </c>
      <c r="AF114">
        <v>0</v>
      </c>
      <c r="AG114">
        <v>20500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93.960000000000008</v>
      </c>
      <c r="AP114" s="9">
        <f t="shared" si="5"/>
        <v>93.96</v>
      </c>
      <c r="AQ114" s="10">
        <f t="shared" si="6"/>
        <v>0</v>
      </c>
      <c r="AR114" s="8">
        <f t="shared" si="7"/>
        <v>1597.32</v>
      </c>
    </row>
    <row r="115" spans="1:44" x14ac:dyDescent="0.2">
      <c r="A115">
        <v>1</v>
      </c>
      <c r="B115" s="1">
        <v>44470</v>
      </c>
      <c r="C115" s="1">
        <v>44501</v>
      </c>
      <c r="D115">
        <v>919391</v>
      </c>
      <c r="E115" s="1">
        <v>44501</v>
      </c>
      <c r="F115">
        <v>20500</v>
      </c>
      <c r="G115">
        <v>20500</v>
      </c>
      <c r="H115">
        <v>5.5E-2</v>
      </c>
      <c r="I115">
        <v>93.96</v>
      </c>
      <c r="J115">
        <v>1691.28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 t="s">
        <v>163</v>
      </c>
      <c r="W115" s="4" t="str">
        <f t="shared" si="4"/>
        <v>3741</v>
      </c>
      <c r="X115">
        <v>15</v>
      </c>
      <c r="Y115" t="s">
        <v>45</v>
      </c>
      <c r="Z115" t="s">
        <v>48</v>
      </c>
      <c r="AA115">
        <v>0</v>
      </c>
      <c r="AB115">
        <v>0</v>
      </c>
      <c r="AC115" t="s">
        <v>164</v>
      </c>
      <c r="AD115">
        <v>0</v>
      </c>
      <c r="AE115">
        <v>0</v>
      </c>
      <c r="AF115">
        <v>0</v>
      </c>
      <c r="AG115">
        <v>20500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93.960000000000008</v>
      </c>
      <c r="AP115" s="9">
        <f t="shared" si="5"/>
        <v>93.96</v>
      </c>
      <c r="AQ115" s="10">
        <f t="shared" si="6"/>
        <v>0</v>
      </c>
      <c r="AR115" s="8">
        <f t="shared" si="7"/>
        <v>1691.28</v>
      </c>
    </row>
    <row r="116" spans="1:44" x14ac:dyDescent="0.2">
      <c r="A116">
        <v>1</v>
      </c>
      <c r="B116" s="1">
        <v>44470</v>
      </c>
      <c r="C116" s="1">
        <v>44501</v>
      </c>
      <c r="D116">
        <v>501</v>
      </c>
      <c r="E116" s="1">
        <v>44470</v>
      </c>
      <c r="F116">
        <v>462705.36</v>
      </c>
      <c r="G116">
        <v>462705.36</v>
      </c>
      <c r="H116">
        <v>1.8100000000000002E-2</v>
      </c>
      <c r="I116">
        <v>697.91</v>
      </c>
      <c r="J116">
        <v>139228.29999999999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 t="s">
        <v>165</v>
      </c>
      <c r="W116" s="4" t="str">
        <f t="shared" si="4"/>
        <v>3761</v>
      </c>
      <c r="X116">
        <v>15</v>
      </c>
      <c r="Y116" t="s">
        <v>45</v>
      </c>
      <c r="Z116" t="s">
        <v>52</v>
      </c>
      <c r="AA116">
        <v>0</v>
      </c>
      <c r="AB116">
        <v>0</v>
      </c>
      <c r="AC116" t="s">
        <v>164</v>
      </c>
      <c r="AD116">
        <v>111.82</v>
      </c>
      <c r="AE116">
        <v>51578.42</v>
      </c>
      <c r="AF116">
        <v>2.8999999999999998E-3</v>
      </c>
      <c r="AG116">
        <v>462705.36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111.82000000000001</v>
      </c>
      <c r="AO116">
        <v>697.91</v>
      </c>
      <c r="AP116" s="9">
        <f t="shared" si="5"/>
        <v>697.91</v>
      </c>
      <c r="AQ116" s="10">
        <f t="shared" si="6"/>
        <v>111.82</v>
      </c>
      <c r="AR116" s="8">
        <f t="shared" si="7"/>
        <v>190806.71999999997</v>
      </c>
    </row>
    <row r="117" spans="1:44" x14ac:dyDescent="0.2">
      <c r="A117">
        <v>1</v>
      </c>
      <c r="B117" s="1">
        <v>44470</v>
      </c>
      <c r="C117" s="1">
        <v>44501</v>
      </c>
      <c r="D117">
        <v>501</v>
      </c>
      <c r="E117" s="1">
        <v>44501</v>
      </c>
      <c r="F117">
        <v>462705.36</v>
      </c>
      <c r="G117">
        <v>462705.36</v>
      </c>
      <c r="H117">
        <v>1.8100000000000002E-2</v>
      </c>
      <c r="I117">
        <v>697.91</v>
      </c>
      <c r="J117">
        <v>139926.21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 t="s">
        <v>165</v>
      </c>
      <c r="W117" s="4" t="str">
        <f t="shared" si="4"/>
        <v>3761</v>
      </c>
      <c r="X117">
        <v>15</v>
      </c>
      <c r="Y117" t="s">
        <v>45</v>
      </c>
      <c r="Z117" t="s">
        <v>52</v>
      </c>
      <c r="AA117">
        <v>0</v>
      </c>
      <c r="AB117">
        <v>0</v>
      </c>
      <c r="AC117" t="s">
        <v>164</v>
      </c>
      <c r="AD117">
        <v>111.82</v>
      </c>
      <c r="AE117">
        <v>51690.239999999998</v>
      </c>
      <c r="AF117">
        <v>2.8999999999999998E-3</v>
      </c>
      <c r="AG117">
        <v>462705.36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111.82000000000001</v>
      </c>
      <c r="AO117">
        <v>697.91</v>
      </c>
      <c r="AP117" s="9">
        <f t="shared" si="5"/>
        <v>697.91</v>
      </c>
      <c r="AQ117" s="10">
        <f t="shared" si="6"/>
        <v>111.82</v>
      </c>
      <c r="AR117" s="8">
        <f t="shared" si="7"/>
        <v>191616.44999999998</v>
      </c>
    </row>
    <row r="118" spans="1:44" x14ac:dyDescent="0.2">
      <c r="A118">
        <v>1</v>
      </c>
      <c r="B118" s="1">
        <v>44470</v>
      </c>
      <c r="C118" s="1">
        <v>44501</v>
      </c>
      <c r="D118">
        <v>502</v>
      </c>
      <c r="E118" s="1">
        <v>44470</v>
      </c>
      <c r="F118">
        <v>887798.71</v>
      </c>
      <c r="G118">
        <v>887798.71</v>
      </c>
      <c r="H118">
        <v>1.719E-2</v>
      </c>
      <c r="I118">
        <v>1271.77</v>
      </c>
      <c r="J118">
        <v>310791.15000000002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 t="s">
        <v>166</v>
      </c>
      <c r="W118" s="4" t="str">
        <f t="shared" si="4"/>
        <v>3762</v>
      </c>
      <c r="X118">
        <v>15</v>
      </c>
      <c r="Y118" t="s">
        <v>45</v>
      </c>
      <c r="Z118" t="s">
        <v>54</v>
      </c>
      <c r="AA118">
        <v>0</v>
      </c>
      <c r="AB118">
        <v>0</v>
      </c>
      <c r="AC118" t="s">
        <v>164</v>
      </c>
      <c r="AD118">
        <v>355.86</v>
      </c>
      <c r="AE118">
        <v>104098.16</v>
      </c>
      <c r="AF118">
        <v>4.81E-3</v>
      </c>
      <c r="AG118">
        <v>887798.71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355.86</v>
      </c>
      <c r="AO118">
        <v>1271.77</v>
      </c>
      <c r="AP118" s="9">
        <f t="shared" si="5"/>
        <v>1271.77</v>
      </c>
      <c r="AQ118" s="10">
        <f t="shared" si="6"/>
        <v>355.86</v>
      </c>
      <c r="AR118" s="8">
        <f t="shared" si="7"/>
        <v>414889.31000000006</v>
      </c>
    </row>
    <row r="119" spans="1:44" x14ac:dyDescent="0.2">
      <c r="A119">
        <v>1</v>
      </c>
      <c r="B119" s="1">
        <v>44470</v>
      </c>
      <c r="C119" s="1">
        <v>44501</v>
      </c>
      <c r="D119">
        <v>502</v>
      </c>
      <c r="E119" s="1">
        <v>44501</v>
      </c>
      <c r="F119">
        <v>887798.71</v>
      </c>
      <c r="G119">
        <v>887798.71</v>
      </c>
      <c r="H119">
        <v>1.719E-2</v>
      </c>
      <c r="I119">
        <v>1271.77</v>
      </c>
      <c r="J119">
        <v>312062.92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 t="s">
        <v>166</v>
      </c>
      <c r="W119" s="4" t="str">
        <f t="shared" si="4"/>
        <v>3762</v>
      </c>
      <c r="X119">
        <v>15</v>
      </c>
      <c r="Y119" t="s">
        <v>45</v>
      </c>
      <c r="Z119" t="s">
        <v>54</v>
      </c>
      <c r="AA119">
        <v>0</v>
      </c>
      <c r="AB119">
        <v>0</v>
      </c>
      <c r="AC119" t="s">
        <v>164</v>
      </c>
      <c r="AD119">
        <v>355.86</v>
      </c>
      <c r="AE119">
        <v>104454.02</v>
      </c>
      <c r="AF119">
        <v>4.81E-3</v>
      </c>
      <c r="AG119">
        <v>887798.71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355.86</v>
      </c>
      <c r="AO119">
        <v>1271.77</v>
      </c>
      <c r="AP119" s="9">
        <f t="shared" si="5"/>
        <v>1271.77</v>
      </c>
      <c r="AQ119" s="10">
        <f t="shared" si="6"/>
        <v>355.86</v>
      </c>
      <c r="AR119" s="8">
        <f t="shared" si="7"/>
        <v>416516.94</v>
      </c>
    </row>
    <row r="120" spans="1:44" x14ac:dyDescent="0.2">
      <c r="A120">
        <v>1</v>
      </c>
      <c r="B120" s="1">
        <v>44470</v>
      </c>
      <c r="C120" s="1">
        <v>44501</v>
      </c>
      <c r="D120">
        <v>503</v>
      </c>
      <c r="E120" s="1">
        <v>44470</v>
      </c>
      <c r="F120">
        <v>465762.02</v>
      </c>
      <c r="G120">
        <v>465762.02</v>
      </c>
      <c r="H120">
        <v>3.3329999999999999E-2</v>
      </c>
      <c r="I120">
        <v>1293.6500000000001</v>
      </c>
      <c r="J120">
        <v>138396.16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 t="s">
        <v>167</v>
      </c>
      <c r="W120" s="4" t="str">
        <f t="shared" si="4"/>
        <v>3780</v>
      </c>
      <c r="X120">
        <v>15</v>
      </c>
      <c r="Y120" t="s">
        <v>45</v>
      </c>
      <c r="Z120" t="s">
        <v>58</v>
      </c>
      <c r="AA120">
        <v>0</v>
      </c>
      <c r="AB120">
        <v>0</v>
      </c>
      <c r="AC120" t="s">
        <v>164</v>
      </c>
      <c r="AD120">
        <v>64.819999999999993</v>
      </c>
      <c r="AE120">
        <v>-4099.6099999999997</v>
      </c>
      <c r="AF120">
        <v>1.67E-3</v>
      </c>
      <c r="AG120">
        <v>465762.02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64.820000000000007</v>
      </c>
      <c r="AO120">
        <v>1293.6500000000001</v>
      </c>
      <c r="AP120" s="9">
        <f t="shared" si="5"/>
        <v>1293.6500000000001</v>
      </c>
      <c r="AQ120" s="10">
        <f t="shared" si="6"/>
        <v>64.819999999999993</v>
      </c>
      <c r="AR120" s="8">
        <f t="shared" si="7"/>
        <v>134296.55000000002</v>
      </c>
    </row>
    <row r="121" spans="1:44" x14ac:dyDescent="0.2">
      <c r="A121">
        <v>1</v>
      </c>
      <c r="B121" s="1">
        <v>44470</v>
      </c>
      <c r="C121" s="1">
        <v>44501</v>
      </c>
      <c r="D121">
        <v>503</v>
      </c>
      <c r="E121" s="1">
        <v>44501</v>
      </c>
      <c r="F121">
        <v>465762.02</v>
      </c>
      <c r="G121">
        <v>465762.02</v>
      </c>
      <c r="H121">
        <v>3.3329999999999999E-2</v>
      </c>
      <c r="I121">
        <v>1293.6500000000001</v>
      </c>
      <c r="J121">
        <v>139689.81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 t="s">
        <v>167</v>
      </c>
      <c r="W121" s="4" t="str">
        <f t="shared" si="4"/>
        <v>3780</v>
      </c>
      <c r="X121">
        <v>15</v>
      </c>
      <c r="Y121" t="s">
        <v>45</v>
      </c>
      <c r="Z121" t="s">
        <v>58</v>
      </c>
      <c r="AA121">
        <v>0</v>
      </c>
      <c r="AB121">
        <v>0</v>
      </c>
      <c r="AC121" t="s">
        <v>164</v>
      </c>
      <c r="AD121">
        <v>64.819999999999993</v>
      </c>
      <c r="AE121">
        <v>-4034.79</v>
      </c>
      <c r="AF121">
        <v>1.67E-3</v>
      </c>
      <c r="AG121">
        <v>465762.02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64.820000000000007</v>
      </c>
      <c r="AO121">
        <v>1293.6500000000001</v>
      </c>
      <c r="AP121" s="9">
        <f t="shared" si="5"/>
        <v>1293.6500000000001</v>
      </c>
      <c r="AQ121" s="10">
        <f t="shared" si="6"/>
        <v>64.819999999999993</v>
      </c>
      <c r="AR121" s="8">
        <f t="shared" si="7"/>
        <v>135655.01999999999</v>
      </c>
    </row>
    <row r="122" spans="1:44" x14ac:dyDescent="0.2">
      <c r="A122">
        <v>1</v>
      </c>
      <c r="B122" s="1">
        <v>44470</v>
      </c>
      <c r="C122" s="1">
        <v>44501</v>
      </c>
      <c r="D122">
        <v>504</v>
      </c>
      <c r="E122" s="1">
        <v>44470</v>
      </c>
      <c r="F122">
        <v>9374.42</v>
      </c>
      <c r="G122">
        <v>9374.42</v>
      </c>
      <c r="H122">
        <v>2.9520000000000001E-2</v>
      </c>
      <c r="I122">
        <v>23.06</v>
      </c>
      <c r="J122">
        <v>1138.08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 t="s">
        <v>168</v>
      </c>
      <c r="W122" s="4" t="str">
        <f t="shared" si="4"/>
        <v>3790</v>
      </c>
      <c r="X122">
        <v>15</v>
      </c>
      <c r="Y122" t="s">
        <v>45</v>
      </c>
      <c r="Z122" t="s">
        <v>60</v>
      </c>
      <c r="AA122">
        <v>0</v>
      </c>
      <c r="AB122">
        <v>0</v>
      </c>
      <c r="AC122" t="s">
        <v>164</v>
      </c>
      <c r="AD122">
        <v>1.1599999999999999</v>
      </c>
      <c r="AE122">
        <v>-767.12</v>
      </c>
      <c r="AF122">
        <v>1.48E-3</v>
      </c>
      <c r="AG122">
        <v>9374.42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1.1599999999999999</v>
      </c>
      <c r="AO122">
        <v>23.06</v>
      </c>
      <c r="AP122" s="9">
        <f t="shared" si="5"/>
        <v>23.06</v>
      </c>
      <c r="AQ122" s="10">
        <f t="shared" si="6"/>
        <v>1.1599999999999999</v>
      </c>
      <c r="AR122" s="8">
        <f t="shared" si="7"/>
        <v>370.95999999999992</v>
      </c>
    </row>
    <row r="123" spans="1:44" x14ac:dyDescent="0.2">
      <c r="A123">
        <v>1</v>
      </c>
      <c r="B123" s="1">
        <v>44470</v>
      </c>
      <c r="C123" s="1">
        <v>44501</v>
      </c>
      <c r="D123">
        <v>504</v>
      </c>
      <c r="E123" s="1">
        <v>44501</v>
      </c>
      <c r="F123">
        <v>15763.74</v>
      </c>
      <c r="G123">
        <v>15763.74</v>
      </c>
      <c r="H123">
        <v>2.9520000000000001E-2</v>
      </c>
      <c r="I123">
        <v>38.78</v>
      </c>
      <c r="J123">
        <v>1176.8599999999999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 t="s">
        <v>168</v>
      </c>
      <c r="W123" s="4" t="str">
        <f t="shared" si="4"/>
        <v>3790</v>
      </c>
      <c r="X123">
        <v>15</v>
      </c>
      <c r="Y123" t="s">
        <v>45</v>
      </c>
      <c r="Z123" t="s">
        <v>60</v>
      </c>
      <c r="AA123">
        <v>0</v>
      </c>
      <c r="AB123">
        <v>0</v>
      </c>
      <c r="AC123" t="s">
        <v>164</v>
      </c>
      <c r="AD123">
        <v>1.94</v>
      </c>
      <c r="AE123">
        <v>-765.18</v>
      </c>
      <c r="AF123">
        <v>1.48E-3</v>
      </c>
      <c r="AG123">
        <v>15763.74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1.94</v>
      </c>
      <c r="AO123">
        <v>38.78</v>
      </c>
      <c r="AP123" s="9">
        <f t="shared" si="5"/>
        <v>38.78</v>
      </c>
      <c r="AQ123" s="10">
        <f t="shared" si="6"/>
        <v>1.94</v>
      </c>
      <c r="AR123" s="8">
        <f t="shared" si="7"/>
        <v>411.67999999999995</v>
      </c>
    </row>
    <row r="124" spans="1:44" x14ac:dyDescent="0.2">
      <c r="A124">
        <v>1</v>
      </c>
      <c r="B124" s="1">
        <v>44470</v>
      </c>
      <c r="C124" s="1">
        <v>44501</v>
      </c>
      <c r="D124">
        <v>505</v>
      </c>
      <c r="E124" s="1">
        <v>44470</v>
      </c>
      <c r="F124">
        <v>105303.03999999999</v>
      </c>
      <c r="G124">
        <v>105303.03999999999</v>
      </c>
      <c r="H124">
        <v>1.8030000000000001E-2</v>
      </c>
      <c r="I124">
        <v>158.22</v>
      </c>
      <c r="J124">
        <v>120983.9</v>
      </c>
      <c r="K124">
        <v>0</v>
      </c>
      <c r="L124">
        <v>0</v>
      </c>
      <c r="M124">
        <v>-158.22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 t="s">
        <v>169</v>
      </c>
      <c r="W124" s="4" t="str">
        <f t="shared" si="4"/>
        <v>3801</v>
      </c>
      <c r="X124">
        <v>15</v>
      </c>
      <c r="Y124" t="s">
        <v>45</v>
      </c>
      <c r="Z124" t="s">
        <v>62</v>
      </c>
      <c r="AA124">
        <v>0</v>
      </c>
      <c r="AB124">
        <v>0</v>
      </c>
      <c r="AC124" t="s">
        <v>164</v>
      </c>
      <c r="AD124">
        <v>34.840000000000003</v>
      </c>
      <c r="AE124">
        <v>13388.22</v>
      </c>
      <c r="AF124">
        <v>3.9699999999999996E-3</v>
      </c>
      <c r="AG124">
        <v>105303.03999999999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34.840000000000003</v>
      </c>
      <c r="AO124">
        <v>0</v>
      </c>
      <c r="AP124" s="9">
        <f t="shared" si="5"/>
        <v>0</v>
      </c>
      <c r="AQ124" s="10">
        <f t="shared" si="6"/>
        <v>34.840000000000003</v>
      </c>
      <c r="AR124" s="8">
        <f t="shared" si="7"/>
        <v>134372.12</v>
      </c>
    </row>
    <row r="125" spans="1:44" x14ac:dyDescent="0.2">
      <c r="A125">
        <v>1</v>
      </c>
      <c r="B125" s="1">
        <v>44470</v>
      </c>
      <c r="C125" s="1">
        <v>44501</v>
      </c>
      <c r="D125">
        <v>505</v>
      </c>
      <c r="E125" s="1">
        <v>44501</v>
      </c>
      <c r="F125">
        <v>105303.03999999999</v>
      </c>
      <c r="G125">
        <v>105303.03999999999</v>
      </c>
      <c r="H125">
        <v>1.8030000000000001E-2</v>
      </c>
      <c r="I125">
        <v>158.22</v>
      </c>
      <c r="J125">
        <v>120983.9</v>
      </c>
      <c r="K125">
        <v>0</v>
      </c>
      <c r="L125">
        <v>-55.17</v>
      </c>
      <c r="M125">
        <v>-158.22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 t="s">
        <v>169</v>
      </c>
      <c r="W125" s="4" t="str">
        <f t="shared" si="4"/>
        <v>3801</v>
      </c>
      <c r="X125">
        <v>15</v>
      </c>
      <c r="Y125" t="s">
        <v>45</v>
      </c>
      <c r="Z125" t="s">
        <v>62</v>
      </c>
      <c r="AA125">
        <v>0</v>
      </c>
      <c r="AB125">
        <v>0</v>
      </c>
      <c r="AC125" t="s">
        <v>164</v>
      </c>
      <c r="AD125">
        <v>34.840000000000003</v>
      </c>
      <c r="AE125">
        <v>13367.89</v>
      </c>
      <c r="AF125">
        <v>3.9699999999999996E-3</v>
      </c>
      <c r="AG125">
        <v>105303.03999999999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34.840000000000003</v>
      </c>
      <c r="AO125">
        <v>0</v>
      </c>
      <c r="AP125" s="9">
        <f t="shared" si="5"/>
        <v>0</v>
      </c>
      <c r="AQ125" s="10">
        <f t="shared" si="6"/>
        <v>34.840000000000003</v>
      </c>
      <c r="AR125" s="8">
        <f t="shared" si="7"/>
        <v>134351.78999999998</v>
      </c>
    </row>
    <row r="126" spans="1:44" x14ac:dyDescent="0.2">
      <c r="A126">
        <v>1</v>
      </c>
      <c r="B126" s="1">
        <v>44470</v>
      </c>
      <c r="C126" s="1">
        <v>44501</v>
      </c>
      <c r="D126">
        <v>506</v>
      </c>
      <c r="E126" s="1">
        <v>44470</v>
      </c>
      <c r="F126">
        <v>294203.84000000003</v>
      </c>
      <c r="G126">
        <v>294203.84000000003</v>
      </c>
      <c r="H126">
        <v>3.5999999999999997E-2</v>
      </c>
      <c r="I126">
        <v>882.61</v>
      </c>
      <c r="J126">
        <v>77602.23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 t="s">
        <v>170</v>
      </c>
      <c r="W126" s="4" t="str">
        <f t="shared" si="4"/>
        <v>3810</v>
      </c>
      <c r="X126">
        <v>15</v>
      </c>
      <c r="Y126" t="s">
        <v>45</v>
      </c>
      <c r="Z126" t="s">
        <v>68</v>
      </c>
      <c r="AA126">
        <v>0</v>
      </c>
      <c r="AB126">
        <v>0</v>
      </c>
      <c r="AC126" t="s">
        <v>164</v>
      </c>
      <c r="AD126">
        <v>0</v>
      </c>
      <c r="AE126">
        <v>0</v>
      </c>
      <c r="AF126">
        <v>0</v>
      </c>
      <c r="AG126">
        <v>294203.84000000003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882.61</v>
      </c>
      <c r="AP126" s="9">
        <f t="shared" si="5"/>
        <v>882.61</v>
      </c>
      <c r="AQ126" s="10">
        <f t="shared" si="6"/>
        <v>0</v>
      </c>
      <c r="AR126" s="8">
        <f t="shared" si="7"/>
        <v>77602.23</v>
      </c>
    </row>
    <row r="127" spans="1:44" x14ac:dyDescent="0.2">
      <c r="A127">
        <v>1</v>
      </c>
      <c r="B127" s="1">
        <v>44470</v>
      </c>
      <c r="C127" s="1">
        <v>44501</v>
      </c>
      <c r="D127">
        <v>506</v>
      </c>
      <c r="E127" s="1">
        <v>44501</v>
      </c>
      <c r="F127">
        <v>294203.84000000003</v>
      </c>
      <c r="G127">
        <v>294203.84000000003</v>
      </c>
      <c r="H127">
        <v>3.5999999999999997E-2</v>
      </c>
      <c r="I127">
        <v>882.61</v>
      </c>
      <c r="J127">
        <v>78484.84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 t="s">
        <v>170</v>
      </c>
      <c r="W127" s="4" t="str">
        <f t="shared" si="4"/>
        <v>3810</v>
      </c>
      <c r="X127">
        <v>15</v>
      </c>
      <c r="Y127" t="s">
        <v>45</v>
      </c>
      <c r="Z127" t="s">
        <v>68</v>
      </c>
      <c r="AA127">
        <v>0</v>
      </c>
      <c r="AB127">
        <v>0</v>
      </c>
      <c r="AC127" t="s">
        <v>164</v>
      </c>
      <c r="AD127">
        <v>0</v>
      </c>
      <c r="AE127">
        <v>0</v>
      </c>
      <c r="AF127">
        <v>0</v>
      </c>
      <c r="AG127">
        <v>294203.84000000003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882.61</v>
      </c>
      <c r="AP127" s="9">
        <f t="shared" si="5"/>
        <v>882.61</v>
      </c>
      <c r="AQ127" s="10">
        <f t="shared" si="6"/>
        <v>0</v>
      </c>
      <c r="AR127" s="8">
        <f t="shared" si="7"/>
        <v>78484.84</v>
      </c>
    </row>
    <row r="128" spans="1:44" x14ac:dyDescent="0.2">
      <c r="A128">
        <v>1</v>
      </c>
      <c r="B128" s="1">
        <v>44470</v>
      </c>
      <c r="C128" s="1">
        <v>44501</v>
      </c>
      <c r="D128">
        <v>507</v>
      </c>
      <c r="E128" s="1">
        <v>44470</v>
      </c>
      <c r="F128">
        <v>248092.27</v>
      </c>
      <c r="G128">
        <v>248092.27</v>
      </c>
      <c r="H128">
        <v>2.9090000000000001E-2</v>
      </c>
      <c r="I128">
        <v>601.41999999999996</v>
      </c>
      <c r="J128">
        <v>44031.28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 t="s">
        <v>171</v>
      </c>
      <c r="W128" s="4" t="str">
        <f t="shared" si="4"/>
        <v>3820</v>
      </c>
      <c r="X128">
        <v>15</v>
      </c>
      <c r="Y128" t="s">
        <v>45</v>
      </c>
      <c r="Z128" t="s">
        <v>71</v>
      </c>
      <c r="AA128">
        <v>0</v>
      </c>
      <c r="AB128">
        <v>0</v>
      </c>
      <c r="AC128" t="s">
        <v>164</v>
      </c>
      <c r="AD128">
        <v>60.16</v>
      </c>
      <c r="AE128">
        <v>3765.44</v>
      </c>
      <c r="AF128">
        <v>2.9099999999999998E-3</v>
      </c>
      <c r="AG128">
        <v>248092.27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60.160000000000004</v>
      </c>
      <c r="AO128">
        <v>601.41999999999996</v>
      </c>
      <c r="AP128" s="9">
        <f t="shared" si="5"/>
        <v>601.41999999999996</v>
      </c>
      <c r="AQ128" s="10">
        <f t="shared" si="6"/>
        <v>60.16</v>
      </c>
      <c r="AR128" s="8">
        <f t="shared" si="7"/>
        <v>47796.72</v>
      </c>
    </row>
    <row r="129" spans="1:44" x14ac:dyDescent="0.2">
      <c r="A129">
        <v>1</v>
      </c>
      <c r="B129" s="1">
        <v>44470</v>
      </c>
      <c r="C129" s="1">
        <v>44501</v>
      </c>
      <c r="D129">
        <v>507</v>
      </c>
      <c r="E129" s="1">
        <v>44501</v>
      </c>
      <c r="F129">
        <v>248092.27</v>
      </c>
      <c r="G129">
        <v>248092.27</v>
      </c>
      <c r="H129">
        <v>2.9090000000000001E-2</v>
      </c>
      <c r="I129">
        <v>601.41999999999996</v>
      </c>
      <c r="J129">
        <v>44632.7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 t="s">
        <v>171</v>
      </c>
      <c r="W129" s="4" t="str">
        <f t="shared" si="4"/>
        <v>3820</v>
      </c>
      <c r="X129">
        <v>15</v>
      </c>
      <c r="Y129" t="s">
        <v>45</v>
      </c>
      <c r="Z129" t="s">
        <v>71</v>
      </c>
      <c r="AA129">
        <v>0</v>
      </c>
      <c r="AB129">
        <v>0</v>
      </c>
      <c r="AC129" t="s">
        <v>164</v>
      </c>
      <c r="AD129">
        <v>60.16</v>
      </c>
      <c r="AE129">
        <v>3825.6</v>
      </c>
      <c r="AF129">
        <v>2.9099999999999998E-3</v>
      </c>
      <c r="AG129">
        <v>248092.27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60.160000000000004</v>
      </c>
      <c r="AO129">
        <v>601.41999999999996</v>
      </c>
      <c r="AP129" s="9">
        <f t="shared" si="5"/>
        <v>601.41999999999996</v>
      </c>
      <c r="AQ129" s="10">
        <f t="shared" si="6"/>
        <v>60.16</v>
      </c>
      <c r="AR129" s="8">
        <f t="shared" si="7"/>
        <v>48458.299999999996</v>
      </c>
    </row>
    <row r="130" spans="1:44" x14ac:dyDescent="0.2">
      <c r="A130">
        <v>1</v>
      </c>
      <c r="B130" s="1">
        <v>44470</v>
      </c>
      <c r="C130" s="1">
        <v>44501</v>
      </c>
      <c r="D130">
        <v>508</v>
      </c>
      <c r="E130" s="1">
        <v>44470</v>
      </c>
      <c r="F130">
        <v>20315.86</v>
      </c>
      <c r="G130">
        <v>20315.86</v>
      </c>
      <c r="H130">
        <v>3.3000000000000002E-2</v>
      </c>
      <c r="I130">
        <v>55.87</v>
      </c>
      <c r="J130">
        <v>13768.1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 t="s">
        <v>172</v>
      </c>
      <c r="W130" s="4" t="str">
        <f t="shared" ref="W130:W193" si="8">MID(V130,4,4)</f>
        <v>3830</v>
      </c>
      <c r="X130">
        <v>15</v>
      </c>
      <c r="Y130" t="s">
        <v>45</v>
      </c>
      <c r="Z130" t="s">
        <v>74</v>
      </c>
      <c r="AA130">
        <v>0</v>
      </c>
      <c r="AB130">
        <v>0</v>
      </c>
      <c r="AC130" t="s">
        <v>164</v>
      </c>
      <c r="AD130">
        <v>0</v>
      </c>
      <c r="AE130">
        <v>0</v>
      </c>
      <c r="AF130">
        <v>0</v>
      </c>
      <c r="AG130">
        <v>20315.86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55.870000000000005</v>
      </c>
      <c r="AP130" s="9">
        <f t="shared" ref="AP130:AP193" si="9">I130+K130+M130+T130</f>
        <v>55.87</v>
      </c>
      <c r="AQ130" s="10">
        <f t="shared" ref="AQ130:AQ193" si="10">AD130+AL130</f>
        <v>0</v>
      </c>
      <c r="AR130" s="8">
        <f t="shared" ref="AR130:AR193" si="11">AE130+J130</f>
        <v>13768.1</v>
      </c>
    </row>
    <row r="131" spans="1:44" x14ac:dyDescent="0.2">
      <c r="A131">
        <v>1</v>
      </c>
      <c r="B131" s="1">
        <v>44470</v>
      </c>
      <c r="C131" s="1">
        <v>44501</v>
      </c>
      <c r="D131">
        <v>508</v>
      </c>
      <c r="E131" s="1">
        <v>44501</v>
      </c>
      <c r="F131">
        <v>20315.86</v>
      </c>
      <c r="G131">
        <v>20315.86</v>
      </c>
      <c r="H131">
        <v>3.3000000000000002E-2</v>
      </c>
      <c r="I131">
        <v>55.87</v>
      </c>
      <c r="J131">
        <v>13823.97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 t="s">
        <v>172</v>
      </c>
      <c r="W131" s="4" t="str">
        <f t="shared" si="8"/>
        <v>3830</v>
      </c>
      <c r="X131">
        <v>15</v>
      </c>
      <c r="Y131" t="s">
        <v>45</v>
      </c>
      <c r="Z131" t="s">
        <v>74</v>
      </c>
      <c r="AA131">
        <v>0</v>
      </c>
      <c r="AB131">
        <v>0</v>
      </c>
      <c r="AC131" t="s">
        <v>164</v>
      </c>
      <c r="AD131">
        <v>0</v>
      </c>
      <c r="AE131">
        <v>0</v>
      </c>
      <c r="AF131">
        <v>0</v>
      </c>
      <c r="AG131">
        <v>20315.86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55.870000000000005</v>
      </c>
      <c r="AP131" s="9">
        <f t="shared" si="9"/>
        <v>55.87</v>
      </c>
      <c r="AQ131" s="10">
        <f t="shared" si="10"/>
        <v>0</v>
      </c>
      <c r="AR131" s="8">
        <f t="shared" si="11"/>
        <v>13823.97</v>
      </c>
    </row>
    <row r="132" spans="1:44" x14ac:dyDescent="0.2">
      <c r="A132">
        <v>1</v>
      </c>
      <c r="B132" s="1">
        <v>44470</v>
      </c>
      <c r="C132" s="1">
        <v>44501</v>
      </c>
      <c r="D132">
        <v>200417</v>
      </c>
      <c r="E132" s="1">
        <v>44470</v>
      </c>
      <c r="F132">
        <v>0</v>
      </c>
      <c r="G132">
        <v>0</v>
      </c>
      <c r="H132">
        <v>2.7E-2</v>
      </c>
      <c r="I132">
        <v>0</v>
      </c>
      <c r="J132">
        <v>0.44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 t="s">
        <v>173</v>
      </c>
      <c r="W132" s="4" t="str">
        <f t="shared" si="8"/>
        <v>3840</v>
      </c>
      <c r="X132">
        <v>15</v>
      </c>
      <c r="Y132" t="s">
        <v>45</v>
      </c>
      <c r="Z132" t="s">
        <v>76</v>
      </c>
      <c r="AA132">
        <v>0</v>
      </c>
      <c r="AB132">
        <v>0</v>
      </c>
      <c r="AC132" t="s">
        <v>164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 s="9">
        <f t="shared" si="9"/>
        <v>0</v>
      </c>
      <c r="AQ132" s="10">
        <f t="shared" si="10"/>
        <v>0</v>
      </c>
      <c r="AR132" s="8">
        <f t="shared" si="11"/>
        <v>0.44</v>
      </c>
    </row>
    <row r="133" spans="1:44" x14ac:dyDescent="0.2">
      <c r="A133">
        <v>1</v>
      </c>
      <c r="B133" s="1">
        <v>44470</v>
      </c>
      <c r="C133" s="1">
        <v>44501</v>
      </c>
      <c r="D133">
        <v>200417</v>
      </c>
      <c r="E133" s="1">
        <v>44501</v>
      </c>
      <c r="F133">
        <v>0</v>
      </c>
      <c r="G133">
        <v>0</v>
      </c>
      <c r="H133">
        <v>2.7E-2</v>
      </c>
      <c r="I133">
        <v>0</v>
      </c>
      <c r="J133">
        <v>0.44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 t="s">
        <v>173</v>
      </c>
      <c r="W133" s="4" t="str">
        <f t="shared" si="8"/>
        <v>3840</v>
      </c>
      <c r="X133">
        <v>15</v>
      </c>
      <c r="Y133" t="s">
        <v>45</v>
      </c>
      <c r="Z133" t="s">
        <v>76</v>
      </c>
      <c r="AA133">
        <v>0</v>
      </c>
      <c r="AB133">
        <v>0</v>
      </c>
      <c r="AC133" t="s">
        <v>164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 s="9">
        <f t="shared" si="9"/>
        <v>0</v>
      </c>
      <c r="AQ133" s="10">
        <f t="shared" si="10"/>
        <v>0</v>
      </c>
      <c r="AR133" s="8">
        <f t="shared" si="11"/>
        <v>0.44</v>
      </c>
    </row>
    <row r="134" spans="1:44" x14ac:dyDescent="0.2">
      <c r="A134">
        <v>1</v>
      </c>
      <c r="B134" s="1">
        <v>44470</v>
      </c>
      <c r="C134" s="1">
        <v>44501</v>
      </c>
      <c r="D134">
        <v>509</v>
      </c>
      <c r="E134" s="1">
        <v>44470</v>
      </c>
      <c r="F134">
        <v>99570.17</v>
      </c>
      <c r="G134">
        <v>99570.17</v>
      </c>
      <c r="H134">
        <v>2.3E-2</v>
      </c>
      <c r="I134">
        <v>190.84</v>
      </c>
      <c r="J134">
        <v>99570.17</v>
      </c>
      <c r="K134">
        <v>0</v>
      </c>
      <c r="L134">
        <v>0</v>
      </c>
      <c r="M134">
        <v>-190.84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 t="s">
        <v>174</v>
      </c>
      <c r="W134" s="4" t="str">
        <f t="shared" si="8"/>
        <v>3850</v>
      </c>
      <c r="X134">
        <v>15</v>
      </c>
      <c r="Y134" t="s">
        <v>45</v>
      </c>
      <c r="Z134" t="s">
        <v>78</v>
      </c>
      <c r="AA134">
        <v>0</v>
      </c>
      <c r="AB134">
        <v>0</v>
      </c>
      <c r="AC134" t="s">
        <v>164</v>
      </c>
      <c r="AD134">
        <v>0</v>
      </c>
      <c r="AE134">
        <v>0</v>
      </c>
      <c r="AF134">
        <v>0</v>
      </c>
      <c r="AG134">
        <v>99570.17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 s="9">
        <f t="shared" si="9"/>
        <v>0</v>
      </c>
      <c r="AQ134" s="10">
        <f t="shared" si="10"/>
        <v>0</v>
      </c>
      <c r="AR134" s="8">
        <f t="shared" si="11"/>
        <v>99570.17</v>
      </c>
    </row>
    <row r="135" spans="1:44" x14ac:dyDescent="0.2">
      <c r="A135">
        <v>1</v>
      </c>
      <c r="B135" s="1">
        <v>44470</v>
      </c>
      <c r="C135" s="1">
        <v>44501</v>
      </c>
      <c r="D135">
        <v>509</v>
      </c>
      <c r="E135" s="1">
        <v>44501</v>
      </c>
      <c r="F135">
        <v>99570.17</v>
      </c>
      <c r="G135">
        <v>99570.17</v>
      </c>
      <c r="H135">
        <v>2.3E-2</v>
      </c>
      <c r="I135">
        <v>190.84</v>
      </c>
      <c r="J135">
        <v>99570.17</v>
      </c>
      <c r="K135">
        <v>0</v>
      </c>
      <c r="L135">
        <v>0</v>
      </c>
      <c r="M135">
        <v>-190.84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 t="s">
        <v>174</v>
      </c>
      <c r="W135" s="4" t="str">
        <f t="shared" si="8"/>
        <v>3850</v>
      </c>
      <c r="X135">
        <v>15</v>
      </c>
      <c r="Y135" t="s">
        <v>45</v>
      </c>
      <c r="Z135" t="s">
        <v>78</v>
      </c>
      <c r="AA135">
        <v>0</v>
      </c>
      <c r="AB135">
        <v>0</v>
      </c>
      <c r="AC135" t="s">
        <v>164</v>
      </c>
      <c r="AD135">
        <v>0</v>
      </c>
      <c r="AE135">
        <v>0</v>
      </c>
      <c r="AF135">
        <v>0</v>
      </c>
      <c r="AG135">
        <v>99570.17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 s="9">
        <f t="shared" si="9"/>
        <v>0</v>
      </c>
      <c r="AQ135" s="10">
        <f t="shared" si="10"/>
        <v>0</v>
      </c>
      <c r="AR135" s="8">
        <f t="shared" si="11"/>
        <v>99570.17</v>
      </c>
    </row>
    <row r="136" spans="1:44" x14ac:dyDescent="0.2">
      <c r="A136">
        <v>1</v>
      </c>
      <c r="B136" s="1">
        <v>44470</v>
      </c>
      <c r="C136" s="1">
        <v>44501</v>
      </c>
      <c r="D136">
        <v>520</v>
      </c>
      <c r="E136" s="1">
        <v>44470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 t="s">
        <v>175</v>
      </c>
      <c r="W136" s="4" t="str">
        <f t="shared" si="8"/>
        <v>3890</v>
      </c>
      <c r="X136">
        <v>16</v>
      </c>
      <c r="Y136" t="s">
        <v>82</v>
      </c>
      <c r="Z136" t="s">
        <v>83</v>
      </c>
      <c r="AA136">
        <v>0</v>
      </c>
      <c r="AB136">
        <v>0</v>
      </c>
      <c r="AC136" t="s">
        <v>164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 s="9">
        <f t="shared" si="9"/>
        <v>0</v>
      </c>
      <c r="AQ136" s="10">
        <f t="shared" si="10"/>
        <v>0</v>
      </c>
      <c r="AR136" s="8">
        <f t="shared" si="11"/>
        <v>0</v>
      </c>
    </row>
    <row r="137" spans="1:44" x14ac:dyDescent="0.2">
      <c r="A137">
        <v>1</v>
      </c>
      <c r="B137" s="1">
        <v>44470</v>
      </c>
      <c r="C137" s="1">
        <v>44501</v>
      </c>
      <c r="D137">
        <v>520</v>
      </c>
      <c r="E137" s="1">
        <v>44501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 t="s">
        <v>175</v>
      </c>
      <c r="W137" s="4" t="str">
        <f t="shared" si="8"/>
        <v>3890</v>
      </c>
      <c r="X137">
        <v>16</v>
      </c>
      <c r="Y137" t="s">
        <v>82</v>
      </c>
      <c r="Z137" t="s">
        <v>83</v>
      </c>
      <c r="AA137">
        <v>0</v>
      </c>
      <c r="AB137">
        <v>0</v>
      </c>
      <c r="AC137" t="s">
        <v>164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 s="9">
        <f t="shared" si="9"/>
        <v>0</v>
      </c>
      <c r="AQ137" s="10">
        <f t="shared" si="10"/>
        <v>0</v>
      </c>
      <c r="AR137" s="8">
        <f t="shared" si="11"/>
        <v>0</v>
      </c>
    </row>
    <row r="138" spans="1:44" x14ac:dyDescent="0.2">
      <c r="A138">
        <v>1</v>
      </c>
      <c r="B138" s="1">
        <v>44470</v>
      </c>
      <c r="C138" s="1">
        <v>44501</v>
      </c>
      <c r="D138">
        <v>521</v>
      </c>
      <c r="E138" s="1">
        <v>44470</v>
      </c>
      <c r="F138">
        <v>1266.3900000000001</v>
      </c>
      <c r="G138">
        <v>1266.3900000000001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 t="s">
        <v>176</v>
      </c>
      <c r="W138" s="4" t="str">
        <f t="shared" si="8"/>
        <v>389A</v>
      </c>
      <c r="X138">
        <v>16</v>
      </c>
      <c r="Y138" t="s">
        <v>82</v>
      </c>
      <c r="Z138" t="s">
        <v>83</v>
      </c>
      <c r="AA138">
        <v>0</v>
      </c>
      <c r="AB138">
        <v>0</v>
      </c>
      <c r="AC138" t="s">
        <v>164</v>
      </c>
      <c r="AD138">
        <v>0</v>
      </c>
      <c r="AE138">
        <v>0</v>
      </c>
      <c r="AF138">
        <v>0</v>
      </c>
      <c r="AG138">
        <v>1266.3900000000001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 s="9">
        <f t="shared" si="9"/>
        <v>0</v>
      </c>
      <c r="AQ138" s="10">
        <f t="shared" si="10"/>
        <v>0</v>
      </c>
      <c r="AR138" s="8">
        <f t="shared" si="11"/>
        <v>0</v>
      </c>
    </row>
    <row r="139" spans="1:44" x14ac:dyDescent="0.2">
      <c r="A139">
        <v>1</v>
      </c>
      <c r="B139" s="1">
        <v>44470</v>
      </c>
      <c r="C139" s="1">
        <v>44501</v>
      </c>
      <c r="D139">
        <v>521</v>
      </c>
      <c r="E139" s="1">
        <v>44501</v>
      </c>
      <c r="F139">
        <v>1266.3900000000001</v>
      </c>
      <c r="G139">
        <v>1266.3900000000001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 t="s">
        <v>176</v>
      </c>
      <c r="W139" s="4" t="str">
        <f t="shared" si="8"/>
        <v>389A</v>
      </c>
      <c r="X139">
        <v>16</v>
      </c>
      <c r="Y139" t="s">
        <v>82</v>
      </c>
      <c r="Z139" t="s">
        <v>83</v>
      </c>
      <c r="AA139">
        <v>0</v>
      </c>
      <c r="AB139">
        <v>0</v>
      </c>
      <c r="AC139" t="s">
        <v>164</v>
      </c>
      <c r="AD139">
        <v>0</v>
      </c>
      <c r="AE139">
        <v>0</v>
      </c>
      <c r="AF139">
        <v>0</v>
      </c>
      <c r="AG139">
        <v>1266.3900000000001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 s="9">
        <f t="shared" si="9"/>
        <v>0</v>
      </c>
      <c r="AQ139" s="10">
        <f t="shared" si="10"/>
        <v>0</v>
      </c>
      <c r="AR139" s="8">
        <f t="shared" si="11"/>
        <v>0</v>
      </c>
    </row>
    <row r="140" spans="1:44" x14ac:dyDescent="0.2">
      <c r="A140">
        <v>1</v>
      </c>
      <c r="B140" s="1">
        <v>44470</v>
      </c>
      <c r="C140" s="1">
        <v>44501</v>
      </c>
      <c r="D140">
        <v>510</v>
      </c>
      <c r="E140" s="1">
        <v>44470</v>
      </c>
      <c r="F140">
        <v>4010.19</v>
      </c>
      <c r="G140">
        <v>4010.19</v>
      </c>
      <c r="H140">
        <v>2.3E-2</v>
      </c>
      <c r="I140">
        <v>7.69</v>
      </c>
      <c r="J140">
        <v>683.42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 t="s">
        <v>177</v>
      </c>
      <c r="W140" s="4" t="str">
        <f t="shared" si="8"/>
        <v>390A</v>
      </c>
      <c r="X140">
        <v>16</v>
      </c>
      <c r="Y140" t="s">
        <v>82</v>
      </c>
      <c r="Z140" t="s">
        <v>86</v>
      </c>
      <c r="AA140">
        <v>0</v>
      </c>
      <c r="AB140">
        <v>0</v>
      </c>
      <c r="AC140" t="s">
        <v>164</v>
      </c>
      <c r="AD140">
        <v>0</v>
      </c>
      <c r="AE140">
        <v>0</v>
      </c>
      <c r="AF140">
        <v>0</v>
      </c>
      <c r="AG140">
        <v>4010.19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7.69</v>
      </c>
      <c r="AP140" s="9">
        <f t="shared" si="9"/>
        <v>7.69</v>
      </c>
      <c r="AQ140" s="10">
        <f t="shared" si="10"/>
        <v>0</v>
      </c>
      <c r="AR140" s="8">
        <f t="shared" si="11"/>
        <v>683.42</v>
      </c>
    </row>
    <row r="141" spans="1:44" x14ac:dyDescent="0.2">
      <c r="A141">
        <v>1</v>
      </c>
      <c r="B141" s="1">
        <v>44470</v>
      </c>
      <c r="C141" s="1">
        <v>44501</v>
      </c>
      <c r="D141">
        <v>510</v>
      </c>
      <c r="E141" s="1">
        <v>44501</v>
      </c>
      <c r="F141">
        <v>4010.19</v>
      </c>
      <c r="G141">
        <v>4010.19</v>
      </c>
      <c r="H141">
        <v>2.3E-2</v>
      </c>
      <c r="I141">
        <v>7.69</v>
      </c>
      <c r="J141">
        <v>691.11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 t="s">
        <v>177</v>
      </c>
      <c r="W141" s="4" t="str">
        <f t="shared" si="8"/>
        <v>390A</v>
      </c>
      <c r="X141">
        <v>16</v>
      </c>
      <c r="Y141" t="s">
        <v>82</v>
      </c>
      <c r="Z141" t="s">
        <v>86</v>
      </c>
      <c r="AA141">
        <v>0</v>
      </c>
      <c r="AB141">
        <v>0</v>
      </c>
      <c r="AC141" t="s">
        <v>164</v>
      </c>
      <c r="AD141">
        <v>0</v>
      </c>
      <c r="AE141">
        <v>0</v>
      </c>
      <c r="AF141">
        <v>0</v>
      </c>
      <c r="AG141">
        <v>4010.19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7.69</v>
      </c>
      <c r="AP141" s="9">
        <f t="shared" si="9"/>
        <v>7.69</v>
      </c>
      <c r="AQ141" s="10">
        <f t="shared" si="10"/>
        <v>0</v>
      </c>
      <c r="AR141" s="8">
        <f t="shared" si="11"/>
        <v>691.11</v>
      </c>
    </row>
    <row r="142" spans="1:44" x14ac:dyDescent="0.2">
      <c r="A142">
        <v>1</v>
      </c>
      <c r="B142" s="1">
        <v>44470</v>
      </c>
      <c r="C142" s="1">
        <v>44501</v>
      </c>
      <c r="D142">
        <v>200414</v>
      </c>
      <c r="E142" s="1">
        <v>44470</v>
      </c>
      <c r="F142">
        <v>0</v>
      </c>
      <c r="G142">
        <v>0</v>
      </c>
      <c r="H142">
        <v>0.1</v>
      </c>
      <c r="I142">
        <v>0</v>
      </c>
      <c r="J142">
        <v>-5271.6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-182.42</v>
      </c>
      <c r="U142">
        <v>0</v>
      </c>
      <c r="V142" t="s">
        <v>178</v>
      </c>
      <c r="W142" s="4" t="str">
        <f t="shared" si="8"/>
        <v>3912</v>
      </c>
      <c r="X142">
        <v>16</v>
      </c>
      <c r="Y142" t="s">
        <v>82</v>
      </c>
      <c r="Z142" t="s">
        <v>91</v>
      </c>
      <c r="AA142">
        <v>0</v>
      </c>
      <c r="AB142">
        <v>0</v>
      </c>
      <c r="AC142" t="s">
        <v>164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 s="9">
        <f t="shared" si="9"/>
        <v>-182.42</v>
      </c>
      <c r="AQ142" s="10">
        <f t="shared" si="10"/>
        <v>0</v>
      </c>
      <c r="AR142" s="8">
        <f t="shared" si="11"/>
        <v>-5271.6</v>
      </c>
    </row>
    <row r="143" spans="1:44" x14ac:dyDescent="0.2">
      <c r="A143">
        <v>1</v>
      </c>
      <c r="B143" s="1">
        <v>44470</v>
      </c>
      <c r="C143" s="1">
        <v>44501</v>
      </c>
      <c r="D143">
        <v>200414</v>
      </c>
      <c r="E143" s="1">
        <v>44501</v>
      </c>
      <c r="F143">
        <v>0</v>
      </c>
      <c r="G143">
        <v>0</v>
      </c>
      <c r="H143">
        <v>0.1</v>
      </c>
      <c r="I143">
        <v>0</v>
      </c>
      <c r="J143">
        <v>-5454.02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-182.42</v>
      </c>
      <c r="U143">
        <v>0</v>
      </c>
      <c r="V143" t="s">
        <v>178</v>
      </c>
      <c r="W143" s="4" t="str">
        <f t="shared" si="8"/>
        <v>3912</v>
      </c>
      <c r="X143">
        <v>16</v>
      </c>
      <c r="Y143" t="s">
        <v>82</v>
      </c>
      <c r="Z143" t="s">
        <v>91</v>
      </c>
      <c r="AA143">
        <v>0</v>
      </c>
      <c r="AB143">
        <v>0</v>
      </c>
      <c r="AC143" t="s">
        <v>164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 s="9">
        <f t="shared" si="9"/>
        <v>-182.42</v>
      </c>
      <c r="AQ143" s="10">
        <f t="shared" si="10"/>
        <v>0</v>
      </c>
      <c r="AR143" s="8">
        <f t="shared" si="11"/>
        <v>-5454.02</v>
      </c>
    </row>
    <row r="144" spans="1:44" x14ac:dyDescent="0.2">
      <c r="A144">
        <v>1</v>
      </c>
      <c r="B144" s="1">
        <v>44470</v>
      </c>
      <c r="C144" s="1">
        <v>44501</v>
      </c>
      <c r="D144">
        <v>511</v>
      </c>
      <c r="E144" s="1">
        <v>44470</v>
      </c>
      <c r="F144">
        <v>13227.98</v>
      </c>
      <c r="G144">
        <v>13227.98</v>
      </c>
      <c r="H144">
        <v>0.05</v>
      </c>
      <c r="I144">
        <v>55.12</v>
      </c>
      <c r="J144">
        <v>13277.65</v>
      </c>
      <c r="K144">
        <v>0</v>
      </c>
      <c r="L144">
        <v>0</v>
      </c>
      <c r="M144">
        <v>-55.12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49.67</v>
      </c>
      <c r="U144">
        <v>0</v>
      </c>
      <c r="V144" t="s">
        <v>179</v>
      </c>
      <c r="W144" s="4" t="str">
        <f t="shared" si="8"/>
        <v>3913</v>
      </c>
      <c r="X144">
        <v>16</v>
      </c>
      <c r="Y144" t="s">
        <v>82</v>
      </c>
      <c r="Z144" t="s">
        <v>93</v>
      </c>
      <c r="AA144">
        <v>0</v>
      </c>
      <c r="AB144">
        <v>0</v>
      </c>
      <c r="AC144" t="s">
        <v>164</v>
      </c>
      <c r="AD144">
        <v>0</v>
      </c>
      <c r="AE144">
        <v>0</v>
      </c>
      <c r="AF144">
        <v>0</v>
      </c>
      <c r="AG144">
        <v>13227.98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 s="9">
        <f t="shared" si="9"/>
        <v>49.67</v>
      </c>
      <c r="AQ144" s="10">
        <f t="shared" si="10"/>
        <v>0</v>
      </c>
      <c r="AR144" s="8">
        <f t="shared" si="11"/>
        <v>13277.65</v>
      </c>
    </row>
    <row r="145" spans="1:44" x14ac:dyDescent="0.2">
      <c r="A145">
        <v>1</v>
      </c>
      <c r="B145" s="1">
        <v>44470</v>
      </c>
      <c r="C145" s="1">
        <v>44501</v>
      </c>
      <c r="D145">
        <v>511</v>
      </c>
      <c r="E145" s="1">
        <v>44501</v>
      </c>
      <c r="F145">
        <v>13227.98</v>
      </c>
      <c r="G145">
        <v>13227.98</v>
      </c>
      <c r="H145">
        <v>0.05</v>
      </c>
      <c r="I145">
        <v>55.12</v>
      </c>
      <c r="J145">
        <v>13327.32</v>
      </c>
      <c r="K145">
        <v>0</v>
      </c>
      <c r="L145">
        <v>0</v>
      </c>
      <c r="M145">
        <v>-55.12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49.67</v>
      </c>
      <c r="U145">
        <v>0</v>
      </c>
      <c r="V145" t="s">
        <v>179</v>
      </c>
      <c r="W145" s="4" t="str">
        <f t="shared" si="8"/>
        <v>3913</v>
      </c>
      <c r="X145">
        <v>16</v>
      </c>
      <c r="Y145" t="s">
        <v>82</v>
      </c>
      <c r="Z145" t="s">
        <v>93</v>
      </c>
      <c r="AA145">
        <v>0</v>
      </c>
      <c r="AB145">
        <v>0</v>
      </c>
      <c r="AC145" t="s">
        <v>164</v>
      </c>
      <c r="AD145">
        <v>0</v>
      </c>
      <c r="AE145">
        <v>0</v>
      </c>
      <c r="AF145">
        <v>0</v>
      </c>
      <c r="AG145">
        <v>13227.98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 s="9">
        <f t="shared" si="9"/>
        <v>49.67</v>
      </c>
      <c r="AQ145" s="10">
        <f t="shared" si="10"/>
        <v>0</v>
      </c>
      <c r="AR145" s="8">
        <f t="shared" si="11"/>
        <v>13327.32</v>
      </c>
    </row>
    <row r="146" spans="1:44" x14ac:dyDescent="0.2">
      <c r="A146">
        <v>1</v>
      </c>
      <c r="B146" s="1">
        <v>44470</v>
      </c>
      <c r="C146" s="1">
        <v>44501</v>
      </c>
      <c r="D146">
        <v>512</v>
      </c>
      <c r="E146" s="1">
        <v>44470</v>
      </c>
      <c r="F146">
        <v>81031.86</v>
      </c>
      <c r="G146">
        <v>81031.86</v>
      </c>
      <c r="H146">
        <v>0.1</v>
      </c>
      <c r="I146">
        <v>675.27</v>
      </c>
      <c r="J146">
        <v>40469.94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-45.67</v>
      </c>
      <c r="U146">
        <v>0</v>
      </c>
      <c r="V146" t="s">
        <v>180</v>
      </c>
      <c r="W146" s="4" t="str">
        <f t="shared" si="8"/>
        <v>3914</v>
      </c>
      <c r="X146">
        <v>16</v>
      </c>
      <c r="Y146" t="s">
        <v>82</v>
      </c>
      <c r="Z146" t="s">
        <v>95</v>
      </c>
      <c r="AA146">
        <v>0</v>
      </c>
      <c r="AB146">
        <v>0</v>
      </c>
      <c r="AC146" t="s">
        <v>164</v>
      </c>
      <c r="AD146">
        <v>0</v>
      </c>
      <c r="AE146">
        <v>0</v>
      </c>
      <c r="AF146">
        <v>0</v>
      </c>
      <c r="AG146">
        <v>81031.86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675.27</v>
      </c>
      <c r="AP146" s="9">
        <f t="shared" si="9"/>
        <v>629.6</v>
      </c>
      <c r="AQ146" s="10">
        <f t="shared" si="10"/>
        <v>0</v>
      </c>
      <c r="AR146" s="8">
        <f t="shared" si="11"/>
        <v>40469.94</v>
      </c>
    </row>
    <row r="147" spans="1:44" x14ac:dyDescent="0.2">
      <c r="A147">
        <v>1</v>
      </c>
      <c r="B147" s="1">
        <v>44470</v>
      </c>
      <c r="C147" s="1">
        <v>44501</v>
      </c>
      <c r="D147">
        <v>512</v>
      </c>
      <c r="E147" s="1">
        <v>44501</v>
      </c>
      <c r="F147">
        <v>81034.61</v>
      </c>
      <c r="G147">
        <v>81034.61</v>
      </c>
      <c r="H147">
        <v>0.1</v>
      </c>
      <c r="I147">
        <v>675.29</v>
      </c>
      <c r="J147">
        <v>41099.56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-45.67</v>
      </c>
      <c r="U147">
        <v>0</v>
      </c>
      <c r="V147" t="s">
        <v>180</v>
      </c>
      <c r="W147" s="4" t="str">
        <f t="shared" si="8"/>
        <v>3914</v>
      </c>
      <c r="X147">
        <v>16</v>
      </c>
      <c r="Y147" t="s">
        <v>82</v>
      </c>
      <c r="Z147" t="s">
        <v>95</v>
      </c>
      <c r="AA147">
        <v>0</v>
      </c>
      <c r="AB147">
        <v>0</v>
      </c>
      <c r="AC147" t="s">
        <v>164</v>
      </c>
      <c r="AD147">
        <v>0</v>
      </c>
      <c r="AE147">
        <v>0</v>
      </c>
      <c r="AF147">
        <v>0</v>
      </c>
      <c r="AG147">
        <v>81034.61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675.29</v>
      </c>
      <c r="AP147" s="9">
        <f t="shared" si="9"/>
        <v>629.62</v>
      </c>
      <c r="AQ147" s="10">
        <f t="shared" si="10"/>
        <v>0</v>
      </c>
      <c r="AR147" s="8">
        <f t="shared" si="11"/>
        <v>41099.56</v>
      </c>
    </row>
    <row r="148" spans="1:44" x14ac:dyDescent="0.2">
      <c r="A148">
        <v>1</v>
      </c>
      <c r="B148" s="1">
        <v>44470</v>
      </c>
      <c r="C148" s="1">
        <v>44501</v>
      </c>
      <c r="D148">
        <v>513</v>
      </c>
      <c r="E148" s="1">
        <v>44470</v>
      </c>
      <c r="F148">
        <v>374.07</v>
      </c>
      <c r="G148">
        <v>374.07</v>
      </c>
      <c r="H148">
        <v>7.1428569999999997E-2</v>
      </c>
      <c r="I148">
        <v>2.23</v>
      </c>
      <c r="J148">
        <v>32.24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-3.33</v>
      </c>
      <c r="U148">
        <v>0</v>
      </c>
      <c r="V148" t="s">
        <v>181</v>
      </c>
      <c r="W148" s="4" t="str">
        <f t="shared" si="8"/>
        <v>391A</v>
      </c>
      <c r="X148">
        <v>16</v>
      </c>
      <c r="Y148" t="s">
        <v>82</v>
      </c>
      <c r="Z148" t="s">
        <v>97</v>
      </c>
      <c r="AA148">
        <v>0</v>
      </c>
      <c r="AB148">
        <v>0</v>
      </c>
      <c r="AC148" t="s">
        <v>164</v>
      </c>
      <c r="AD148">
        <v>0</v>
      </c>
      <c r="AE148">
        <v>0</v>
      </c>
      <c r="AF148">
        <v>0</v>
      </c>
      <c r="AG148">
        <v>374.07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2.23</v>
      </c>
      <c r="AP148" s="9">
        <f t="shared" si="9"/>
        <v>-1.1000000000000001</v>
      </c>
      <c r="AQ148" s="10">
        <f t="shared" si="10"/>
        <v>0</v>
      </c>
      <c r="AR148" s="8">
        <f t="shared" si="11"/>
        <v>32.24</v>
      </c>
    </row>
    <row r="149" spans="1:44" x14ac:dyDescent="0.2">
      <c r="A149">
        <v>1</v>
      </c>
      <c r="B149" s="1">
        <v>44470</v>
      </c>
      <c r="C149" s="1">
        <v>44501</v>
      </c>
      <c r="D149">
        <v>513</v>
      </c>
      <c r="E149" s="1">
        <v>44501</v>
      </c>
      <c r="F149">
        <v>374.07</v>
      </c>
      <c r="G149">
        <v>374.07</v>
      </c>
      <c r="H149">
        <v>7.1428569999999997E-2</v>
      </c>
      <c r="I149">
        <v>2.23</v>
      </c>
      <c r="J149">
        <v>31.14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-3.33</v>
      </c>
      <c r="U149">
        <v>0</v>
      </c>
      <c r="V149" t="s">
        <v>181</v>
      </c>
      <c r="W149" s="4" t="str">
        <f t="shared" si="8"/>
        <v>391A</v>
      </c>
      <c r="X149">
        <v>16</v>
      </c>
      <c r="Y149" t="s">
        <v>82</v>
      </c>
      <c r="Z149" t="s">
        <v>97</v>
      </c>
      <c r="AA149">
        <v>0</v>
      </c>
      <c r="AB149">
        <v>0</v>
      </c>
      <c r="AC149" t="s">
        <v>164</v>
      </c>
      <c r="AD149">
        <v>0</v>
      </c>
      <c r="AE149">
        <v>0</v>
      </c>
      <c r="AF149">
        <v>0</v>
      </c>
      <c r="AG149">
        <v>374.07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2.23</v>
      </c>
      <c r="AP149" s="9">
        <f t="shared" si="9"/>
        <v>-1.1000000000000001</v>
      </c>
      <c r="AQ149" s="10">
        <f t="shared" si="10"/>
        <v>0</v>
      </c>
      <c r="AR149" s="8">
        <f t="shared" si="11"/>
        <v>31.14</v>
      </c>
    </row>
    <row r="150" spans="1:44" x14ac:dyDescent="0.2">
      <c r="A150">
        <v>1</v>
      </c>
      <c r="B150" s="1">
        <v>44470</v>
      </c>
      <c r="C150" s="1">
        <v>44501</v>
      </c>
      <c r="D150">
        <v>134</v>
      </c>
      <c r="E150" s="1">
        <v>44470</v>
      </c>
      <c r="F150">
        <v>1331.9</v>
      </c>
      <c r="G150">
        <v>1331.9</v>
      </c>
      <c r="H150">
        <v>0.1</v>
      </c>
      <c r="I150">
        <v>11.1</v>
      </c>
      <c r="J150">
        <v>390.8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 t="s">
        <v>182</v>
      </c>
      <c r="W150" s="4" t="str">
        <f t="shared" si="8"/>
        <v>391S</v>
      </c>
      <c r="X150">
        <v>16</v>
      </c>
      <c r="Y150" t="s">
        <v>82</v>
      </c>
      <c r="Z150" t="s">
        <v>97</v>
      </c>
      <c r="AA150">
        <v>0</v>
      </c>
      <c r="AB150">
        <v>0</v>
      </c>
      <c r="AC150" t="s">
        <v>164</v>
      </c>
      <c r="AD150">
        <v>0</v>
      </c>
      <c r="AE150">
        <v>0</v>
      </c>
      <c r="AF150">
        <v>0</v>
      </c>
      <c r="AG150">
        <v>1331.9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11.1</v>
      </c>
      <c r="AP150" s="9">
        <f t="shared" si="9"/>
        <v>11.1</v>
      </c>
      <c r="AQ150" s="10">
        <f t="shared" si="10"/>
        <v>0</v>
      </c>
      <c r="AR150" s="8">
        <f t="shared" si="11"/>
        <v>390.8</v>
      </c>
    </row>
    <row r="151" spans="1:44" x14ac:dyDescent="0.2">
      <c r="A151">
        <v>1</v>
      </c>
      <c r="B151" s="1">
        <v>44470</v>
      </c>
      <c r="C151" s="1">
        <v>44501</v>
      </c>
      <c r="D151">
        <v>134</v>
      </c>
      <c r="E151" s="1">
        <v>44501</v>
      </c>
      <c r="F151">
        <v>1331.9</v>
      </c>
      <c r="G151">
        <v>1331.9</v>
      </c>
      <c r="H151">
        <v>0.1</v>
      </c>
      <c r="I151">
        <v>11.1</v>
      </c>
      <c r="J151">
        <v>401.9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 t="s">
        <v>182</v>
      </c>
      <c r="W151" s="4" t="str">
        <f t="shared" si="8"/>
        <v>391S</v>
      </c>
      <c r="X151">
        <v>16</v>
      </c>
      <c r="Y151" t="s">
        <v>82</v>
      </c>
      <c r="Z151" t="s">
        <v>97</v>
      </c>
      <c r="AA151">
        <v>0</v>
      </c>
      <c r="AB151">
        <v>0</v>
      </c>
      <c r="AC151" t="s">
        <v>164</v>
      </c>
      <c r="AD151">
        <v>0</v>
      </c>
      <c r="AE151">
        <v>0</v>
      </c>
      <c r="AF151">
        <v>0</v>
      </c>
      <c r="AG151">
        <v>1331.9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11.1</v>
      </c>
      <c r="AP151" s="9">
        <f t="shared" si="9"/>
        <v>11.1</v>
      </c>
      <c r="AQ151" s="10">
        <f t="shared" si="10"/>
        <v>0</v>
      </c>
      <c r="AR151" s="8">
        <f t="shared" si="11"/>
        <v>401.9</v>
      </c>
    </row>
    <row r="152" spans="1:44" x14ac:dyDescent="0.2">
      <c r="A152">
        <v>1</v>
      </c>
      <c r="B152" s="1">
        <v>44470</v>
      </c>
      <c r="C152" s="1">
        <v>44501</v>
      </c>
      <c r="D152">
        <v>135</v>
      </c>
      <c r="E152" s="1">
        <v>44470</v>
      </c>
      <c r="F152">
        <v>0</v>
      </c>
      <c r="G152">
        <v>0</v>
      </c>
      <c r="H152">
        <v>0.17399999999999999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 t="s">
        <v>188</v>
      </c>
      <c r="W152" s="4" t="str">
        <f t="shared" si="8"/>
        <v>3920</v>
      </c>
      <c r="X152">
        <v>16</v>
      </c>
      <c r="Y152" t="s">
        <v>82</v>
      </c>
      <c r="Z152" t="s">
        <v>106</v>
      </c>
      <c r="AA152">
        <v>0</v>
      </c>
      <c r="AB152">
        <v>0</v>
      </c>
      <c r="AC152" t="s">
        <v>164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 s="9">
        <f t="shared" si="9"/>
        <v>0</v>
      </c>
      <c r="AQ152" s="10">
        <f t="shared" si="10"/>
        <v>0</v>
      </c>
      <c r="AR152" s="8">
        <f t="shared" si="11"/>
        <v>0</v>
      </c>
    </row>
    <row r="153" spans="1:44" x14ac:dyDescent="0.2">
      <c r="A153">
        <v>1</v>
      </c>
      <c r="B153" s="1">
        <v>44470</v>
      </c>
      <c r="C153" s="1">
        <v>44501</v>
      </c>
      <c r="D153">
        <v>135</v>
      </c>
      <c r="E153" s="1">
        <v>44501</v>
      </c>
      <c r="F153">
        <v>0</v>
      </c>
      <c r="G153">
        <v>0</v>
      </c>
      <c r="H153">
        <v>0.17399999999999999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 t="s">
        <v>188</v>
      </c>
      <c r="W153" s="4" t="str">
        <f t="shared" si="8"/>
        <v>3920</v>
      </c>
      <c r="X153">
        <v>16</v>
      </c>
      <c r="Y153" t="s">
        <v>82</v>
      </c>
      <c r="Z153" t="s">
        <v>106</v>
      </c>
      <c r="AA153">
        <v>0</v>
      </c>
      <c r="AB153">
        <v>0</v>
      </c>
      <c r="AC153" t="s">
        <v>164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 s="9">
        <f t="shared" si="9"/>
        <v>0</v>
      </c>
      <c r="AQ153" s="10">
        <f t="shared" si="10"/>
        <v>0</v>
      </c>
      <c r="AR153" s="8">
        <f t="shared" si="11"/>
        <v>0</v>
      </c>
    </row>
    <row r="154" spans="1:44" x14ac:dyDescent="0.2">
      <c r="A154">
        <v>1</v>
      </c>
      <c r="B154" s="1">
        <v>44470</v>
      </c>
      <c r="C154" s="1">
        <v>44501</v>
      </c>
      <c r="D154">
        <v>136</v>
      </c>
      <c r="E154" s="1">
        <v>44470</v>
      </c>
      <c r="F154">
        <v>0</v>
      </c>
      <c r="G154">
        <v>0</v>
      </c>
      <c r="H154">
        <v>0.17399999999999999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 t="s">
        <v>183</v>
      </c>
      <c r="W154" s="4" t="str">
        <f t="shared" si="8"/>
        <v>3921</v>
      </c>
      <c r="X154">
        <v>16</v>
      </c>
      <c r="Y154" t="s">
        <v>82</v>
      </c>
      <c r="Z154" t="s">
        <v>100</v>
      </c>
      <c r="AA154">
        <v>0</v>
      </c>
      <c r="AB154">
        <v>0</v>
      </c>
      <c r="AC154" t="s">
        <v>164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 s="9">
        <f t="shared" si="9"/>
        <v>0</v>
      </c>
      <c r="AQ154" s="10">
        <f t="shared" si="10"/>
        <v>0</v>
      </c>
      <c r="AR154" s="8">
        <f t="shared" si="11"/>
        <v>0</v>
      </c>
    </row>
    <row r="155" spans="1:44" x14ac:dyDescent="0.2">
      <c r="A155">
        <v>1</v>
      </c>
      <c r="B155" s="1">
        <v>44470</v>
      </c>
      <c r="C155" s="1">
        <v>44501</v>
      </c>
      <c r="D155">
        <v>136</v>
      </c>
      <c r="E155" s="1">
        <v>44501</v>
      </c>
      <c r="F155">
        <v>0</v>
      </c>
      <c r="G155">
        <v>0</v>
      </c>
      <c r="H155">
        <v>0.17399999999999999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 t="s">
        <v>183</v>
      </c>
      <c r="W155" s="4" t="str">
        <f t="shared" si="8"/>
        <v>3921</v>
      </c>
      <c r="X155">
        <v>16</v>
      </c>
      <c r="Y155" t="s">
        <v>82</v>
      </c>
      <c r="Z155" t="s">
        <v>100</v>
      </c>
      <c r="AA155">
        <v>0</v>
      </c>
      <c r="AB155">
        <v>0</v>
      </c>
      <c r="AC155" t="s">
        <v>164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 s="9">
        <f t="shared" si="9"/>
        <v>0</v>
      </c>
      <c r="AQ155" s="10">
        <f t="shared" si="10"/>
        <v>0</v>
      </c>
      <c r="AR155" s="8">
        <f t="shared" si="11"/>
        <v>0</v>
      </c>
    </row>
    <row r="156" spans="1:44" x14ac:dyDescent="0.2">
      <c r="A156">
        <v>1</v>
      </c>
      <c r="B156" s="1">
        <v>44470</v>
      </c>
      <c r="C156" s="1">
        <v>44501</v>
      </c>
      <c r="D156">
        <v>137</v>
      </c>
      <c r="E156" s="1">
        <v>44470</v>
      </c>
      <c r="F156">
        <v>0</v>
      </c>
      <c r="G156">
        <v>0</v>
      </c>
      <c r="H156">
        <v>8.4000000000000005E-2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 t="s">
        <v>184</v>
      </c>
      <c r="W156" s="4" t="str">
        <f t="shared" si="8"/>
        <v>3922</v>
      </c>
      <c r="X156">
        <v>16</v>
      </c>
      <c r="Y156" t="s">
        <v>82</v>
      </c>
      <c r="Z156" t="s">
        <v>102</v>
      </c>
      <c r="AA156">
        <v>0</v>
      </c>
      <c r="AB156">
        <v>0</v>
      </c>
      <c r="AC156" t="s">
        <v>164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 s="9">
        <f t="shared" si="9"/>
        <v>0</v>
      </c>
      <c r="AQ156" s="10">
        <f t="shared" si="10"/>
        <v>0</v>
      </c>
      <c r="AR156" s="8">
        <f t="shared" si="11"/>
        <v>0</v>
      </c>
    </row>
    <row r="157" spans="1:44" x14ac:dyDescent="0.2">
      <c r="A157">
        <v>1</v>
      </c>
      <c r="B157" s="1">
        <v>44470</v>
      </c>
      <c r="C157" s="1">
        <v>44501</v>
      </c>
      <c r="D157">
        <v>137</v>
      </c>
      <c r="E157" s="1">
        <v>44501</v>
      </c>
      <c r="F157">
        <v>0</v>
      </c>
      <c r="G157">
        <v>0</v>
      </c>
      <c r="H157">
        <v>8.4000000000000005E-2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 t="s">
        <v>184</v>
      </c>
      <c r="W157" s="4" t="str">
        <f t="shared" si="8"/>
        <v>3922</v>
      </c>
      <c r="X157">
        <v>16</v>
      </c>
      <c r="Y157" t="s">
        <v>82</v>
      </c>
      <c r="Z157" t="s">
        <v>102</v>
      </c>
      <c r="AA157">
        <v>0</v>
      </c>
      <c r="AB157">
        <v>0</v>
      </c>
      <c r="AC157" t="s">
        <v>164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 s="9">
        <f t="shared" si="9"/>
        <v>0</v>
      </c>
      <c r="AQ157" s="10">
        <f t="shared" si="10"/>
        <v>0</v>
      </c>
      <c r="AR157" s="8">
        <f t="shared" si="11"/>
        <v>0</v>
      </c>
    </row>
    <row r="158" spans="1:44" x14ac:dyDescent="0.2">
      <c r="A158">
        <v>1</v>
      </c>
      <c r="B158" s="1">
        <v>44470</v>
      </c>
      <c r="C158" s="1">
        <v>44501</v>
      </c>
      <c r="D158">
        <v>138</v>
      </c>
      <c r="E158" s="1">
        <v>44470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 t="s">
        <v>185</v>
      </c>
      <c r="W158" s="4" t="str">
        <f t="shared" si="8"/>
        <v>3923</v>
      </c>
      <c r="X158">
        <v>16</v>
      </c>
      <c r="Y158" t="s">
        <v>82</v>
      </c>
      <c r="Z158" t="s">
        <v>186</v>
      </c>
      <c r="AA158">
        <v>0</v>
      </c>
      <c r="AB158">
        <v>0</v>
      </c>
      <c r="AC158" t="s">
        <v>164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 s="9">
        <f t="shared" si="9"/>
        <v>0</v>
      </c>
      <c r="AQ158" s="10">
        <f t="shared" si="10"/>
        <v>0</v>
      </c>
      <c r="AR158" s="8">
        <f t="shared" si="11"/>
        <v>0</v>
      </c>
    </row>
    <row r="159" spans="1:44" x14ac:dyDescent="0.2">
      <c r="A159">
        <v>1</v>
      </c>
      <c r="B159" s="1">
        <v>44470</v>
      </c>
      <c r="C159" s="1">
        <v>44501</v>
      </c>
      <c r="D159">
        <v>138</v>
      </c>
      <c r="E159" s="1">
        <v>44501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 t="s">
        <v>185</v>
      </c>
      <c r="W159" s="4" t="str">
        <f t="shared" si="8"/>
        <v>3923</v>
      </c>
      <c r="X159">
        <v>16</v>
      </c>
      <c r="Y159" t="s">
        <v>82</v>
      </c>
      <c r="Z159" t="s">
        <v>186</v>
      </c>
      <c r="AA159">
        <v>0</v>
      </c>
      <c r="AB159">
        <v>0</v>
      </c>
      <c r="AC159" t="s">
        <v>164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 s="9">
        <f t="shared" si="9"/>
        <v>0</v>
      </c>
      <c r="AQ159" s="10">
        <f t="shared" si="10"/>
        <v>0</v>
      </c>
      <c r="AR159" s="8">
        <f t="shared" si="11"/>
        <v>0</v>
      </c>
    </row>
    <row r="160" spans="1:44" x14ac:dyDescent="0.2">
      <c r="A160">
        <v>1</v>
      </c>
      <c r="B160" s="1">
        <v>44470</v>
      </c>
      <c r="C160" s="1">
        <v>44501</v>
      </c>
      <c r="D160">
        <v>139</v>
      </c>
      <c r="E160" s="1">
        <v>44470</v>
      </c>
      <c r="F160">
        <v>0</v>
      </c>
      <c r="G160">
        <v>0</v>
      </c>
      <c r="H160">
        <v>5.8000000000000003E-2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 t="s">
        <v>187</v>
      </c>
      <c r="W160" s="4" t="str">
        <f t="shared" si="8"/>
        <v>3924</v>
      </c>
      <c r="X160">
        <v>16</v>
      </c>
      <c r="Y160" t="s">
        <v>82</v>
      </c>
      <c r="Z160" t="s">
        <v>104</v>
      </c>
      <c r="AA160">
        <v>0</v>
      </c>
      <c r="AB160">
        <v>0</v>
      </c>
      <c r="AC160" t="s">
        <v>164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 s="9">
        <f t="shared" si="9"/>
        <v>0</v>
      </c>
      <c r="AQ160" s="10">
        <f t="shared" si="10"/>
        <v>0</v>
      </c>
      <c r="AR160" s="8">
        <f t="shared" si="11"/>
        <v>0</v>
      </c>
    </row>
    <row r="161" spans="1:44" x14ac:dyDescent="0.2">
      <c r="A161">
        <v>1</v>
      </c>
      <c r="B161" s="1">
        <v>44470</v>
      </c>
      <c r="C161" s="1">
        <v>44501</v>
      </c>
      <c r="D161">
        <v>139</v>
      </c>
      <c r="E161" s="1">
        <v>44501</v>
      </c>
      <c r="F161">
        <v>0</v>
      </c>
      <c r="G161">
        <v>0</v>
      </c>
      <c r="H161">
        <v>5.8000000000000003E-2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 t="s">
        <v>187</v>
      </c>
      <c r="W161" s="4" t="str">
        <f t="shared" si="8"/>
        <v>3924</v>
      </c>
      <c r="X161">
        <v>16</v>
      </c>
      <c r="Y161" t="s">
        <v>82</v>
      </c>
      <c r="Z161" t="s">
        <v>104</v>
      </c>
      <c r="AA161">
        <v>0</v>
      </c>
      <c r="AB161">
        <v>0</v>
      </c>
      <c r="AC161" t="s">
        <v>164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 s="9">
        <f t="shared" si="9"/>
        <v>0</v>
      </c>
      <c r="AQ161" s="10">
        <f t="shared" si="10"/>
        <v>0</v>
      </c>
      <c r="AR161" s="8">
        <f t="shared" si="11"/>
        <v>0</v>
      </c>
    </row>
    <row r="162" spans="1:44" x14ac:dyDescent="0.2">
      <c r="A162">
        <v>1</v>
      </c>
      <c r="B162" s="1">
        <v>44470</v>
      </c>
      <c r="C162" s="1">
        <v>44501</v>
      </c>
      <c r="D162">
        <v>140</v>
      </c>
      <c r="E162" s="1">
        <v>44470</v>
      </c>
      <c r="F162">
        <v>0</v>
      </c>
      <c r="G162">
        <v>0</v>
      </c>
      <c r="H162">
        <v>3.7999999999999999E-2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 t="s">
        <v>189</v>
      </c>
      <c r="W162" s="4" t="str">
        <f t="shared" si="8"/>
        <v>3930</v>
      </c>
      <c r="X162">
        <v>16</v>
      </c>
      <c r="Y162" t="s">
        <v>82</v>
      </c>
      <c r="Z162" t="s">
        <v>141</v>
      </c>
      <c r="AA162">
        <v>0</v>
      </c>
      <c r="AB162">
        <v>0</v>
      </c>
      <c r="AC162" t="s">
        <v>164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 s="9">
        <f t="shared" si="9"/>
        <v>0</v>
      </c>
      <c r="AQ162" s="10">
        <f t="shared" si="10"/>
        <v>0</v>
      </c>
      <c r="AR162" s="8">
        <f t="shared" si="11"/>
        <v>0</v>
      </c>
    </row>
    <row r="163" spans="1:44" x14ac:dyDescent="0.2">
      <c r="A163">
        <v>1</v>
      </c>
      <c r="B163" s="1">
        <v>44470</v>
      </c>
      <c r="C163" s="1">
        <v>44501</v>
      </c>
      <c r="D163">
        <v>140</v>
      </c>
      <c r="E163" s="1">
        <v>44501</v>
      </c>
      <c r="F163">
        <v>0</v>
      </c>
      <c r="G163">
        <v>0</v>
      </c>
      <c r="H163">
        <v>3.7999999999999999E-2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 t="s">
        <v>189</v>
      </c>
      <c r="W163" s="4" t="str">
        <f t="shared" si="8"/>
        <v>3930</v>
      </c>
      <c r="X163">
        <v>16</v>
      </c>
      <c r="Y163" t="s">
        <v>82</v>
      </c>
      <c r="Z163" t="s">
        <v>141</v>
      </c>
      <c r="AA163">
        <v>0</v>
      </c>
      <c r="AB163">
        <v>0</v>
      </c>
      <c r="AC163" t="s">
        <v>164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 s="9">
        <f t="shared" si="9"/>
        <v>0</v>
      </c>
      <c r="AQ163" s="10">
        <f t="shared" si="10"/>
        <v>0</v>
      </c>
      <c r="AR163" s="8">
        <f t="shared" si="11"/>
        <v>0</v>
      </c>
    </row>
    <row r="164" spans="1:44" x14ac:dyDescent="0.2">
      <c r="A164">
        <v>1</v>
      </c>
      <c r="B164" s="1">
        <v>44470</v>
      </c>
      <c r="C164" s="1">
        <v>44501</v>
      </c>
      <c r="D164">
        <v>141</v>
      </c>
      <c r="E164" s="1">
        <v>44470</v>
      </c>
      <c r="F164">
        <v>13438.12</v>
      </c>
      <c r="G164">
        <v>13438.12</v>
      </c>
      <c r="H164">
        <v>6.6666699999999995E-2</v>
      </c>
      <c r="I164">
        <v>74.66</v>
      </c>
      <c r="J164">
        <v>9698.91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56.83</v>
      </c>
      <c r="U164">
        <v>0</v>
      </c>
      <c r="V164" t="s">
        <v>190</v>
      </c>
      <c r="W164" s="4" t="str">
        <f t="shared" si="8"/>
        <v>3940</v>
      </c>
      <c r="X164">
        <v>16</v>
      </c>
      <c r="Y164" t="s">
        <v>82</v>
      </c>
      <c r="Z164" t="s">
        <v>108</v>
      </c>
      <c r="AA164">
        <v>0</v>
      </c>
      <c r="AB164">
        <v>0</v>
      </c>
      <c r="AC164" t="s">
        <v>164</v>
      </c>
      <c r="AD164">
        <v>0</v>
      </c>
      <c r="AE164">
        <v>0</v>
      </c>
      <c r="AF164">
        <v>0</v>
      </c>
      <c r="AG164">
        <v>13438.12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74.66</v>
      </c>
      <c r="AP164" s="9">
        <f t="shared" si="9"/>
        <v>131.49</v>
      </c>
      <c r="AQ164" s="10">
        <f t="shared" si="10"/>
        <v>0</v>
      </c>
      <c r="AR164" s="8">
        <f t="shared" si="11"/>
        <v>9698.91</v>
      </c>
    </row>
    <row r="165" spans="1:44" x14ac:dyDescent="0.2">
      <c r="A165">
        <v>1</v>
      </c>
      <c r="B165" s="1">
        <v>44470</v>
      </c>
      <c r="C165" s="1">
        <v>44501</v>
      </c>
      <c r="D165">
        <v>141</v>
      </c>
      <c r="E165" s="1">
        <v>44501</v>
      </c>
      <c r="F165">
        <v>13438.12</v>
      </c>
      <c r="G165">
        <v>13438.12</v>
      </c>
      <c r="H165">
        <v>6.6666699999999995E-2</v>
      </c>
      <c r="I165">
        <v>74.66</v>
      </c>
      <c r="J165">
        <v>9830.4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56.83</v>
      </c>
      <c r="U165">
        <v>0</v>
      </c>
      <c r="V165" t="s">
        <v>190</v>
      </c>
      <c r="W165" s="4" t="str">
        <f t="shared" si="8"/>
        <v>3940</v>
      </c>
      <c r="X165">
        <v>16</v>
      </c>
      <c r="Y165" t="s">
        <v>82</v>
      </c>
      <c r="Z165" t="s">
        <v>108</v>
      </c>
      <c r="AA165">
        <v>0</v>
      </c>
      <c r="AB165">
        <v>0</v>
      </c>
      <c r="AC165" t="s">
        <v>164</v>
      </c>
      <c r="AD165">
        <v>0</v>
      </c>
      <c r="AE165">
        <v>0</v>
      </c>
      <c r="AF165">
        <v>0</v>
      </c>
      <c r="AG165">
        <v>13438.12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74.66</v>
      </c>
      <c r="AP165" s="9">
        <f t="shared" si="9"/>
        <v>131.49</v>
      </c>
      <c r="AQ165" s="10">
        <f t="shared" si="10"/>
        <v>0</v>
      </c>
      <c r="AR165" s="8">
        <f t="shared" si="11"/>
        <v>9830.4</v>
      </c>
    </row>
    <row r="166" spans="1:44" x14ac:dyDescent="0.2">
      <c r="A166">
        <v>1</v>
      </c>
      <c r="B166" s="1">
        <v>44470</v>
      </c>
      <c r="C166" s="1">
        <v>44501</v>
      </c>
      <c r="D166">
        <v>142</v>
      </c>
      <c r="E166" s="1">
        <v>44470</v>
      </c>
      <c r="F166">
        <v>58312.73</v>
      </c>
      <c r="G166">
        <v>58312.73</v>
      </c>
      <c r="H166">
        <v>5.0999999999999997E-2</v>
      </c>
      <c r="I166">
        <v>247.83</v>
      </c>
      <c r="J166">
        <v>24155.360000000001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 t="s">
        <v>191</v>
      </c>
      <c r="W166" s="4" t="str">
        <f t="shared" si="8"/>
        <v>3960</v>
      </c>
      <c r="X166">
        <v>16</v>
      </c>
      <c r="Y166" t="s">
        <v>82</v>
      </c>
      <c r="Z166" t="s">
        <v>110</v>
      </c>
      <c r="AA166">
        <v>0</v>
      </c>
      <c r="AB166">
        <v>0</v>
      </c>
      <c r="AC166" t="s">
        <v>164</v>
      </c>
      <c r="AD166">
        <v>0</v>
      </c>
      <c r="AE166">
        <v>0</v>
      </c>
      <c r="AF166">
        <v>0</v>
      </c>
      <c r="AG166">
        <v>58312.73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247.83</v>
      </c>
      <c r="AP166" s="9">
        <f t="shared" si="9"/>
        <v>247.83</v>
      </c>
      <c r="AQ166" s="10">
        <f t="shared" si="10"/>
        <v>0</v>
      </c>
      <c r="AR166" s="8">
        <f t="shared" si="11"/>
        <v>24155.360000000001</v>
      </c>
    </row>
    <row r="167" spans="1:44" x14ac:dyDescent="0.2">
      <c r="A167">
        <v>1</v>
      </c>
      <c r="B167" s="1">
        <v>44470</v>
      </c>
      <c r="C167" s="1">
        <v>44501</v>
      </c>
      <c r="D167">
        <v>142</v>
      </c>
      <c r="E167" s="1">
        <v>44501</v>
      </c>
      <c r="F167">
        <v>58312.73</v>
      </c>
      <c r="G167">
        <v>58312.73</v>
      </c>
      <c r="H167">
        <v>5.0999999999999997E-2</v>
      </c>
      <c r="I167">
        <v>247.83</v>
      </c>
      <c r="J167">
        <v>24403.19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 t="s">
        <v>191</v>
      </c>
      <c r="W167" s="4" t="str">
        <f t="shared" si="8"/>
        <v>3960</v>
      </c>
      <c r="X167">
        <v>16</v>
      </c>
      <c r="Y167" t="s">
        <v>82</v>
      </c>
      <c r="Z167" t="s">
        <v>110</v>
      </c>
      <c r="AA167">
        <v>0</v>
      </c>
      <c r="AB167">
        <v>0</v>
      </c>
      <c r="AC167" t="s">
        <v>164</v>
      </c>
      <c r="AD167">
        <v>0</v>
      </c>
      <c r="AE167">
        <v>0</v>
      </c>
      <c r="AF167">
        <v>0</v>
      </c>
      <c r="AG167">
        <v>58312.73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247.83</v>
      </c>
      <c r="AP167" s="9">
        <f t="shared" si="9"/>
        <v>247.83</v>
      </c>
      <c r="AQ167" s="10">
        <f t="shared" si="10"/>
        <v>0</v>
      </c>
      <c r="AR167" s="8">
        <f t="shared" si="11"/>
        <v>24403.19</v>
      </c>
    </row>
    <row r="168" spans="1:44" x14ac:dyDescent="0.2">
      <c r="A168">
        <v>1</v>
      </c>
      <c r="B168" s="1">
        <v>44470</v>
      </c>
      <c r="C168" s="1">
        <v>44501</v>
      </c>
      <c r="D168">
        <v>522</v>
      </c>
      <c r="E168" s="1">
        <v>44470</v>
      </c>
      <c r="F168">
        <v>13647.24</v>
      </c>
      <c r="G168">
        <v>13647.24</v>
      </c>
      <c r="H168">
        <v>5.8823529999999999E-2</v>
      </c>
      <c r="I168">
        <v>66.900000000000006</v>
      </c>
      <c r="J168">
        <v>13153.7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-87.5</v>
      </c>
      <c r="U168">
        <v>0</v>
      </c>
      <c r="V168" t="s">
        <v>192</v>
      </c>
      <c r="W168" s="4" t="str">
        <f t="shared" si="8"/>
        <v>3980</v>
      </c>
      <c r="X168">
        <v>16</v>
      </c>
      <c r="Y168" t="s">
        <v>82</v>
      </c>
      <c r="Z168" t="s">
        <v>115</v>
      </c>
      <c r="AA168">
        <v>0</v>
      </c>
      <c r="AB168">
        <v>0</v>
      </c>
      <c r="AC168" t="s">
        <v>164</v>
      </c>
      <c r="AD168">
        <v>0</v>
      </c>
      <c r="AE168">
        <v>0</v>
      </c>
      <c r="AF168">
        <v>0</v>
      </c>
      <c r="AG168">
        <v>13647.24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66.900000000000006</v>
      </c>
      <c r="AP168" s="9">
        <f t="shared" si="9"/>
        <v>-20.599999999999994</v>
      </c>
      <c r="AQ168" s="10">
        <f t="shared" si="10"/>
        <v>0</v>
      </c>
      <c r="AR168" s="8">
        <f t="shared" si="11"/>
        <v>13153.7</v>
      </c>
    </row>
    <row r="169" spans="1:44" x14ac:dyDescent="0.2">
      <c r="A169">
        <v>1</v>
      </c>
      <c r="B169" s="1">
        <v>44470</v>
      </c>
      <c r="C169" s="1">
        <v>44501</v>
      </c>
      <c r="D169">
        <v>522</v>
      </c>
      <c r="E169" s="1">
        <v>44501</v>
      </c>
      <c r="F169">
        <v>13647.24</v>
      </c>
      <c r="G169">
        <v>13647.24</v>
      </c>
      <c r="H169">
        <v>5.8823529999999999E-2</v>
      </c>
      <c r="I169">
        <v>66.900000000000006</v>
      </c>
      <c r="J169">
        <v>13133.1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-87.5</v>
      </c>
      <c r="U169">
        <v>0</v>
      </c>
      <c r="V169" t="s">
        <v>192</v>
      </c>
      <c r="W169" s="4" t="str">
        <f t="shared" si="8"/>
        <v>3980</v>
      </c>
      <c r="X169">
        <v>16</v>
      </c>
      <c r="Y169" t="s">
        <v>82</v>
      </c>
      <c r="Z169" t="s">
        <v>115</v>
      </c>
      <c r="AA169">
        <v>0</v>
      </c>
      <c r="AB169">
        <v>0</v>
      </c>
      <c r="AC169" t="s">
        <v>164</v>
      </c>
      <c r="AD169">
        <v>0</v>
      </c>
      <c r="AE169">
        <v>0</v>
      </c>
      <c r="AF169">
        <v>0</v>
      </c>
      <c r="AG169">
        <v>13647.24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66.900000000000006</v>
      </c>
      <c r="AP169" s="9">
        <f t="shared" si="9"/>
        <v>-20.599999999999994</v>
      </c>
      <c r="AQ169" s="10">
        <f t="shared" si="10"/>
        <v>0</v>
      </c>
      <c r="AR169" s="8">
        <f t="shared" si="11"/>
        <v>13133.1</v>
      </c>
    </row>
    <row r="170" spans="1:44" x14ac:dyDescent="0.2">
      <c r="A170">
        <v>1</v>
      </c>
      <c r="B170" s="1">
        <v>44470</v>
      </c>
      <c r="C170" s="1">
        <v>44501</v>
      </c>
      <c r="D170">
        <v>143</v>
      </c>
      <c r="E170" s="1">
        <v>44470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 t="s">
        <v>372</v>
      </c>
      <c r="W170" s="4" t="str">
        <f t="shared" si="8"/>
        <v>3030</v>
      </c>
      <c r="X170">
        <v>18</v>
      </c>
      <c r="Y170" t="s">
        <v>118</v>
      </c>
      <c r="Z170" t="s">
        <v>135</v>
      </c>
      <c r="AA170">
        <v>0</v>
      </c>
      <c r="AB170">
        <v>0</v>
      </c>
      <c r="AC170" t="s">
        <v>194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 s="9">
        <f t="shared" si="9"/>
        <v>0</v>
      </c>
      <c r="AQ170" s="10">
        <f t="shared" si="10"/>
        <v>0</v>
      </c>
      <c r="AR170" s="8">
        <f t="shared" si="11"/>
        <v>0</v>
      </c>
    </row>
    <row r="171" spans="1:44" x14ac:dyDescent="0.2">
      <c r="A171">
        <v>1</v>
      </c>
      <c r="B171" s="1">
        <v>44470</v>
      </c>
      <c r="C171" s="1">
        <v>44501</v>
      </c>
      <c r="D171">
        <v>143</v>
      </c>
      <c r="E171" s="1">
        <v>44501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 t="s">
        <v>372</v>
      </c>
      <c r="W171" s="4" t="str">
        <f t="shared" si="8"/>
        <v>3030</v>
      </c>
      <c r="X171">
        <v>18</v>
      </c>
      <c r="Y171" t="s">
        <v>118</v>
      </c>
      <c r="Z171" t="s">
        <v>135</v>
      </c>
      <c r="AA171">
        <v>0</v>
      </c>
      <c r="AB171">
        <v>0</v>
      </c>
      <c r="AC171" t="s">
        <v>194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 s="9">
        <f t="shared" si="9"/>
        <v>0</v>
      </c>
      <c r="AQ171" s="10">
        <f t="shared" si="10"/>
        <v>0</v>
      </c>
      <c r="AR171" s="8">
        <f t="shared" si="11"/>
        <v>0</v>
      </c>
    </row>
    <row r="172" spans="1:44" x14ac:dyDescent="0.2">
      <c r="A172">
        <v>1</v>
      </c>
      <c r="B172" s="1">
        <v>44470</v>
      </c>
      <c r="C172" s="1">
        <v>44501</v>
      </c>
      <c r="D172">
        <v>200216</v>
      </c>
      <c r="E172" s="1">
        <v>44470</v>
      </c>
      <c r="F172">
        <v>213641.38</v>
      </c>
      <c r="G172">
        <v>0</v>
      </c>
      <c r="H172">
        <v>0</v>
      </c>
      <c r="I172">
        <v>0</v>
      </c>
      <c r="J172">
        <v>127641.78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 t="s">
        <v>373</v>
      </c>
      <c r="W172" s="4" t="str">
        <f t="shared" si="8"/>
        <v>3030</v>
      </c>
      <c r="X172">
        <v>18</v>
      </c>
      <c r="Y172" t="s">
        <v>118</v>
      </c>
      <c r="Z172" t="s">
        <v>135</v>
      </c>
      <c r="AA172">
        <v>0</v>
      </c>
      <c r="AB172">
        <v>0</v>
      </c>
      <c r="AC172" t="s">
        <v>194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 s="9">
        <f t="shared" si="9"/>
        <v>0</v>
      </c>
      <c r="AQ172" s="10">
        <f t="shared" si="10"/>
        <v>0</v>
      </c>
      <c r="AR172" s="8">
        <f t="shared" si="11"/>
        <v>127641.78</v>
      </c>
    </row>
    <row r="173" spans="1:44" x14ac:dyDescent="0.2">
      <c r="A173">
        <v>1</v>
      </c>
      <c r="B173" s="1">
        <v>44470</v>
      </c>
      <c r="C173" s="1">
        <v>44501</v>
      </c>
      <c r="D173">
        <v>200216</v>
      </c>
      <c r="E173" s="1">
        <v>44501</v>
      </c>
      <c r="F173">
        <v>213641.38</v>
      </c>
      <c r="G173">
        <v>0</v>
      </c>
      <c r="H173">
        <v>0</v>
      </c>
      <c r="I173">
        <v>0</v>
      </c>
      <c r="J173">
        <v>127641.78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 t="s">
        <v>373</v>
      </c>
      <c r="W173" s="4" t="str">
        <f t="shared" si="8"/>
        <v>3030</v>
      </c>
      <c r="X173">
        <v>18</v>
      </c>
      <c r="Y173" t="s">
        <v>118</v>
      </c>
      <c r="Z173" t="s">
        <v>135</v>
      </c>
      <c r="AA173">
        <v>0</v>
      </c>
      <c r="AB173">
        <v>0</v>
      </c>
      <c r="AC173" t="s">
        <v>194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 s="9">
        <f t="shared" si="9"/>
        <v>0</v>
      </c>
      <c r="AQ173" s="10">
        <f t="shared" si="10"/>
        <v>0</v>
      </c>
      <c r="AR173" s="8">
        <f t="shared" si="11"/>
        <v>127641.78</v>
      </c>
    </row>
    <row r="174" spans="1:44" x14ac:dyDescent="0.2">
      <c r="A174">
        <v>1</v>
      </c>
      <c r="B174" s="1">
        <v>44470</v>
      </c>
      <c r="C174" s="1">
        <v>44501</v>
      </c>
      <c r="D174">
        <v>200262</v>
      </c>
      <c r="E174" s="1">
        <v>44470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 t="s">
        <v>374</v>
      </c>
      <c r="W174" s="4" t="str">
        <f t="shared" si="8"/>
        <v>3030</v>
      </c>
      <c r="X174">
        <v>18</v>
      </c>
      <c r="Y174" t="s">
        <v>118</v>
      </c>
      <c r="Z174" t="s">
        <v>135</v>
      </c>
      <c r="AA174">
        <v>0</v>
      </c>
      <c r="AB174">
        <v>0</v>
      </c>
      <c r="AC174" t="s">
        <v>194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 s="9">
        <f t="shared" si="9"/>
        <v>0</v>
      </c>
      <c r="AQ174" s="10">
        <f t="shared" si="10"/>
        <v>0</v>
      </c>
      <c r="AR174" s="8">
        <f t="shared" si="11"/>
        <v>0</v>
      </c>
    </row>
    <row r="175" spans="1:44" x14ac:dyDescent="0.2">
      <c r="A175">
        <v>1</v>
      </c>
      <c r="B175" s="1">
        <v>44470</v>
      </c>
      <c r="C175" s="1">
        <v>44501</v>
      </c>
      <c r="D175">
        <v>200262</v>
      </c>
      <c r="E175" s="1">
        <v>44501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 t="s">
        <v>374</v>
      </c>
      <c r="W175" s="4" t="str">
        <f t="shared" si="8"/>
        <v>3030</v>
      </c>
      <c r="X175">
        <v>18</v>
      </c>
      <c r="Y175" t="s">
        <v>118</v>
      </c>
      <c r="Z175" t="s">
        <v>135</v>
      </c>
      <c r="AA175">
        <v>0</v>
      </c>
      <c r="AB175">
        <v>0</v>
      </c>
      <c r="AC175" t="s">
        <v>194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 s="9">
        <f t="shared" si="9"/>
        <v>0</v>
      </c>
      <c r="AQ175" s="10">
        <f t="shared" si="10"/>
        <v>0</v>
      </c>
      <c r="AR175" s="8">
        <f t="shared" si="11"/>
        <v>0</v>
      </c>
    </row>
    <row r="176" spans="1:44" x14ac:dyDescent="0.2">
      <c r="A176">
        <v>1</v>
      </c>
      <c r="B176" s="1">
        <v>44470</v>
      </c>
      <c r="C176" s="1">
        <v>44501</v>
      </c>
      <c r="D176">
        <v>200308</v>
      </c>
      <c r="E176" s="1">
        <v>44470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 t="s">
        <v>375</v>
      </c>
      <c r="W176" s="4" t="str">
        <f t="shared" si="8"/>
        <v>3030</v>
      </c>
      <c r="X176">
        <v>18</v>
      </c>
      <c r="Y176" t="s">
        <v>118</v>
      </c>
      <c r="Z176" t="s">
        <v>135</v>
      </c>
      <c r="AA176">
        <v>0</v>
      </c>
      <c r="AB176">
        <v>0</v>
      </c>
      <c r="AC176" t="s">
        <v>194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 s="9">
        <f t="shared" si="9"/>
        <v>0</v>
      </c>
      <c r="AQ176" s="10">
        <f t="shared" si="10"/>
        <v>0</v>
      </c>
      <c r="AR176" s="8">
        <f t="shared" si="11"/>
        <v>0</v>
      </c>
    </row>
    <row r="177" spans="1:44" x14ac:dyDescent="0.2">
      <c r="A177">
        <v>1</v>
      </c>
      <c r="B177" s="1">
        <v>44470</v>
      </c>
      <c r="C177" s="1">
        <v>44501</v>
      </c>
      <c r="D177">
        <v>200308</v>
      </c>
      <c r="E177" s="1">
        <v>44501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 t="s">
        <v>375</v>
      </c>
      <c r="W177" s="4" t="str">
        <f t="shared" si="8"/>
        <v>3030</v>
      </c>
      <c r="X177">
        <v>18</v>
      </c>
      <c r="Y177" t="s">
        <v>118</v>
      </c>
      <c r="Z177" t="s">
        <v>135</v>
      </c>
      <c r="AA177">
        <v>0</v>
      </c>
      <c r="AB177">
        <v>0</v>
      </c>
      <c r="AC177" t="s">
        <v>194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 s="9">
        <f t="shared" si="9"/>
        <v>0</v>
      </c>
      <c r="AQ177" s="10">
        <f t="shared" si="10"/>
        <v>0</v>
      </c>
      <c r="AR177" s="8">
        <f t="shared" si="11"/>
        <v>0</v>
      </c>
    </row>
    <row r="178" spans="1:44" x14ac:dyDescent="0.2">
      <c r="A178">
        <v>1</v>
      </c>
      <c r="B178" s="1">
        <v>44470</v>
      </c>
      <c r="C178" s="1">
        <v>44501</v>
      </c>
      <c r="D178">
        <v>144</v>
      </c>
      <c r="E178" s="1">
        <v>44470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 t="s">
        <v>193</v>
      </c>
      <c r="W178" s="4" t="str">
        <f t="shared" si="8"/>
        <v>3040</v>
      </c>
      <c r="X178">
        <v>14</v>
      </c>
      <c r="Y178" t="s">
        <v>42</v>
      </c>
      <c r="Z178" t="s">
        <v>43</v>
      </c>
      <c r="AA178">
        <v>0</v>
      </c>
      <c r="AB178">
        <v>0</v>
      </c>
      <c r="AC178" t="s">
        <v>194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 s="9">
        <f t="shared" si="9"/>
        <v>0</v>
      </c>
      <c r="AQ178" s="10">
        <f t="shared" si="10"/>
        <v>0</v>
      </c>
      <c r="AR178" s="8">
        <f t="shared" si="11"/>
        <v>0</v>
      </c>
    </row>
    <row r="179" spans="1:44" x14ac:dyDescent="0.2">
      <c r="A179">
        <v>1</v>
      </c>
      <c r="B179" s="1">
        <v>44470</v>
      </c>
      <c r="C179" s="1">
        <v>44501</v>
      </c>
      <c r="D179">
        <v>144</v>
      </c>
      <c r="E179" s="1">
        <v>44501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 t="s">
        <v>193</v>
      </c>
      <c r="W179" s="4" t="str">
        <f t="shared" si="8"/>
        <v>3040</v>
      </c>
      <c r="X179">
        <v>14</v>
      </c>
      <c r="Y179" t="s">
        <v>42</v>
      </c>
      <c r="Z179" t="s">
        <v>43</v>
      </c>
      <c r="AA179">
        <v>0</v>
      </c>
      <c r="AB179">
        <v>0</v>
      </c>
      <c r="AC179" t="s">
        <v>194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 s="9">
        <f t="shared" si="9"/>
        <v>0</v>
      </c>
      <c r="AQ179" s="10">
        <f t="shared" si="10"/>
        <v>0</v>
      </c>
      <c r="AR179" s="8">
        <f t="shared" si="11"/>
        <v>0</v>
      </c>
    </row>
    <row r="180" spans="1:44" x14ac:dyDescent="0.2">
      <c r="A180">
        <v>1</v>
      </c>
      <c r="B180" s="1">
        <v>44470</v>
      </c>
      <c r="C180" s="1">
        <v>44501</v>
      </c>
      <c r="D180">
        <v>200217</v>
      </c>
      <c r="E180" s="1">
        <v>44470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 t="s">
        <v>195</v>
      </c>
      <c r="W180" s="4" t="str">
        <f t="shared" si="8"/>
        <v>3040</v>
      </c>
      <c r="X180">
        <v>14</v>
      </c>
      <c r="Y180" t="s">
        <v>42</v>
      </c>
      <c r="Z180" t="s">
        <v>43</v>
      </c>
      <c r="AA180">
        <v>0</v>
      </c>
      <c r="AB180">
        <v>0</v>
      </c>
      <c r="AC180" t="s">
        <v>194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 s="9">
        <f t="shared" si="9"/>
        <v>0</v>
      </c>
      <c r="AQ180" s="10">
        <f t="shared" si="10"/>
        <v>0</v>
      </c>
      <c r="AR180" s="8">
        <f t="shared" si="11"/>
        <v>0</v>
      </c>
    </row>
    <row r="181" spans="1:44" x14ac:dyDescent="0.2">
      <c r="A181">
        <v>1</v>
      </c>
      <c r="B181" s="1">
        <v>44470</v>
      </c>
      <c r="C181" s="1">
        <v>44501</v>
      </c>
      <c r="D181">
        <v>200217</v>
      </c>
      <c r="E181" s="1">
        <v>44501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 t="s">
        <v>195</v>
      </c>
      <c r="W181" s="4" t="str">
        <f t="shared" si="8"/>
        <v>3040</v>
      </c>
      <c r="X181">
        <v>14</v>
      </c>
      <c r="Y181" t="s">
        <v>42</v>
      </c>
      <c r="Z181" t="s">
        <v>43</v>
      </c>
      <c r="AA181">
        <v>0</v>
      </c>
      <c r="AB181">
        <v>0</v>
      </c>
      <c r="AC181" t="s">
        <v>194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 s="9">
        <f t="shared" si="9"/>
        <v>0</v>
      </c>
      <c r="AQ181" s="10">
        <f t="shared" si="10"/>
        <v>0</v>
      </c>
      <c r="AR181" s="8">
        <f t="shared" si="11"/>
        <v>0</v>
      </c>
    </row>
    <row r="182" spans="1:44" x14ac:dyDescent="0.2">
      <c r="A182">
        <v>1</v>
      </c>
      <c r="B182" s="1">
        <v>44470</v>
      </c>
      <c r="C182" s="1">
        <v>44501</v>
      </c>
      <c r="D182">
        <v>200263</v>
      </c>
      <c r="E182" s="1">
        <v>44470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 t="s">
        <v>196</v>
      </c>
      <c r="W182" s="4" t="str">
        <f t="shared" si="8"/>
        <v>3040</v>
      </c>
      <c r="X182">
        <v>14</v>
      </c>
      <c r="Y182" t="s">
        <v>42</v>
      </c>
      <c r="Z182" t="s">
        <v>43</v>
      </c>
      <c r="AA182">
        <v>0</v>
      </c>
      <c r="AB182">
        <v>0</v>
      </c>
      <c r="AC182" t="s">
        <v>194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 s="9">
        <f t="shared" si="9"/>
        <v>0</v>
      </c>
      <c r="AQ182" s="10">
        <f t="shared" si="10"/>
        <v>0</v>
      </c>
      <c r="AR182" s="8">
        <f t="shared" si="11"/>
        <v>0</v>
      </c>
    </row>
    <row r="183" spans="1:44" x14ac:dyDescent="0.2">
      <c r="A183">
        <v>1</v>
      </c>
      <c r="B183" s="1">
        <v>44470</v>
      </c>
      <c r="C183" s="1">
        <v>44501</v>
      </c>
      <c r="D183">
        <v>200263</v>
      </c>
      <c r="E183" s="1">
        <v>44501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 t="s">
        <v>196</v>
      </c>
      <c r="W183" s="4" t="str">
        <f t="shared" si="8"/>
        <v>3040</v>
      </c>
      <c r="X183">
        <v>14</v>
      </c>
      <c r="Y183" t="s">
        <v>42</v>
      </c>
      <c r="Z183" t="s">
        <v>43</v>
      </c>
      <c r="AA183">
        <v>0</v>
      </c>
      <c r="AB183">
        <v>0</v>
      </c>
      <c r="AC183" t="s">
        <v>194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 s="9">
        <f t="shared" si="9"/>
        <v>0</v>
      </c>
      <c r="AQ183" s="10">
        <f t="shared" si="10"/>
        <v>0</v>
      </c>
      <c r="AR183" s="8">
        <f t="shared" si="11"/>
        <v>0</v>
      </c>
    </row>
    <row r="184" spans="1:44" x14ac:dyDescent="0.2">
      <c r="A184">
        <v>1</v>
      </c>
      <c r="B184" s="1">
        <v>44470</v>
      </c>
      <c r="C184" s="1">
        <v>44501</v>
      </c>
      <c r="D184">
        <v>200309</v>
      </c>
      <c r="E184" s="1">
        <v>44470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 t="s">
        <v>197</v>
      </c>
      <c r="W184" s="4" t="str">
        <f t="shared" si="8"/>
        <v>3040</v>
      </c>
      <c r="X184">
        <v>14</v>
      </c>
      <c r="Y184" t="s">
        <v>42</v>
      </c>
      <c r="Z184" t="s">
        <v>43</v>
      </c>
      <c r="AA184">
        <v>0</v>
      </c>
      <c r="AB184">
        <v>0</v>
      </c>
      <c r="AC184" t="s">
        <v>194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 s="9">
        <f t="shared" si="9"/>
        <v>0</v>
      </c>
      <c r="AQ184" s="10">
        <f t="shared" si="10"/>
        <v>0</v>
      </c>
      <c r="AR184" s="8">
        <f t="shared" si="11"/>
        <v>0</v>
      </c>
    </row>
    <row r="185" spans="1:44" x14ac:dyDescent="0.2">
      <c r="A185">
        <v>1</v>
      </c>
      <c r="B185" s="1">
        <v>44470</v>
      </c>
      <c r="C185" s="1">
        <v>44501</v>
      </c>
      <c r="D185">
        <v>200309</v>
      </c>
      <c r="E185" s="1">
        <v>44501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 t="s">
        <v>197</v>
      </c>
      <c r="W185" s="4" t="str">
        <f t="shared" si="8"/>
        <v>3040</v>
      </c>
      <c r="X185">
        <v>14</v>
      </c>
      <c r="Y185" t="s">
        <v>42</v>
      </c>
      <c r="Z185" t="s">
        <v>43</v>
      </c>
      <c r="AA185">
        <v>0</v>
      </c>
      <c r="AB185">
        <v>0</v>
      </c>
      <c r="AC185" t="s">
        <v>194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 s="9">
        <f t="shared" si="9"/>
        <v>0</v>
      </c>
      <c r="AQ185" s="10">
        <f t="shared" si="10"/>
        <v>0</v>
      </c>
      <c r="AR185" s="8">
        <f t="shared" si="11"/>
        <v>0</v>
      </c>
    </row>
    <row r="186" spans="1:44" x14ac:dyDescent="0.2">
      <c r="A186">
        <v>1</v>
      </c>
      <c r="B186" s="1">
        <v>44470</v>
      </c>
      <c r="C186" s="1">
        <v>44501</v>
      </c>
      <c r="D186">
        <v>145</v>
      </c>
      <c r="E186" s="1">
        <v>44470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 t="s">
        <v>198</v>
      </c>
      <c r="W186" s="4" t="str">
        <f t="shared" si="8"/>
        <v>3050</v>
      </c>
      <c r="X186">
        <v>14</v>
      </c>
      <c r="Y186" t="s">
        <v>42</v>
      </c>
      <c r="Z186" t="s">
        <v>43</v>
      </c>
      <c r="AA186">
        <v>0</v>
      </c>
      <c r="AB186">
        <v>0</v>
      </c>
      <c r="AC186" t="s">
        <v>194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 s="9">
        <f t="shared" si="9"/>
        <v>0</v>
      </c>
      <c r="AQ186" s="10">
        <f t="shared" si="10"/>
        <v>0</v>
      </c>
      <c r="AR186" s="8">
        <f t="shared" si="11"/>
        <v>0</v>
      </c>
    </row>
    <row r="187" spans="1:44" x14ac:dyDescent="0.2">
      <c r="A187">
        <v>1</v>
      </c>
      <c r="B187" s="1">
        <v>44470</v>
      </c>
      <c r="C187" s="1">
        <v>44501</v>
      </c>
      <c r="D187">
        <v>145</v>
      </c>
      <c r="E187" s="1">
        <v>44501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 t="s">
        <v>198</v>
      </c>
      <c r="W187" s="4" t="str">
        <f t="shared" si="8"/>
        <v>3050</v>
      </c>
      <c r="X187">
        <v>14</v>
      </c>
      <c r="Y187" t="s">
        <v>42</v>
      </c>
      <c r="Z187" t="s">
        <v>43</v>
      </c>
      <c r="AA187">
        <v>0</v>
      </c>
      <c r="AB187">
        <v>0</v>
      </c>
      <c r="AC187" t="s">
        <v>194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 s="9">
        <f t="shared" si="9"/>
        <v>0</v>
      </c>
      <c r="AQ187" s="10">
        <f t="shared" si="10"/>
        <v>0</v>
      </c>
      <c r="AR187" s="8">
        <f t="shared" si="11"/>
        <v>0</v>
      </c>
    </row>
    <row r="188" spans="1:44" x14ac:dyDescent="0.2">
      <c r="A188">
        <v>1</v>
      </c>
      <c r="B188" s="1">
        <v>44470</v>
      </c>
      <c r="C188" s="1">
        <v>44501</v>
      </c>
      <c r="D188">
        <v>200218</v>
      </c>
      <c r="E188" s="1">
        <v>44470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 t="s">
        <v>199</v>
      </c>
      <c r="W188" s="4" t="str">
        <f t="shared" si="8"/>
        <v>3050</v>
      </c>
      <c r="X188">
        <v>14</v>
      </c>
      <c r="Y188" t="s">
        <v>42</v>
      </c>
      <c r="Z188" t="s">
        <v>43</v>
      </c>
      <c r="AA188">
        <v>0</v>
      </c>
      <c r="AB188">
        <v>0</v>
      </c>
      <c r="AC188" t="s">
        <v>194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 s="9">
        <f t="shared" si="9"/>
        <v>0</v>
      </c>
      <c r="AQ188" s="10">
        <f t="shared" si="10"/>
        <v>0</v>
      </c>
      <c r="AR188" s="8">
        <f t="shared" si="11"/>
        <v>0</v>
      </c>
    </row>
    <row r="189" spans="1:44" x14ac:dyDescent="0.2">
      <c r="A189">
        <v>1</v>
      </c>
      <c r="B189" s="1">
        <v>44470</v>
      </c>
      <c r="C189" s="1">
        <v>44501</v>
      </c>
      <c r="D189">
        <v>200218</v>
      </c>
      <c r="E189" s="1">
        <v>44501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 t="s">
        <v>199</v>
      </c>
      <c r="W189" s="4" t="str">
        <f t="shared" si="8"/>
        <v>3050</v>
      </c>
      <c r="X189">
        <v>14</v>
      </c>
      <c r="Y189" t="s">
        <v>42</v>
      </c>
      <c r="Z189" t="s">
        <v>43</v>
      </c>
      <c r="AA189">
        <v>0</v>
      </c>
      <c r="AB189">
        <v>0</v>
      </c>
      <c r="AC189" t="s">
        <v>194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 s="9">
        <f t="shared" si="9"/>
        <v>0</v>
      </c>
      <c r="AQ189" s="10">
        <f t="shared" si="10"/>
        <v>0</v>
      </c>
      <c r="AR189" s="8">
        <f t="shared" si="11"/>
        <v>0</v>
      </c>
    </row>
    <row r="190" spans="1:44" x14ac:dyDescent="0.2">
      <c r="A190">
        <v>1</v>
      </c>
      <c r="B190" s="1">
        <v>44470</v>
      </c>
      <c r="C190" s="1">
        <v>44501</v>
      </c>
      <c r="D190">
        <v>200264</v>
      </c>
      <c r="E190" s="1">
        <v>44470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 t="s">
        <v>200</v>
      </c>
      <c r="W190" s="4" t="str">
        <f t="shared" si="8"/>
        <v>3050</v>
      </c>
      <c r="X190">
        <v>14</v>
      </c>
      <c r="Y190" t="s">
        <v>42</v>
      </c>
      <c r="Z190" t="s">
        <v>43</v>
      </c>
      <c r="AA190">
        <v>0</v>
      </c>
      <c r="AB190">
        <v>0</v>
      </c>
      <c r="AC190" t="s">
        <v>194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 s="9">
        <f t="shared" si="9"/>
        <v>0</v>
      </c>
      <c r="AQ190" s="10">
        <f t="shared" si="10"/>
        <v>0</v>
      </c>
      <c r="AR190" s="8">
        <f t="shared" si="11"/>
        <v>0</v>
      </c>
    </row>
    <row r="191" spans="1:44" x14ac:dyDescent="0.2">
      <c r="A191">
        <v>1</v>
      </c>
      <c r="B191" s="1">
        <v>44470</v>
      </c>
      <c r="C191" s="1">
        <v>44501</v>
      </c>
      <c r="D191">
        <v>200264</v>
      </c>
      <c r="E191" s="1">
        <v>44501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 t="s">
        <v>200</v>
      </c>
      <c r="W191" s="4" t="str">
        <f t="shared" si="8"/>
        <v>3050</v>
      </c>
      <c r="X191">
        <v>14</v>
      </c>
      <c r="Y191" t="s">
        <v>42</v>
      </c>
      <c r="Z191" t="s">
        <v>43</v>
      </c>
      <c r="AA191">
        <v>0</v>
      </c>
      <c r="AB191">
        <v>0</v>
      </c>
      <c r="AC191" t="s">
        <v>194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 s="9">
        <f t="shared" si="9"/>
        <v>0</v>
      </c>
      <c r="AQ191" s="10">
        <f t="shared" si="10"/>
        <v>0</v>
      </c>
      <c r="AR191" s="8">
        <f t="shared" si="11"/>
        <v>0</v>
      </c>
    </row>
    <row r="192" spans="1:44" x14ac:dyDescent="0.2">
      <c r="A192">
        <v>1</v>
      </c>
      <c r="B192" s="1">
        <v>44470</v>
      </c>
      <c r="C192" s="1">
        <v>44501</v>
      </c>
      <c r="D192">
        <v>200310</v>
      </c>
      <c r="E192" s="1">
        <v>44470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 t="s">
        <v>201</v>
      </c>
      <c r="W192" s="4" t="str">
        <f t="shared" si="8"/>
        <v>3050</v>
      </c>
      <c r="X192">
        <v>14</v>
      </c>
      <c r="Y192" t="s">
        <v>42</v>
      </c>
      <c r="Z192" t="s">
        <v>43</v>
      </c>
      <c r="AA192">
        <v>0</v>
      </c>
      <c r="AB192">
        <v>0</v>
      </c>
      <c r="AC192" t="s">
        <v>194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 s="9">
        <f t="shared" si="9"/>
        <v>0</v>
      </c>
      <c r="AQ192" s="10">
        <f t="shared" si="10"/>
        <v>0</v>
      </c>
      <c r="AR192" s="8">
        <f t="shared" si="11"/>
        <v>0</v>
      </c>
    </row>
    <row r="193" spans="1:44" x14ac:dyDescent="0.2">
      <c r="A193">
        <v>1</v>
      </c>
      <c r="B193" s="1">
        <v>44470</v>
      </c>
      <c r="C193" s="1">
        <v>44501</v>
      </c>
      <c r="D193">
        <v>200310</v>
      </c>
      <c r="E193" s="1">
        <v>44501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 t="s">
        <v>201</v>
      </c>
      <c r="W193" s="4" t="str">
        <f t="shared" si="8"/>
        <v>3050</v>
      </c>
      <c r="X193">
        <v>14</v>
      </c>
      <c r="Y193" t="s">
        <v>42</v>
      </c>
      <c r="Z193" t="s">
        <v>43</v>
      </c>
      <c r="AA193">
        <v>0</v>
      </c>
      <c r="AB193">
        <v>0</v>
      </c>
      <c r="AC193" t="s">
        <v>194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 s="9">
        <f t="shared" si="9"/>
        <v>0</v>
      </c>
      <c r="AQ193" s="10">
        <f t="shared" si="10"/>
        <v>0</v>
      </c>
      <c r="AR193" s="8">
        <f t="shared" si="11"/>
        <v>0</v>
      </c>
    </row>
    <row r="194" spans="1:44" x14ac:dyDescent="0.2">
      <c r="A194">
        <v>1</v>
      </c>
      <c r="B194" s="1">
        <v>44470</v>
      </c>
      <c r="C194" s="1">
        <v>44501</v>
      </c>
      <c r="D194">
        <v>146</v>
      </c>
      <c r="E194" s="1">
        <v>44470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 t="s">
        <v>206</v>
      </c>
      <c r="W194" s="4" t="str">
        <f t="shared" ref="W194:W257" si="12">MID(V194,4,4)</f>
        <v>3740</v>
      </c>
      <c r="X194">
        <v>15</v>
      </c>
      <c r="Y194" t="s">
        <v>45</v>
      </c>
      <c r="Z194" t="s">
        <v>48</v>
      </c>
      <c r="AA194">
        <v>0</v>
      </c>
      <c r="AB194">
        <v>0</v>
      </c>
      <c r="AC194" t="s">
        <v>194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 s="9">
        <f t="shared" ref="AP194:AP257" si="13">I194+K194+M194+T194</f>
        <v>0</v>
      </c>
      <c r="AQ194" s="10">
        <f t="shared" ref="AQ194:AQ257" si="14">AD194+AL194</f>
        <v>0</v>
      </c>
      <c r="AR194" s="8">
        <f t="shared" ref="AR194:AR257" si="15">AE194+J194</f>
        <v>0</v>
      </c>
    </row>
    <row r="195" spans="1:44" x14ac:dyDescent="0.2">
      <c r="A195">
        <v>1</v>
      </c>
      <c r="B195" s="1">
        <v>44470</v>
      </c>
      <c r="C195" s="1">
        <v>44501</v>
      </c>
      <c r="D195">
        <v>146</v>
      </c>
      <c r="E195" s="1">
        <v>44501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 t="s">
        <v>206</v>
      </c>
      <c r="W195" s="4" t="str">
        <f t="shared" si="12"/>
        <v>3740</v>
      </c>
      <c r="X195">
        <v>15</v>
      </c>
      <c r="Y195" t="s">
        <v>45</v>
      </c>
      <c r="Z195" t="s">
        <v>48</v>
      </c>
      <c r="AA195">
        <v>0</v>
      </c>
      <c r="AB195">
        <v>0</v>
      </c>
      <c r="AC195" t="s">
        <v>194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 s="9">
        <f t="shared" si="13"/>
        <v>0</v>
      </c>
      <c r="AQ195" s="10">
        <f t="shared" si="14"/>
        <v>0</v>
      </c>
      <c r="AR195" s="8">
        <f t="shared" si="15"/>
        <v>0</v>
      </c>
    </row>
    <row r="196" spans="1:44" x14ac:dyDescent="0.2">
      <c r="A196">
        <v>1</v>
      </c>
      <c r="B196" s="1">
        <v>44470</v>
      </c>
      <c r="C196" s="1">
        <v>44501</v>
      </c>
      <c r="D196">
        <v>200219</v>
      </c>
      <c r="E196" s="1">
        <v>44470</v>
      </c>
      <c r="F196">
        <v>44421.79</v>
      </c>
      <c r="G196">
        <v>44421.79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 t="s">
        <v>207</v>
      </c>
      <c r="W196" s="4" t="str">
        <f t="shared" si="12"/>
        <v>3740</v>
      </c>
      <c r="X196">
        <v>15</v>
      </c>
      <c r="Y196" t="s">
        <v>45</v>
      </c>
      <c r="Z196" t="s">
        <v>48</v>
      </c>
      <c r="AA196">
        <v>0</v>
      </c>
      <c r="AB196">
        <v>0</v>
      </c>
      <c r="AC196" t="s">
        <v>194</v>
      </c>
      <c r="AD196">
        <v>0</v>
      </c>
      <c r="AE196">
        <v>0</v>
      </c>
      <c r="AF196">
        <v>0</v>
      </c>
      <c r="AG196">
        <v>44421.79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 s="9">
        <f t="shared" si="13"/>
        <v>0</v>
      </c>
      <c r="AQ196" s="10">
        <f t="shared" si="14"/>
        <v>0</v>
      </c>
      <c r="AR196" s="8">
        <f t="shared" si="15"/>
        <v>0</v>
      </c>
    </row>
    <row r="197" spans="1:44" x14ac:dyDescent="0.2">
      <c r="A197">
        <v>1</v>
      </c>
      <c r="B197" s="1">
        <v>44470</v>
      </c>
      <c r="C197" s="1">
        <v>44501</v>
      </c>
      <c r="D197">
        <v>200219</v>
      </c>
      <c r="E197" s="1">
        <v>44501</v>
      </c>
      <c r="F197">
        <v>44421.79</v>
      </c>
      <c r="G197">
        <v>44421.79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 t="s">
        <v>207</v>
      </c>
      <c r="W197" s="4" t="str">
        <f t="shared" si="12"/>
        <v>3740</v>
      </c>
      <c r="X197">
        <v>15</v>
      </c>
      <c r="Y197" t="s">
        <v>45</v>
      </c>
      <c r="Z197" t="s">
        <v>48</v>
      </c>
      <c r="AA197">
        <v>0</v>
      </c>
      <c r="AB197">
        <v>0</v>
      </c>
      <c r="AC197" t="s">
        <v>194</v>
      </c>
      <c r="AD197">
        <v>0</v>
      </c>
      <c r="AE197">
        <v>0</v>
      </c>
      <c r="AF197">
        <v>0</v>
      </c>
      <c r="AG197">
        <v>44421.79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 s="9">
        <f t="shared" si="13"/>
        <v>0</v>
      </c>
      <c r="AQ197" s="10">
        <f t="shared" si="14"/>
        <v>0</v>
      </c>
      <c r="AR197" s="8">
        <f t="shared" si="15"/>
        <v>0</v>
      </c>
    </row>
    <row r="198" spans="1:44" x14ac:dyDescent="0.2">
      <c r="A198">
        <v>1</v>
      </c>
      <c r="B198" s="1">
        <v>44470</v>
      </c>
      <c r="C198" s="1">
        <v>44501</v>
      </c>
      <c r="D198">
        <v>200265</v>
      </c>
      <c r="E198" s="1">
        <v>44470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 t="s">
        <v>208</v>
      </c>
      <c r="W198" s="4" t="str">
        <f t="shared" si="12"/>
        <v>3740</v>
      </c>
      <c r="X198">
        <v>15</v>
      </c>
      <c r="Y198" t="s">
        <v>45</v>
      </c>
      <c r="Z198" t="s">
        <v>48</v>
      </c>
      <c r="AA198">
        <v>0</v>
      </c>
      <c r="AB198">
        <v>0</v>
      </c>
      <c r="AC198" t="s">
        <v>194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 s="9">
        <f t="shared" si="13"/>
        <v>0</v>
      </c>
      <c r="AQ198" s="10">
        <f t="shared" si="14"/>
        <v>0</v>
      </c>
      <c r="AR198" s="8">
        <f t="shared" si="15"/>
        <v>0</v>
      </c>
    </row>
    <row r="199" spans="1:44" x14ac:dyDescent="0.2">
      <c r="A199">
        <v>1</v>
      </c>
      <c r="B199" s="1">
        <v>44470</v>
      </c>
      <c r="C199" s="1">
        <v>44501</v>
      </c>
      <c r="D199">
        <v>200265</v>
      </c>
      <c r="E199" s="1">
        <v>44501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 t="s">
        <v>208</v>
      </c>
      <c r="W199" s="4" t="str">
        <f t="shared" si="12"/>
        <v>3740</v>
      </c>
      <c r="X199">
        <v>15</v>
      </c>
      <c r="Y199" t="s">
        <v>45</v>
      </c>
      <c r="Z199" t="s">
        <v>48</v>
      </c>
      <c r="AA199">
        <v>0</v>
      </c>
      <c r="AB199">
        <v>0</v>
      </c>
      <c r="AC199" t="s">
        <v>194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 s="9">
        <f t="shared" si="13"/>
        <v>0</v>
      </c>
      <c r="AQ199" s="10">
        <f t="shared" si="14"/>
        <v>0</v>
      </c>
      <c r="AR199" s="8">
        <f t="shared" si="15"/>
        <v>0</v>
      </c>
    </row>
    <row r="200" spans="1:44" x14ac:dyDescent="0.2">
      <c r="A200">
        <v>1</v>
      </c>
      <c r="B200" s="1">
        <v>44470</v>
      </c>
      <c r="C200" s="1">
        <v>44501</v>
      </c>
      <c r="D200">
        <v>200311</v>
      </c>
      <c r="E200" s="1">
        <v>44470</v>
      </c>
      <c r="F200">
        <v>120186.26</v>
      </c>
      <c r="G200">
        <v>120186.26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 t="s">
        <v>209</v>
      </c>
      <c r="W200" s="4" t="str">
        <f t="shared" si="12"/>
        <v>3740</v>
      </c>
      <c r="X200">
        <v>15</v>
      </c>
      <c r="Y200" t="s">
        <v>45</v>
      </c>
      <c r="Z200" t="s">
        <v>48</v>
      </c>
      <c r="AA200">
        <v>0</v>
      </c>
      <c r="AB200">
        <v>0</v>
      </c>
      <c r="AC200" t="s">
        <v>194</v>
      </c>
      <c r="AD200">
        <v>0</v>
      </c>
      <c r="AE200">
        <v>0</v>
      </c>
      <c r="AF200">
        <v>0</v>
      </c>
      <c r="AG200">
        <v>120186.26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 s="9">
        <f t="shared" si="13"/>
        <v>0</v>
      </c>
      <c r="AQ200" s="10">
        <f t="shared" si="14"/>
        <v>0</v>
      </c>
      <c r="AR200" s="8">
        <f t="shared" si="15"/>
        <v>0</v>
      </c>
    </row>
    <row r="201" spans="1:44" x14ac:dyDescent="0.2">
      <c r="A201">
        <v>1</v>
      </c>
      <c r="B201" s="1">
        <v>44470</v>
      </c>
      <c r="C201" s="1">
        <v>44501</v>
      </c>
      <c r="D201">
        <v>200311</v>
      </c>
      <c r="E201" s="1">
        <v>44501</v>
      </c>
      <c r="F201">
        <v>120186.26</v>
      </c>
      <c r="G201">
        <v>120186.26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 t="s">
        <v>209</v>
      </c>
      <c r="W201" s="4" t="str">
        <f t="shared" si="12"/>
        <v>3740</v>
      </c>
      <c r="X201">
        <v>15</v>
      </c>
      <c r="Y201" t="s">
        <v>45</v>
      </c>
      <c r="Z201" t="s">
        <v>48</v>
      </c>
      <c r="AA201">
        <v>0</v>
      </c>
      <c r="AB201">
        <v>0</v>
      </c>
      <c r="AC201" t="s">
        <v>194</v>
      </c>
      <c r="AD201">
        <v>0</v>
      </c>
      <c r="AE201">
        <v>0</v>
      </c>
      <c r="AF201">
        <v>0</v>
      </c>
      <c r="AG201">
        <v>120186.26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 s="9">
        <f t="shared" si="13"/>
        <v>0</v>
      </c>
      <c r="AQ201" s="10">
        <f t="shared" si="14"/>
        <v>0</v>
      </c>
      <c r="AR201" s="8">
        <f t="shared" si="15"/>
        <v>0</v>
      </c>
    </row>
    <row r="202" spans="1:44" x14ac:dyDescent="0.2">
      <c r="A202">
        <v>1</v>
      </c>
      <c r="B202" s="1">
        <v>44470</v>
      </c>
      <c r="C202" s="1">
        <v>44501</v>
      </c>
      <c r="D202">
        <v>147</v>
      </c>
      <c r="E202" s="1">
        <v>44470</v>
      </c>
      <c r="F202">
        <v>0</v>
      </c>
      <c r="G202">
        <v>0</v>
      </c>
      <c r="H202">
        <v>5.5E-2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 t="s">
        <v>202</v>
      </c>
      <c r="W202" s="4" t="str">
        <f t="shared" si="12"/>
        <v>3741</v>
      </c>
      <c r="X202">
        <v>15</v>
      </c>
      <c r="Y202" t="s">
        <v>45</v>
      </c>
      <c r="Z202" t="s">
        <v>46</v>
      </c>
      <c r="AA202">
        <v>0</v>
      </c>
      <c r="AB202">
        <v>0</v>
      </c>
      <c r="AC202" t="s">
        <v>194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 s="9">
        <f t="shared" si="13"/>
        <v>0</v>
      </c>
      <c r="AQ202" s="10">
        <f t="shared" si="14"/>
        <v>0</v>
      </c>
      <c r="AR202" s="8">
        <f t="shared" si="15"/>
        <v>0</v>
      </c>
    </row>
    <row r="203" spans="1:44" x14ac:dyDescent="0.2">
      <c r="A203">
        <v>1</v>
      </c>
      <c r="B203" s="1">
        <v>44470</v>
      </c>
      <c r="C203" s="1">
        <v>44501</v>
      </c>
      <c r="D203">
        <v>147</v>
      </c>
      <c r="E203" s="1">
        <v>44501</v>
      </c>
      <c r="F203">
        <v>0</v>
      </c>
      <c r="G203">
        <v>0</v>
      </c>
      <c r="H203">
        <v>5.5E-2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 t="s">
        <v>202</v>
      </c>
      <c r="W203" s="4" t="str">
        <f t="shared" si="12"/>
        <v>3741</v>
      </c>
      <c r="X203">
        <v>15</v>
      </c>
      <c r="Y203" t="s">
        <v>45</v>
      </c>
      <c r="Z203" t="s">
        <v>46</v>
      </c>
      <c r="AA203">
        <v>0</v>
      </c>
      <c r="AB203">
        <v>0</v>
      </c>
      <c r="AC203" t="s">
        <v>194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 s="9">
        <f t="shared" si="13"/>
        <v>0</v>
      </c>
      <c r="AQ203" s="10">
        <f t="shared" si="14"/>
        <v>0</v>
      </c>
      <c r="AR203" s="8">
        <f t="shared" si="15"/>
        <v>0</v>
      </c>
    </row>
    <row r="204" spans="1:44" x14ac:dyDescent="0.2">
      <c r="A204">
        <v>1</v>
      </c>
      <c r="B204" s="1">
        <v>44470</v>
      </c>
      <c r="C204" s="1">
        <v>44501</v>
      </c>
      <c r="D204">
        <v>200220</v>
      </c>
      <c r="E204" s="1">
        <v>44470</v>
      </c>
      <c r="F204">
        <v>0</v>
      </c>
      <c r="G204">
        <v>0</v>
      </c>
      <c r="H204">
        <v>5.5E-2</v>
      </c>
      <c r="I204">
        <v>0</v>
      </c>
      <c r="J204">
        <v>59.17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 t="s">
        <v>203</v>
      </c>
      <c r="W204" s="4" t="str">
        <f t="shared" si="12"/>
        <v>3741</v>
      </c>
      <c r="X204">
        <v>15</v>
      </c>
      <c r="Y204" t="s">
        <v>45</v>
      </c>
      <c r="Z204" t="s">
        <v>46</v>
      </c>
      <c r="AA204">
        <v>0</v>
      </c>
      <c r="AB204">
        <v>0</v>
      </c>
      <c r="AC204" t="s">
        <v>194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 s="9">
        <f t="shared" si="13"/>
        <v>0</v>
      </c>
      <c r="AQ204" s="10">
        <f t="shared" si="14"/>
        <v>0</v>
      </c>
      <c r="AR204" s="8">
        <f t="shared" si="15"/>
        <v>59.17</v>
      </c>
    </row>
    <row r="205" spans="1:44" x14ac:dyDescent="0.2">
      <c r="A205">
        <v>1</v>
      </c>
      <c r="B205" s="1">
        <v>44470</v>
      </c>
      <c r="C205" s="1">
        <v>44501</v>
      </c>
      <c r="D205">
        <v>200220</v>
      </c>
      <c r="E205" s="1">
        <v>44501</v>
      </c>
      <c r="F205">
        <v>0</v>
      </c>
      <c r="G205">
        <v>0</v>
      </c>
      <c r="H205">
        <v>5.5E-2</v>
      </c>
      <c r="I205">
        <v>0</v>
      </c>
      <c r="J205">
        <v>59.17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 t="s">
        <v>203</v>
      </c>
      <c r="W205" s="4" t="str">
        <f t="shared" si="12"/>
        <v>3741</v>
      </c>
      <c r="X205">
        <v>15</v>
      </c>
      <c r="Y205" t="s">
        <v>45</v>
      </c>
      <c r="Z205" t="s">
        <v>46</v>
      </c>
      <c r="AA205">
        <v>0</v>
      </c>
      <c r="AB205">
        <v>0</v>
      </c>
      <c r="AC205" t="s">
        <v>194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 s="9">
        <f t="shared" si="13"/>
        <v>0</v>
      </c>
      <c r="AQ205" s="10">
        <f t="shared" si="14"/>
        <v>0</v>
      </c>
      <c r="AR205" s="8">
        <f t="shared" si="15"/>
        <v>59.17</v>
      </c>
    </row>
    <row r="206" spans="1:44" x14ac:dyDescent="0.2">
      <c r="A206">
        <v>1</v>
      </c>
      <c r="B206" s="1">
        <v>44470</v>
      </c>
      <c r="C206" s="1">
        <v>44501</v>
      </c>
      <c r="D206">
        <v>200266</v>
      </c>
      <c r="E206" s="1">
        <v>44470</v>
      </c>
      <c r="F206">
        <v>0</v>
      </c>
      <c r="G206">
        <v>0</v>
      </c>
      <c r="H206">
        <v>5.5E-2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 t="s">
        <v>204</v>
      </c>
      <c r="W206" s="4" t="str">
        <f t="shared" si="12"/>
        <v>3741</v>
      </c>
      <c r="X206">
        <v>15</v>
      </c>
      <c r="Y206" t="s">
        <v>45</v>
      </c>
      <c r="Z206" t="s">
        <v>46</v>
      </c>
      <c r="AA206">
        <v>0</v>
      </c>
      <c r="AB206">
        <v>0</v>
      </c>
      <c r="AC206" t="s">
        <v>194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 s="9">
        <f t="shared" si="13"/>
        <v>0</v>
      </c>
      <c r="AQ206" s="10">
        <f t="shared" si="14"/>
        <v>0</v>
      </c>
      <c r="AR206" s="8">
        <f t="shared" si="15"/>
        <v>0</v>
      </c>
    </row>
    <row r="207" spans="1:44" x14ac:dyDescent="0.2">
      <c r="A207">
        <v>1</v>
      </c>
      <c r="B207" s="1">
        <v>44470</v>
      </c>
      <c r="C207" s="1">
        <v>44501</v>
      </c>
      <c r="D207">
        <v>200266</v>
      </c>
      <c r="E207" s="1">
        <v>44501</v>
      </c>
      <c r="F207">
        <v>0</v>
      </c>
      <c r="G207">
        <v>0</v>
      </c>
      <c r="H207">
        <v>5.5E-2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 t="s">
        <v>204</v>
      </c>
      <c r="W207" s="4" t="str">
        <f t="shared" si="12"/>
        <v>3741</v>
      </c>
      <c r="X207">
        <v>15</v>
      </c>
      <c r="Y207" t="s">
        <v>45</v>
      </c>
      <c r="Z207" t="s">
        <v>46</v>
      </c>
      <c r="AA207">
        <v>0</v>
      </c>
      <c r="AB207">
        <v>0</v>
      </c>
      <c r="AC207" t="s">
        <v>194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 s="9">
        <f t="shared" si="13"/>
        <v>0</v>
      </c>
      <c r="AQ207" s="10">
        <f t="shared" si="14"/>
        <v>0</v>
      </c>
      <c r="AR207" s="8">
        <f t="shared" si="15"/>
        <v>0</v>
      </c>
    </row>
    <row r="208" spans="1:44" x14ac:dyDescent="0.2">
      <c r="A208">
        <v>1</v>
      </c>
      <c r="B208" s="1">
        <v>44470</v>
      </c>
      <c r="C208" s="1">
        <v>44501</v>
      </c>
      <c r="D208">
        <v>200312</v>
      </c>
      <c r="E208" s="1">
        <v>44470</v>
      </c>
      <c r="F208">
        <v>12909.53</v>
      </c>
      <c r="G208">
        <v>12909.53</v>
      </c>
      <c r="H208">
        <v>5.5E-2</v>
      </c>
      <c r="I208">
        <v>59.17</v>
      </c>
      <c r="J208">
        <v>9570.1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 t="s">
        <v>205</v>
      </c>
      <c r="W208" s="4" t="str">
        <f t="shared" si="12"/>
        <v>3741</v>
      </c>
      <c r="X208">
        <v>15</v>
      </c>
      <c r="Y208" t="s">
        <v>45</v>
      </c>
      <c r="Z208" t="s">
        <v>46</v>
      </c>
      <c r="AA208">
        <v>0</v>
      </c>
      <c r="AB208">
        <v>0</v>
      </c>
      <c r="AC208" t="s">
        <v>194</v>
      </c>
      <c r="AD208">
        <v>0</v>
      </c>
      <c r="AE208">
        <v>0</v>
      </c>
      <c r="AF208">
        <v>0</v>
      </c>
      <c r="AG208">
        <v>12909.53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59.17</v>
      </c>
      <c r="AP208" s="9">
        <f t="shared" si="13"/>
        <v>59.17</v>
      </c>
      <c r="AQ208" s="10">
        <f t="shared" si="14"/>
        <v>0</v>
      </c>
      <c r="AR208" s="8">
        <f t="shared" si="15"/>
        <v>9570.1</v>
      </c>
    </row>
    <row r="209" spans="1:44" x14ac:dyDescent="0.2">
      <c r="A209">
        <v>1</v>
      </c>
      <c r="B209" s="1">
        <v>44470</v>
      </c>
      <c r="C209" s="1">
        <v>44501</v>
      </c>
      <c r="D209">
        <v>200312</v>
      </c>
      <c r="E209" s="1">
        <v>44501</v>
      </c>
      <c r="F209">
        <v>12909.53</v>
      </c>
      <c r="G209">
        <v>12909.53</v>
      </c>
      <c r="H209">
        <v>5.5E-2</v>
      </c>
      <c r="I209">
        <v>59.17</v>
      </c>
      <c r="J209">
        <v>9629.27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 t="s">
        <v>205</v>
      </c>
      <c r="W209" s="4" t="str">
        <f t="shared" si="12"/>
        <v>3741</v>
      </c>
      <c r="X209">
        <v>15</v>
      </c>
      <c r="Y209" t="s">
        <v>45</v>
      </c>
      <c r="Z209" t="s">
        <v>46</v>
      </c>
      <c r="AA209">
        <v>0</v>
      </c>
      <c r="AB209">
        <v>0</v>
      </c>
      <c r="AC209" t="s">
        <v>194</v>
      </c>
      <c r="AD209">
        <v>0</v>
      </c>
      <c r="AE209">
        <v>0</v>
      </c>
      <c r="AF209">
        <v>0</v>
      </c>
      <c r="AG209">
        <v>12909.53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59.17</v>
      </c>
      <c r="AP209" s="9">
        <f t="shared" si="13"/>
        <v>59.17</v>
      </c>
      <c r="AQ209" s="10">
        <f t="shared" si="14"/>
        <v>0</v>
      </c>
      <c r="AR209" s="8">
        <f t="shared" si="15"/>
        <v>9629.27</v>
      </c>
    </row>
    <row r="210" spans="1:44" x14ac:dyDescent="0.2">
      <c r="A210">
        <v>1</v>
      </c>
      <c r="B210" s="1">
        <v>44470</v>
      </c>
      <c r="C210" s="1">
        <v>44501</v>
      </c>
      <c r="D210">
        <v>148</v>
      </c>
      <c r="E210" s="1">
        <v>44470</v>
      </c>
      <c r="F210">
        <v>0</v>
      </c>
      <c r="G210">
        <v>0</v>
      </c>
      <c r="H210">
        <v>2.5000000000000001E-2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 t="s">
        <v>210</v>
      </c>
      <c r="W210" s="4" t="str">
        <f t="shared" si="12"/>
        <v>3750</v>
      </c>
      <c r="X210">
        <v>15</v>
      </c>
      <c r="Y210" t="s">
        <v>45</v>
      </c>
      <c r="Z210" t="s">
        <v>50</v>
      </c>
      <c r="AA210">
        <v>0</v>
      </c>
      <c r="AB210">
        <v>0</v>
      </c>
      <c r="AC210" t="s">
        <v>194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 s="9">
        <f t="shared" si="13"/>
        <v>0</v>
      </c>
      <c r="AQ210" s="10">
        <f t="shared" si="14"/>
        <v>0</v>
      </c>
      <c r="AR210" s="8">
        <f t="shared" si="15"/>
        <v>0</v>
      </c>
    </row>
    <row r="211" spans="1:44" x14ac:dyDescent="0.2">
      <c r="A211">
        <v>1</v>
      </c>
      <c r="B211" s="1">
        <v>44470</v>
      </c>
      <c r="C211" s="1">
        <v>44501</v>
      </c>
      <c r="D211">
        <v>148</v>
      </c>
      <c r="E211" s="1">
        <v>44501</v>
      </c>
      <c r="F211">
        <v>0</v>
      </c>
      <c r="G211">
        <v>0</v>
      </c>
      <c r="H211">
        <v>2.5000000000000001E-2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 t="s">
        <v>210</v>
      </c>
      <c r="W211" s="4" t="str">
        <f t="shared" si="12"/>
        <v>3750</v>
      </c>
      <c r="X211">
        <v>15</v>
      </c>
      <c r="Y211" t="s">
        <v>45</v>
      </c>
      <c r="Z211" t="s">
        <v>50</v>
      </c>
      <c r="AA211">
        <v>0</v>
      </c>
      <c r="AB211">
        <v>0</v>
      </c>
      <c r="AC211" t="s">
        <v>194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 s="9">
        <f t="shared" si="13"/>
        <v>0</v>
      </c>
      <c r="AQ211" s="10">
        <f t="shared" si="14"/>
        <v>0</v>
      </c>
      <c r="AR211" s="8">
        <f t="shared" si="15"/>
        <v>0</v>
      </c>
    </row>
    <row r="212" spans="1:44" x14ac:dyDescent="0.2">
      <c r="A212">
        <v>1</v>
      </c>
      <c r="B212" s="1">
        <v>44470</v>
      </c>
      <c r="C212" s="1">
        <v>44501</v>
      </c>
      <c r="D212">
        <v>200221</v>
      </c>
      <c r="E212" s="1">
        <v>44470</v>
      </c>
      <c r="F212">
        <v>470966.51</v>
      </c>
      <c r="G212">
        <v>470966.51</v>
      </c>
      <c r="H212">
        <v>2.5000000000000001E-2</v>
      </c>
      <c r="I212">
        <v>981.18</v>
      </c>
      <c r="J212">
        <v>-198114.02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 t="s">
        <v>211</v>
      </c>
      <c r="W212" s="4" t="str">
        <f t="shared" si="12"/>
        <v>3750</v>
      </c>
      <c r="X212">
        <v>15</v>
      </c>
      <c r="Y212" t="s">
        <v>45</v>
      </c>
      <c r="Z212" t="s">
        <v>50</v>
      </c>
      <c r="AA212">
        <v>0</v>
      </c>
      <c r="AB212">
        <v>0</v>
      </c>
      <c r="AC212" t="s">
        <v>194</v>
      </c>
      <c r="AD212">
        <v>0</v>
      </c>
      <c r="AE212">
        <v>0</v>
      </c>
      <c r="AF212">
        <v>0</v>
      </c>
      <c r="AG212">
        <v>470966.51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981.18000000000006</v>
      </c>
      <c r="AP212" s="9">
        <f t="shared" si="13"/>
        <v>981.18</v>
      </c>
      <c r="AQ212" s="10">
        <f t="shared" si="14"/>
        <v>0</v>
      </c>
      <c r="AR212" s="8">
        <f t="shared" si="15"/>
        <v>-198114.02</v>
      </c>
    </row>
    <row r="213" spans="1:44" x14ac:dyDescent="0.2">
      <c r="A213">
        <v>1</v>
      </c>
      <c r="B213" s="1">
        <v>44470</v>
      </c>
      <c r="C213" s="1">
        <v>44501</v>
      </c>
      <c r="D213">
        <v>200221</v>
      </c>
      <c r="E213" s="1">
        <v>44501</v>
      </c>
      <c r="F213">
        <v>470966.51</v>
      </c>
      <c r="G213">
        <v>470966.51</v>
      </c>
      <c r="H213">
        <v>2.5000000000000001E-2</v>
      </c>
      <c r="I213">
        <v>981.18</v>
      </c>
      <c r="J213">
        <v>-197132.84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 t="s">
        <v>211</v>
      </c>
      <c r="W213" s="4" t="str">
        <f t="shared" si="12"/>
        <v>3750</v>
      </c>
      <c r="X213">
        <v>15</v>
      </c>
      <c r="Y213" t="s">
        <v>45</v>
      </c>
      <c r="Z213" t="s">
        <v>50</v>
      </c>
      <c r="AA213">
        <v>0</v>
      </c>
      <c r="AB213">
        <v>0</v>
      </c>
      <c r="AC213" t="s">
        <v>194</v>
      </c>
      <c r="AD213">
        <v>0</v>
      </c>
      <c r="AE213">
        <v>0</v>
      </c>
      <c r="AF213">
        <v>0</v>
      </c>
      <c r="AG213">
        <v>470966.51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981.18000000000006</v>
      </c>
      <c r="AP213" s="9">
        <f t="shared" si="13"/>
        <v>981.18</v>
      </c>
      <c r="AQ213" s="10">
        <f t="shared" si="14"/>
        <v>0</v>
      </c>
      <c r="AR213" s="8">
        <f t="shared" si="15"/>
        <v>-197132.84</v>
      </c>
    </row>
    <row r="214" spans="1:44" x14ac:dyDescent="0.2">
      <c r="A214">
        <v>1</v>
      </c>
      <c r="B214" s="1">
        <v>44470</v>
      </c>
      <c r="C214" s="1">
        <v>44501</v>
      </c>
      <c r="D214">
        <v>200267</v>
      </c>
      <c r="E214" s="1">
        <v>44470</v>
      </c>
      <c r="F214">
        <v>21532.6</v>
      </c>
      <c r="G214">
        <v>21532.6</v>
      </c>
      <c r="H214">
        <v>2.5000000000000001E-2</v>
      </c>
      <c r="I214">
        <v>44.86</v>
      </c>
      <c r="J214">
        <v>417.96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 t="s">
        <v>212</v>
      </c>
      <c r="W214" s="4" t="str">
        <f t="shared" si="12"/>
        <v>3750</v>
      </c>
      <c r="X214">
        <v>15</v>
      </c>
      <c r="Y214" t="s">
        <v>45</v>
      </c>
      <c r="Z214" t="s">
        <v>50</v>
      </c>
      <c r="AA214">
        <v>0</v>
      </c>
      <c r="AB214">
        <v>0</v>
      </c>
      <c r="AC214" t="s">
        <v>194</v>
      </c>
      <c r="AD214">
        <v>0</v>
      </c>
      <c r="AE214">
        <v>0</v>
      </c>
      <c r="AF214">
        <v>0</v>
      </c>
      <c r="AG214">
        <v>21532.6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44.86</v>
      </c>
      <c r="AP214" s="9">
        <f t="shared" si="13"/>
        <v>44.86</v>
      </c>
      <c r="AQ214" s="10">
        <f t="shared" si="14"/>
        <v>0</v>
      </c>
      <c r="AR214" s="8">
        <f t="shared" si="15"/>
        <v>417.96</v>
      </c>
    </row>
    <row r="215" spans="1:44" x14ac:dyDescent="0.2">
      <c r="A215">
        <v>1</v>
      </c>
      <c r="B215" s="1">
        <v>44470</v>
      </c>
      <c r="C215" s="1">
        <v>44501</v>
      </c>
      <c r="D215">
        <v>200267</v>
      </c>
      <c r="E215" s="1">
        <v>44501</v>
      </c>
      <c r="F215">
        <v>21532.6</v>
      </c>
      <c r="G215">
        <v>21532.6</v>
      </c>
      <c r="H215">
        <v>2.5000000000000001E-2</v>
      </c>
      <c r="I215">
        <v>44.86</v>
      </c>
      <c r="J215">
        <v>462.82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 t="s">
        <v>212</v>
      </c>
      <c r="W215" s="4" t="str">
        <f t="shared" si="12"/>
        <v>3750</v>
      </c>
      <c r="X215">
        <v>15</v>
      </c>
      <c r="Y215" t="s">
        <v>45</v>
      </c>
      <c r="Z215" t="s">
        <v>50</v>
      </c>
      <c r="AA215">
        <v>0</v>
      </c>
      <c r="AB215">
        <v>0</v>
      </c>
      <c r="AC215" t="s">
        <v>194</v>
      </c>
      <c r="AD215">
        <v>0</v>
      </c>
      <c r="AE215">
        <v>0</v>
      </c>
      <c r="AF215">
        <v>0</v>
      </c>
      <c r="AG215">
        <v>21532.6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44.86</v>
      </c>
      <c r="AP215" s="9">
        <f t="shared" si="13"/>
        <v>44.86</v>
      </c>
      <c r="AQ215" s="10">
        <f t="shared" si="14"/>
        <v>0</v>
      </c>
      <c r="AR215" s="8">
        <f t="shared" si="15"/>
        <v>462.82</v>
      </c>
    </row>
    <row r="216" spans="1:44" x14ac:dyDescent="0.2">
      <c r="A216">
        <v>1</v>
      </c>
      <c r="B216" s="1">
        <v>44470</v>
      </c>
      <c r="C216" s="1">
        <v>44501</v>
      </c>
      <c r="D216">
        <v>200313</v>
      </c>
      <c r="E216" s="1">
        <v>44470</v>
      </c>
      <c r="F216">
        <v>210864.89</v>
      </c>
      <c r="G216">
        <v>210864.89</v>
      </c>
      <c r="H216">
        <v>2.5000000000000001E-2</v>
      </c>
      <c r="I216">
        <v>439.3</v>
      </c>
      <c r="J216">
        <v>238259.39</v>
      </c>
      <c r="K216">
        <v>0</v>
      </c>
      <c r="L216">
        <v>0</v>
      </c>
      <c r="M216">
        <v>-439.3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 t="s">
        <v>213</v>
      </c>
      <c r="W216" s="4" t="str">
        <f t="shared" si="12"/>
        <v>3750</v>
      </c>
      <c r="X216">
        <v>15</v>
      </c>
      <c r="Y216" t="s">
        <v>45</v>
      </c>
      <c r="Z216" t="s">
        <v>50</v>
      </c>
      <c r="AA216">
        <v>0</v>
      </c>
      <c r="AB216">
        <v>0</v>
      </c>
      <c r="AC216" t="s">
        <v>194</v>
      </c>
      <c r="AD216">
        <v>0</v>
      </c>
      <c r="AE216">
        <v>0</v>
      </c>
      <c r="AF216">
        <v>0</v>
      </c>
      <c r="AG216">
        <v>210864.89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 s="9">
        <f t="shared" si="13"/>
        <v>0</v>
      </c>
      <c r="AQ216" s="10">
        <f t="shared" si="14"/>
        <v>0</v>
      </c>
      <c r="AR216" s="8">
        <f t="shared" si="15"/>
        <v>238259.39</v>
      </c>
    </row>
    <row r="217" spans="1:44" x14ac:dyDescent="0.2">
      <c r="A217">
        <v>1</v>
      </c>
      <c r="B217" s="1">
        <v>44470</v>
      </c>
      <c r="C217" s="1">
        <v>44501</v>
      </c>
      <c r="D217">
        <v>200313</v>
      </c>
      <c r="E217" s="1">
        <v>44501</v>
      </c>
      <c r="F217">
        <v>210864.89</v>
      </c>
      <c r="G217">
        <v>210864.89</v>
      </c>
      <c r="H217">
        <v>2.5000000000000001E-2</v>
      </c>
      <c r="I217">
        <v>439.3</v>
      </c>
      <c r="J217">
        <v>238259.39</v>
      </c>
      <c r="K217">
        <v>0</v>
      </c>
      <c r="L217">
        <v>0</v>
      </c>
      <c r="M217">
        <v>-439.3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 t="s">
        <v>213</v>
      </c>
      <c r="W217" s="4" t="str">
        <f t="shared" si="12"/>
        <v>3750</v>
      </c>
      <c r="X217">
        <v>15</v>
      </c>
      <c r="Y217" t="s">
        <v>45</v>
      </c>
      <c r="Z217" t="s">
        <v>50</v>
      </c>
      <c r="AA217">
        <v>0</v>
      </c>
      <c r="AB217">
        <v>0</v>
      </c>
      <c r="AC217" t="s">
        <v>194</v>
      </c>
      <c r="AD217">
        <v>0</v>
      </c>
      <c r="AE217">
        <v>0</v>
      </c>
      <c r="AF217">
        <v>0</v>
      </c>
      <c r="AG217">
        <v>210864.89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 s="9">
        <f t="shared" si="13"/>
        <v>0</v>
      </c>
      <c r="AQ217" s="10">
        <f t="shared" si="14"/>
        <v>0</v>
      </c>
      <c r="AR217" s="8">
        <f t="shared" si="15"/>
        <v>238259.39</v>
      </c>
    </row>
    <row r="218" spans="1:44" x14ac:dyDescent="0.2">
      <c r="A218">
        <v>1</v>
      </c>
      <c r="B218" s="1">
        <v>44470</v>
      </c>
      <c r="C218" s="1">
        <v>44501</v>
      </c>
      <c r="D218">
        <v>149</v>
      </c>
      <c r="E218" s="1">
        <v>44470</v>
      </c>
      <c r="F218">
        <v>0</v>
      </c>
      <c r="G218">
        <v>0</v>
      </c>
      <c r="H218">
        <v>1.8100000000000002E-2</v>
      </c>
      <c r="I218">
        <v>0</v>
      </c>
      <c r="J218">
        <v>-0.02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 t="s">
        <v>214</v>
      </c>
      <c r="W218" s="4" t="str">
        <f t="shared" si="12"/>
        <v>3761</v>
      </c>
      <c r="X218">
        <v>15</v>
      </c>
      <c r="Y218" t="s">
        <v>45</v>
      </c>
      <c r="Z218" t="s">
        <v>52</v>
      </c>
      <c r="AA218">
        <v>0</v>
      </c>
      <c r="AB218">
        <v>0</v>
      </c>
      <c r="AC218" t="s">
        <v>194</v>
      </c>
      <c r="AD218">
        <v>0</v>
      </c>
      <c r="AE218">
        <v>0.05</v>
      </c>
      <c r="AF218">
        <v>2.8999999999999998E-3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 s="9">
        <f t="shared" si="13"/>
        <v>0</v>
      </c>
      <c r="AQ218" s="10">
        <f t="shared" si="14"/>
        <v>0</v>
      </c>
      <c r="AR218" s="8">
        <f t="shared" si="15"/>
        <v>3.0000000000000002E-2</v>
      </c>
    </row>
    <row r="219" spans="1:44" x14ac:dyDescent="0.2">
      <c r="A219">
        <v>1</v>
      </c>
      <c r="B219" s="1">
        <v>44470</v>
      </c>
      <c r="C219" s="1">
        <v>44501</v>
      </c>
      <c r="D219">
        <v>149</v>
      </c>
      <c r="E219" s="1">
        <v>44501</v>
      </c>
      <c r="F219">
        <v>0</v>
      </c>
      <c r="G219">
        <v>0</v>
      </c>
      <c r="H219">
        <v>1.8100000000000002E-2</v>
      </c>
      <c r="I219">
        <v>0</v>
      </c>
      <c r="J219">
        <v>-0.02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 t="s">
        <v>214</v>
      </c>
      <c r="W219" s="4" t="str">
        <f t="shared" si="12"/>
        <v>3761</v>
      </c>
      <c r="X219">
        <v>15</v>
      </c>
      <c r="Y219" t="s">
        <v>45</v>
      </c>
      <c r="Z219" t="s">
        <v>52</v>
      </c>
      <c r="AA219">
        <v>0</v>
      </c>
      <c r="AB219">
        <v>0</v>
      </c>
      <c r="AC219" t="s">
        <v>194</v>
      </c>
      <c r="AD219">
        <v>0</v>
      </c>
      <c r="AE219">
        <v>0.05</v>
      </c>
      <c r="AF219">
        <v>2.8999999999999998E-3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 s="9">
        <f t="shared" si="13"/>
        <v>0</v>
      </c>
      <c r="AQ219" s="10">
        <f t="shared" si="14"/>
        <v>0</v>
      </c>
      <c r="AR219" s="8">
        <f t="shared" si="15"/>
        <v>3.0000000000000002E-2</v>
      </c>
    </row>
    <row r="220" spans="1:44" x14ac:dyDescent="0.2">
      <c r="A220">
        <v>1</v>
      </c>
      <c r="B220" s="1">
        <v>44470</v>
      </c>
      <c r="C220" s="1">
        <v>44501</v>
      </c>
      <c r="D220">
        <v>200222</v>
      </c>
      <c r="E220" s="1">
        <v>44470</v>
      </c>
      <c r="F220">
        <v>21437298.309999999</v>
      </c>
      <c r="G220">
        <v>21437298.309999999</v>
      </c>
      <c r="H220">
        <v>1.8100000000000002E-2</v>
      </c>
      <c r="I220">
        <v>32334.59</v>
      </c>
      <c r="J220">
        <v>1800688.06</v>
      </c>
      <c r="K220">
        <v>0</v>
      </c>
      <c r="L220">
        <v>-1463.77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 t="s">
        <v>215</v>
      </c>
      <c r="W220" s="4" t="str">
        <f t="shared" si="12"/>
        <v>3761</v>
      </c>
      <c r="X220">
        <v>15</v>
      </c>
      <c r="Y220" t="s">
        <v>45</v>
      </c>
      <c r="Z220" t="s">
        <v>52</v>
      </c>
      <c r="AA220">
        <v>0</v>
      </c>
      <c r="AB220">
        <v>0</v>
      </c>
      <c r="AC220" t="s">
        <v>194</v>
      </c>
      <c r="AD220">
        <v>5180.68</v>
      </c>
      <c r="AE220">
        <v>132544.07999999999</v>
      </c>
      <c r="AF220">
        <v>2.8999999999999998E-3</v>
      </c>
      <c r="AG220">
        <v>21437298.309999999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5180.68</v>
      </c>
      <c r="AO220">
        <v>32334.59</v>
      </c>
      <c r="AP220" s="9">
        <f t="shared" si="13"/>
        <v>32334.59</v>
      </c>
      <c r="AQ220" s="10">
        <f t="shared" si="14"/>
        <v>5180.68</v>
      </c>
      <c r="AR220" s="8">
        <f t="shared" si="15"/>
        <v>1933232.1400000001</v>
      </c>
    </row>
    <row r="221" spans="1:44" x14ac:dyDescent="0.2">
      <c r="A221">
        <v>1</v>
      </c>
      <c r="B221" s="1">
        <v>44470</v>
      </c>
      <c r="C221" s="1">
        <v>44501</v>
      </c>
      <c r="D221">
        <v>200222</v>
      </c>
      <c r="E221" s="1">
        <v>44501</v>
      </c>
      <c r="F221">
        <v>21543986.91</v>
      </c>
      <c r="G221">
        <v>21543986.91</v>
      </c>
      <c r="H221">
        <v>1.8100000000000002E-2</v>
      </c>
      <c r="I221">
        <v>32495.51</v>
      </c>
      <c r="J221">
        <v>1833183.57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 t="s">
        <v>215</v>
      </c>
      <c r="W221" s="4" t="str">
        <f t="shared" si="12"/>
        <v>3761</v>
      </c>
      <c r="X221">
        <v>15</v>
      </c>
      <c r="Y221" t="s">
        <v>45</v>
      </c>
      <c r="Z221" t="s">
        <v>52</v>
      </c>
      <c r="AA221">
        <v>0</v>
      </c>
      <c r="AB221">
        <v>0</v>
      </c>
      <c r="AC221" t="s">
        <v>194</v>
      </c>
      <c r="AD221">
        <v>5206.46</v>
      </c>
      <c r="AE221">
        <v>137750.54</v>
      </c>
      <c r="AF221">
        <v>2.8999999999999998E-3</v>
      </c>
      <c r="AG221">
        <v>21543986.91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5206.46</v>
      </c>
      <c r="AO221">
        <v>32495.510000000002</v>
      </c>
      <c r="AP221" s="9">
        <f t="shared" si="13"/>
        <v>32495.51</v>
      </c>
      <c r="AQ221" s="10">
        <f t="shared" si="14"/>
        <v>5206.46</v>
      </c>
      <c r="AR221" s="8">
        <f t="shared" si="15"/>
        <v>1970934.11</v>
      </c>
    </row>
    <row r="222" spans="1:44" x14ac:dyDescent="0.2">
      <c r="A222">
        <v>1</v>
      </c>
      <c r="B222" s="1">
        <v>44470</v>
      </c>
      <c r="C222" s="1">
        <v>44501</v>
      </c>
      <c r="D222">
        <v>200268</v>
      </c>
      <c r="E222" s="1">
        <v>44470</v>
      </c>
      <c r="F222">
        <v>6960746.7000000002</v>
      </c>
      <c r="G222">
        <v>6960746.7000000002</v>
      </c>
      <c r="H222">
        <v>1.8100000000000002E-2</v>
      </c>
      <c r="I222">
        <v>10499.13</v>
      </c>
      <c r="J222">
        <v>873546.05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 t="s">
        <v>216</v>
      </c>
      <c r="W222" s="4" t="str">
        <f t="shared" si="12"/>
        <v>3761</v>
      </c>
      <c r="X222">
        <v>15</v>
      </c>
      <c r="Y222" t="s">
        <v>45</v>
      </c>
      <c r="Z222" t="s">
        <v>52</v>
      </c>
      <c r="AA222">
        <v>0</v>
      </c>
      <c r="AB222">
        <v>0</v>
      </c>
      <c r="AC222" t="s">
        <v>194</v>
      </c>
      <c r="AD222">
        <v>1682.18</v>
      </c>
      <c r="AE222">
        <v>130684.22</v>
      </c>
      <c r="AF222">
        <v>2.8999999999999998E-3</v>
      </c>
      <c r="AG222">
        <v>6960746.7000000002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1682.18</v>
      </c>
      <c r="AO222">
        <v>10499.130000000001</v>
      </c>
      <c r="AP222" s="9">
        <f t="shared" si="13"/>
        <v>10499.13</v>
      </c>
      <c r="AQ222" s="10">
        <f t="shared" si="14"/>
        <v>1682.18</v>
      </c>
      <c r="AR222" s="8">
        <f t="shared" si="15"/>
        <v>1004230.27</v>
      </c>
    </row>
    <row r="223" spans="1:44" x14ac:dyDescent="0.2">
      <c r="A223">
        <v>1</v>
      </c>
      <c r="B223" s="1">
        <v>44470</v>
      </c>
      <c r="C223" s="1">
        <v>44501</v>
      </c>
      <c r="D223">
        <v>200268</v>
      </c>
      <c r="E223" s="1">
        <v>44501</v>
      </c>
      <c r="F223">
        <v>6960746.7000000002</v>
      </c>
      <c r="G223">
        <v>6960746.7000000002</v>
      </c>
      <c r="H223">
        <v>1.8100000000000002E-2</v>
      </c>
      <c r="I223">
        <v>10499.13</v>
      </c>
      <c r="J223">
        <v>884045.18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 t="s">
        <v>216</v>
      </c>
      <c r="W223" s="4" t="str">
        <f t="shared" si="12"/>
        <v>3761</v>
      </c>
      <c r="X223">
        <v>15</v>
      </c>
      <c r="Y223" t="s">
        <v>45</v>
      </c>
      <c r="Z223" t="s">
        <v>52</v>
      </c>
      <c r="AA223">
        <v>0</v>
      </c>
      <c r="AB223">
        <v>0</v>
      </c>
      <c r="AC223" t="s">
        <v>194</v>
      </c>
      <c r="AD223">
        <v>1682.18</v>
      </c>
      <c r="AE223">
        <v>132366.39999999999</v>
      </c>
      <c r="AF223">
        <v>2.8999999999999998E-3</v>
      </c>
      <c r="AG223">
        <v>6960746.7000000002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1682.18</v>
      </c>
      <c r="AO223">
        <v>10499.130000000001</v>
      </c>
      <c r="AP223" s="9">
        <f t="shared" si="13"/>
        <v>10499.13</v>
      </c>
      <c r="AQ223" s="10">
        <f t="shared" si="14"/>
        <v>1682.18</v>
      </c>
      <c r="AR223" s="8">
        <f t="shared" si="15"/>
        <v>1016411.5800000001</v>
      </c>
    </row>
    <row r="224" spans="1:44" x14ac:dyDescent="0.2">
      <c r="A224">
        <v>1</v>
      </c>
      <c r="B224" s="1">
        <v>44470</v>
      </c>
      <c r="C224" s="1">
        <v>44501</v>
      </c>
      <c r="D224">
        <v>200314</v>
      </c>
      <c r="E224" s="1">
        <v>44470</v>
      </c>
      <c r="F224">
        <v>49970860.590000004</v>
      </c>
      <c r="G224">
        <v>49970860.590000004</v>
      </c>
      <c r="H224">
        <v>1.8100000000000002E-2</v>
      </c>
      <c r="I224">
        <v>75372.710000000006</v>
      </c>
      <c r="J224">
        <v>14524356.789999999</v>
      </c>
      <c r="K224">
        <v>0</v>
      </c>
      <c r="L224">
        <v>-5378.05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 t="s">
        <v>217</v>
      </c>
      <c r="W224" s="4" t="str">
        <f t="shared" si="12"/>
        <v>3761</v>
      </c>
      <c r="X224">
        <v>15</v>
      </c>
      <c r="Y224" t="s">
        <v>45</v>
      </c>
      <c r="Z224" t="s">
        <v>52</v>
      </c>
      <c r="AA224">
        <v>0</v>
      </c>
      <c r="AB224">
        <v>0</v>
      </c>
      <c r="AC224" t="s">
        <v>194</v>
      </c>
      <c r="AD224">
        <v>12076.29</v>
      </c>
      <c r="AE224">
        <v>1506549.39</v>
      </c>
      <c r="AF224">
        <v>2.8999999999999998E-3</v>
      </c>
      <c r="AG224">
        <v>49970860.590000004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12076.29</v>
      </c>
      <c r="AO224">
        <v>75372.710000000006</v>
      </c>
      <c r="AP224" s="9">
        <f t="shared" si="13"/>
        <v>75372.710000000006</v>
      </c>
      <c r="AQ224" s="10">
        <f t="shared" si="14"/>
        <v>12076.29</v>
      </c>
      <c r="AR224" s="8">
        <f t="shared" si="15"/>
        <v>16030906.18</v>
      </c>
    </row>
    <row r="225" spans="1:44" x14ac:dyDescent="0.2">
      <c r="A225">
        <v>1</v>
      </c>
      <c r="B225" s="1">
        <v>44470</v>
      </c>
      <c r="C225" s="1">
        <v>44501</v>
      </c>
      <c r="D225">
        <v>200314</v>
      </c>
      <c r="E225" s="1">
        <v>44501</v>
      </c>
      <c r="F225">
        <v>50121339.520000003</v>
      </c>
      <c r="G225">
        <v>50121339.520000003</v>
      </c>
      <c r="H225">
        <v>1.8100000000000002E-2</v>
      </c>
      <c r="I225">
        <v>75599.69</v>
      </c>
      <c r="J225">
        <v>14599956.48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 t="s">
        <v>217</v>
      </c>
      <c r="W225" s="4" t="str">
        <f t="shared" si="12"/>
        <v>3761</v>
      </c>
      <c r="X225">
        <v>15</v>
      </c>
      <c r="Y225" t="s">
        <v>45</v>
      </c>
      <c r="Z225" t="s">
        <v>52</v>
      </c>
      <c r="AA225">
        <v>0</v>
      </c>
      <c r="AB225">
        <v>0</v>
      </c>
      <c r="AC225" t="s">
        <v>194</v>
      </c>
      <c r="AD225">
        <v>12112.66</v>
      </c>
      <c r="AE225">
        <v>1518662.05</v>
      </c>
      <c r="AF225">
        <v>2.8999999999999998E-3</v>
      </c>
      <c r="AG225">
        <v>50121339.520000003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12112.66</v>
      </c>
      <c r="AO225">
        <v>75599.69</v>
      </c>
      <c r="AP225" s="9">
        <f t="shared" si="13"/>
        <v>75599.69</v>
      </c>
      <c r="AQ225" s="10">
        <f t="shared" si="14"/>
        <v>12112.66</v>
      </c>
      <c r="AR225" s="8">
        <f t="shared" si="15"/>
        <v>16118618.530000001</v>
      </c>
    </row>
    <row r="226" spans="1:44" x14ac:dyDescent="0.2">
      <c r="A226">
        <v>1</v>
      </c>
      <c r="B226" s="1">
        <v>44470</v>
      </c>
      <c r="C226" s="1">
        <v>44501</v>
      </c>
      <c r="D226">
        <v>150</v>
      </c>
      <c r="E226" s="1">
        <v>44470</v>
      </c>
      <c r="F226">
        <v>0</v>
      </c>
      <c r="G226">
        <v>0</v>
      </c>
      <c r="H226">
        <v>1.719E-2</v>
      </c>
      <c r="I226">
        <v>0</v>
      </c>
      <c r="J226">
        <v>-0.01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 t="s">
        <v>218</v>
      </c>
      <c r="W226" s="4" t="str">
        <f t="shared" si="12"/>
        <v>3762</v>
      </c>
      <c r="X226">
        <v>15</v>
      </c>
      <c r="Y226" t="s">
        <v>45</v>
      </c>
      <c r="Z226" t="s">
        <v>54</v>
      </c>
      <c r="AA226">
        <v>0</v>
      </c>
      <c r="AB226">
        <v>0</v>
      </c>
      <c r="AC226" t="s">
        <v>194</v>
      </c>
      <c r="AD226">
        <v>0</v>
      </c>
      <c r="AE226">
        <v>-0.03</v>
      </c>
      <c r="AF226">
        <v>4.81E-3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 s="9">
        <f t="shared" si="13"/>
        <v>0</v>
      </c>
      <c r="AQ226" s="10">
        <f t="shared" si="14"/>
        <v>0</v>
      </c>
      <c r="AR226" s="8">
        <f t="shared" si="15"/>
        <v>-0.04</v>
      </c>
    </row>
    <row r="227" spans="1:44" x14ac:dyDescent="0.2">
      <c r="A227">
        <v>1</v>
      </c>
      <c r="B227" s="1">
        <v>44470</v>
      </c>
      <c r="C227" s="1">
        <v>44501</v>
      </c>
      <c r="D227">
        <v>150</v>
      </c>
      <c r="E227" s="1">
        <v>44501</v>
      </c>
      <c r="F227">
        <v>0</v>
      </c>
      <c r="G227">
        <v>0</v>
      </c>
      <c r="H227">
        <v>1.719E-2</v>
      </c>
      <c r="I227">
        <v>0</v>
      </c>
      <c r="J227">
        <v>-0.01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 t="s">
        <v>218</v>
      </c>
      <c r="W227" s="4" t="str">
        <f t="shared" si="12"/>
        <v>3762</v>
      </c>
      <c r="X227">
        <v>15</v>
      </c>
      <c r="Y227" t="s">
        <v>45</v>
      </c>
      <c r="Z227" t="s">
        <v>54</v>
      </c>
      <c r="AA227">
        <v>0</v>
      </c>
      <c r="AB227">
        <v>0</v>
      </c>
      <c r="AC227" t="s">
        <v>194</v>
      </c>
      <c r="AD227">
        <v>0</v>
      </c>
      <c r="AE227">
        <v>-0.03</v>
      </c>
      <c r="AF227">
        <v>4.81E-3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 s="9">
        <f t="shared" si="13"/>
        <v>0</v>
      </c>
      <c r="AQ227" s="10">
        <f t="shared" si="14"/>
        <v>0</v>
      </c>
      <c r="AR227" s="8">
        <f t="shared" si="15"/>
        <v>-0.04</v>
      </c>
    </row>
    <row r="228" spans="1:44" x14ac:dyDescent="0.2">
      <c r="A228">
        <v>1</v>
      </c>
      <c r="B228" s="1">
        <v>44470</v>
      </c>
      <c r="C228" s="1">
        <v>44501</v>
      </c>
      <c r="D228">
        <v>200223</v>
      </c>
      <c r="E228" s="1">
        <v>44470</v>
      </c>
      <c r="F228">
        <v>7623434.6399999997</v>
      </c>
      <c r="G228">
        <v>7623434.6399999997</v>
      </c>
      <c r="H228">
        <v>1.719E-2</v>
      </c>
      <c r="I228">
        <v>10920.57</v>
      </c>
      <c r="J228">
        <v>1075947.78</v>
      </c>
      <c r="K228">
        <v>0</v>
      </c>
      <c r="L228">
        <v>-11434.46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 t="s">
        <v>219</v>
      </c>
      <c r="W228" s="4" t="str">
        <f t="shared" si="12"/>
        <v>3762</v>
      </c>
      <c r="X228">
        <v>15</v>
      </c>
      <c r="Y228" t="s">
        <v>45</v>
      </c>
      <c r="Z228" t="s">
        <v>54</v>
      </c>
      <c r="AA228">
        <v>0</v>
      </c>
      <c r="AB228">
        <v>0</v>
      </c>
      <c r="AC228" t="s">
        <v>194</v>
      </c>
      <c r="AD228">
        <v>3055.73</v>
      </c>
      <c r="AE228">
        <v>195719.34</v>
      </c>
      <c r="AF228">
        <v>4.81E-3</v>
      </c>
      <c r="AG228">
        <v>7623434.6399999997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3055.73</v>
      </c>
      <c r="AO228">
        <v>10920.57</v>
      </c>
      <c r="AP228" s="9">
        <f t="shared" si="13"/>
        <v>10920.57</v>
      </c>
      <c r="AQ228" s="10">
        <f t="shared" si="14"/>
        <v>3055.73</v>
      </c>
      <c r="AR228" s="8">
        <f t="shared" si="15"/>
        <v>1271667.1200000001</v>
      </c>
    </row>
    <row r="229" spans="1:44" x14ac:dyDescent="0.2">
      <c r="A229">
        <v>1</v>
      </c>
      <c r="B229" s="1">
        <v>44470</v>
      </c>
      <c r="C229" s="1">
        <v>44501</v>
      </c>
      <c r="D229">
        <v>200223</v>
      </c>
      <c r="E229" s="1">
        <v>44501</v>
      </c>
      <c r="F229">
        <v>7612073.5800000001</v>
      </c>
      <c r="G229">
        <v>7612073.5800000001</v>
      </c>
      <c r="H229">
        <v>1.719E-2</v>
      </c>
      <c r="I229">
        <v>10904.3</v>
      </c>
      <c r="J229">
        <v>1086850.08</v>
      </c>
      <c r="K229">
        <v>0</v>
      </c>
      <c r="L229">
        <v>-2286.27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 t="s">
        <v>219</v>
      </c>
      <c r="W229" s="4" t="str">
        <f t="shared" si="12"/>
        <v>3762</v>
      </c>
      <c r="X229">
        <v>15</v>
      </c>
      <c r="Y229" t="s">
        <v>45</v>
      </c>
      <c r="Z229" t="s">
        <v>54</v>
      </c>
      <c r="AA229">
        <v>0</v>
      </c>
      <c r="AB229">
        <v>-2</v>
      </c>
      <c r="AC229" t="s">
        <v>194</v>
      </c>
      <c r="AD229">
        <v>3051.17</v>
      </c>
      <c r="AE229">
        <v>196484.24</v>
      </c>
      <c r="AF229">
        <v>4.81E-3</v>
      </c>
      <c r="AG229">
        <v>7612073.5800000001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3051.17</v>
      </c>
      <c r="AO229">
        <v>10904.300000000001</v>
      </c>
      <c r="AP229" s="9">
        <f t="shared" si="13"/>
        <v>10904.3</v>
      </c>
      <c r="AQ229" s="10">
        <f t="shared" si="14"/>
        <v>3051.17</v>
      </c>
      <c r="AR229" s="8">
        <f t="shared" si="15"/>
        <v>1283334.32</v>
      </c>
    </row>
    <row r="230" spans="1:44" x14ac:dyDescent="0.2">
      <c r="A230">
        <v>1</v>
      </c>
      <c r="B230" s="1">
        <v>44470</v>
      </c>
      <c r="C230" s="1">
        <v>44501</v>
      </c>
      <c r="D230">
        <v>200269</v>
      </c>
      <c r="E230" s="1">
        <v>44470</v>
      </c>
      <c r="F230">
        <v>2861833.91</v>
      </c>
      <c r="G230">
        <v>2861833.91</v>
      </c>
      <c r="H230">
        <v>1.719E-2</v>
      </c>
      <c r="I230">
        <v>4099.58</v>
      </c>
      <c r="J230">
        <v>272257.73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 t="s">
        <v>220</v>
      </c>
      <c r="W230" s="4" t="str">
        <f t="shared" si="12"/>
        <v>3762</v>
      </c>
      <c r="X230">
        <v>15</v>
      </c>
      <c r="Y230" t="s">
        <v>45</v>
      </c>
      <c r="Z230" t="s">
        <v>54</v>
      </c>
      <c r="AA230">
        <v>0</v>
      </c>
      <c r="AB230">
        <v>0</v>
      </c>
      <c r="AC230" t="s">
        <v>194</v>
      </c>
      <c r="AD230">
        <v>1147.1199999999999</v>
      </c>
      <c r="AE230">
        <v>76105.509999999995</v>
      </c>
      <c r="AF230">
        <v>4.81E-3</v>
      </c>
      <c r="AG230">
        <v>2861833.91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1147.1200000000001</v>
      </c>
      <c r="AO230">
        <v>4099.58</v>
      </c>
      <c r="AP230" s="9">
        <f t="shared" si="13"/>
        <v>4099.58</v>
      </c>
      <c r="AQ230" s="10">
        <f t="shared" si="14"/>
        <v>1147.1199999999999</v>
      </c>
      <c r="AR230" s="8">
        <f t="shared" si="15"/>
        <v>348363.24</v>
      </c>
    </row>
    <row r="231" spans="1:44" x14ac:dyDescent="0.2">
      <c r="A231">
        <v>1</v>
      </c>
      <c r="B231" s="1">
        <v>44470</v>
      </c>
      <c r="C231" s="1">
        <v>44501</v>
      </c>
      <c r="D231">
        <v>200269</v>
      </c>
      <c r="E231" s="1">
        <v>44501</v>
      </c>
      <c r="F231">
        <v>2861833.91</v>
      </c>
      <c r="G231">
        <v>2861833.91</v>
      </c>
      <c r="H231">
        <v>1.719E-2</v>
      </c>
      <c r="I231">
        <v>4099.58</v>
      </c>
      <c r="J231">
        <v>276357.31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 t="s">
        <v>220</v>
      </c>
      <c r="W231" s="4" t="str">
        <f t="shared" si="12"/>
        <v>3762</v>
      </c>
      <c r="X231">
        <v>15</v>
      </c>
      <c r="Y231" t="s">
        <v>45</v>
      </c>
      <c r="Z231" t="s">
        <v>54</v>
      </c>
      <c r="AA231">
        <v>0</v>
      </c>
      <c r="AB231">
        <v>0</v>
      </c>
      <c r="AC231" t="s">
        <v>194</v>
      </c>
      <c r="AD231">
        <v>1147.1199999999999</v>
      </c>
      <c r="AE231">
        <v>77252.63</v>
      </c>
      <c r="AF231">
        <v>4.81E-3</v>
      </c>
      <c r="AG231">
        <v>2861833.91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1147.1200000000001</v>
      </c>
      <c r="AO231">
        <v>4099.58</v>
      </c>
      <c r="AP231" s="9">
        <f t="shared" si="13"/>
        <v>4099.58</v>
      </c>
      <c r="AQ231" s="10">
        <f t="shared" si="14"/>
        <v>1147.1199999999999</v>
      </c>
      <c r="AR231" s="8">
        <f t="shared" si="15"/>
        <v>353609.94</v>
      </c>
    </row>
    <row r="232" spans="1:44" x14ac:dyDescent="0.2">
      <c r="A232">
        <v>1</v>
      </c>
      <c r="B232" s="1">
        <v>44470</v>
      </c>
      <c r="C232" s="1">
        <v>44501</v>
      </c>
      <c r="D232">
        <v>200315</v>
      </c>
      <c r="E232" s="1">
        <v>44470</v>
      </c>
      <c r="F232">
        <v>28571045.149999999</v>
      </c>
      <c r="G232">
        <v>28571045.149999999</v>
      </c>
      <c r="H232">
        <v>1.719E-2</v>
      </c>
      <c r="I232">
        <v>40928.019999999997</v>
      </c>
      <c r="J232">
        <v>19098498.460000001</v>
      </c>
      <c r="K232">
        <v>0</v>
      </c>
      <c r="L232">
        <v>-2504.6999999999998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 t="s">
        <v>221</v>
      </c>
      <c r="W232" s="4" t="str">
        <f t="shared" si="12"/>
        <v>3762</v>
      </c>
      <c r="X232">
        <v>15</v>
      </c>
      <c r="Y232" t="s">
        <v>45</v>
      </c>
      <c r="Z232" t="s">
        <v>54</v>
      </c>
      <c r="AA232">
        <v>0</v>
      </c>
      <c r="AB232">
        <v>0</v>
      </c>
      <c r="AC232" t="s">
        <v>194</v>
      </c>
      <c r="AD232">
        <v>11452.23</v>
      </c>
      <c r="AE232">
        <v>2667940.91</v>
      </c>
      <c r="AF232">
        <v>4.81E-3</v>
      </c>
      <c r="AG232">
        <v>28571045.149999999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11452.23</v>
      </c>
      <c r="AO232">
        <v>40928.020000000004</v>
      </c>
      <c r="AP232" s="9">
        <f t="shared" si="13"/>
        <v>40928.019999999997</v>
      </c>
      <c r="AQ232" s="10">
        <f t="shared" si="14"/>
        <v>11452.23</v>
      </c>
      <c r="AR232" s="8">
        <f t="shared" si="15"/>
        <v>21766439.370000001</v>
      </c>
    </row>
    <row r="233" spans="1:44" x14ac:dyDescent="0.2">
      <c r="A233">
        <v>1</v>
      </c>
      <c r="B233" s="1">
        <v>44470</v>
      </c>
      <c r="C233" s="1">
        <v>44501</v>
      </c>
      <c r="D233">
        <v>200315</v>
      </c>
      <c r="E233" s="1">
        <v>44501</v>
      </c>
      <c r="F233">
        <v>28584013.899999999</v>
      </c>
      <c r="G233">
        <v>28584013.899999999</v>
      </c>
      <c r="H233">
        <v>1.719E-2</v>
      </c>
      <c r="I233">
        <v>40946.6</v>
      </c>
      <c r="J233">
        <v>19139445.059999999</v>
      </c>
      <c r="K233">
        <v>0</v>
      </c>
      <c r="L233">
        <v>-51135.08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 t="s">
        <v>221</v>
      </c>
      <c r="W233" s="4" t="str">
        <f t="shared" si="12"/>
        <v>3762</v>
      </c>
      <c r="X233">
        <v>15</v>
      </c>
      <c r="Y233" t="s">
        <v>45</v>
      </c>
      <c r="Z233" t="s">
        <v>54</v>
      </c>
      <c r="AA233">
        <v>0</v>
      </c>
      <c r="AB233">
        <v>0</v>
      </c>
      <c r="AC233" t="s">
        <v>194</v>
      </c>
      <c r="AD233">
        <v>11457.43</v>
      </c>
      <c r="AE233">
        <v>2628263.2599999998</v>
      </c>
      <c r="AF233">
        <v>4.81E-3</v>
      </c>
      <c r="AG233">
        <v>28584013.899999999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11457.43</v>
      </c>
      <c r="AO233">
        <v>40946.6</v>
      </c>
      <c r="AP233" s="9">
        <f t="shared" si="13"/>
        <v>40946.6</v>
      </c>
      <c r="AQ233" s="10">
        <f t="shared" si="14"/>
        <v>11457.43</v>
      </c>
      <c r="AR233" s="8">
        <f t="shared" si="15"/>
        <v>21767708.32</v>
      </c>
    </row>
    <row r="234" spans="1:44" x14ac:dyDescent="0.2">
      <c r="A234">
        <v>1</v>
      </c>
      <c r="B234" s="1">
        <v>44470</v>
      </c>
      <c r="C234" s="1">
        <v>44501</v>
      </c>
      <c r="D234">
        <v>151</v>
      </c>
      <c r="E234" s="1">
        <v>44470</v>
      </c>
      <c r="F234">
        <v>0</v>
      </c>
      <c r="G234">
        <v>0</v>
      </c>
      <c r="H234">
        <v>1.8100000000000002E-2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 t="s">
        <v>222</v>
      </c>
      <c r="W234" s="4" t="str">
        <f t="shared" si="12"/>
        <v>376G</v>
      </c>
      <c r="X234">
        <v>15</v>
      </c>
      <c r="Y234" t="s">
        <v>45</v>
      </c>
      <c r="Z234" t="s">
        <v>56</v>
      </c>
      <c r="AA234">
        <v>0</v>
      </c>
      <c r="AB234">
        <v>0</v>
      </c>
      <c r="AC234" t="s">
        <v>194</v>
      </c>
      <c r="AD234">
        <v>0</v>
      </c>
      <c r="AE234">
        <v>0</v>
      </c>
      <c r="AF234">
        <v>2.8999999999999998E-3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 s="9">
        <f t="shared" si="13"/>
        <v>0</v>
      </c>
      <c r="AQ234" s="10">
        <f t="shared" si="14"/>
        <v>0</v>
      </c>
      <c r="AR234" s="8">
        <f t="shared" si="15"/>
        <v>0</v>
      </c>
    </row>
    <row r="235" spans="1:44" x14ac:dyDescent="0.2">
      <c r="A235">
        <v>1</v>
      </c>
      <c r="B235" s="1">
        <v>44470</v>
      </c>
      <c r="C235" s="1">
        <v>44501</v>
      </c>
      <c r="D235">
        <v>151</v>
      </c>
      <c r="E235" s="1">
        <v>44501</v>
      </c>
      <c r="F235">
        <v>0</v>
      </c>
      <c r="G235">
        <v>0</v>
      </c>
      <c r="H235">
        <v>1.8100000000000002E-2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 t="s">
        <v>222</v>
      </c>
      <c r="W235" s="4" t="str">
        <f t="shared" si="12"/>
        <v>376G</v>
      </c>
      <c r="X235">
        <v>15</v>
      </c>
      <c r="Y235" t="s">
        <v>45</v>
      </c>
      <c r="Z235" t="s">
        <v>56</v>
      </c>
      <c r="AA235">
        <v>0</v>
      </c>
      <c r="AB235">
        <v>0</v>
      </c>
      <c r="AC235" t="s">
        <v>194</v>
      </c>
      <c r="AD235">
        <v>0</v>
      </c>
      <c r="AE235">
        <v>0</v>
      </c>
      <c r="AF235">
        <v>2.8999999999999998E-3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 s="9">
        <f t="shared" si="13"/>
        <v>0</v>
      </c>
      <c r="AQ235" s="10">
        <f t="shared" si="14"/>
        <v>0</v>
      </c>
      <c r="AR235" s="8">
        <f t="shared" si="15"/>
        <v>0</v>
      </c>
    </row>
    <row r="236" spans="1:44" x14ac:dyDescent="0.2">
      <c r="A236">
        <v>1</v>
      </c>
      <c r="B236" s="1">
        <v>44470</v>
      </c>
      <c r="C236" s="1">
        <v>44501</v>
      </c>
      <c r="D236">
        <v>200224</v>
      </c>
      <c r="E236" s="1">
        <v>44470</v>
      </c>
      <c r="F236">
        <v>3522727.11</v>
      </c>
      <c r="G236">
        <v>3522727.11</v>
      </c>
      <c r="H236">
        <v>1.8100000000000002E-2</v>
      </c>
      <c r="I236">
        <v>5313.45</v>
      </c>
      <c r="J236">
        <v>260127.43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 t="s">
        <v>223</v>
      </c>
      <c r="W236" s="4" t="str">
        <f t="shared" si="12"/>
        <v>376G</v>
      </c>
      <c r="X236">
        <v>15</v>
      </c>
      <c r="Y236" t="s">
        <v>45</v>
      </c>
      <c r="Z236" t="s">
        <v>56</v>
      </c>
      <c r="AA236">
        <v>0</v>
      </c>
      <c r="AB236">
        <v>0</v>
      </c>
      <c r="AC236" t="s">
        <v>194</v>
      </c>
      <c r="AD236">
        <v>851.33</v>
      </c>
      <c r="AE236">
        <v>38113.43</v>
      </c>
      <c r="AF236">
        <v>2.8999999999999998E-3</v>
      </c>
      <c r="AG236">
        <v>3522727.11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851.33</v>
      </c>
      <c r="AO236">
        <v>5313.45</v>
      </c>
      <c r="AP236" s="9">
        <f t="shared" si="13"/>
        <v>5313.45</v>
      </c>
      <c r="AQ236" s="10">
        <f t="shared" si="14"/>
        <v>851.33</v>
      </c>
      <c r="AR236" s="8">
        <f t="shared" si="15"/>
        <v>298240.86</v>
      </c>
    </row>
    <row r="237" spans="1:44" x14ac:dyDescent="0.2">
      <c r="A237">
        <v>1</v>
      </c>
      <c r="B237" s="1">
        <v>44470</v>
      </c>
      <c r="C237" s="1">
        <v>44501</v>
      </c>
      <c r="D237">
        <v>200224</v>
      </c>
      <c r="E237" s="1">
        <v>44501</v>
      </c>
      <c r="F237">
        <v>3522727.11</v>
      </c>
      <c r="G237">
        <v>3522727.11</v>
      </c>
      <c r="H237">
        <v>1.8100000000000002E-2</v>
      </c>
      <c r="I237">
        <v>5313.45</v>
      </c>
      <c r="J237">
        <v>265440.88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 t="s">
        <v>223</v>
      </c>
      <c r="W237" s="4" t="str">
        <f t="shared" si="12"/>
        <v>376G</v>
      </c>
      <c r="X237">
        <v>15</v>
      </c>
      <c r="Y237" t="s">
        <v>45</v>
      </c>
      <c r="Z237" t="s">
        <v>56</v>
      </c>
      <c r="AA237">
        <v>0</v>
      </c>
      <c r="AB237">
        <v>0</v>
      </c>
      <c r="AC237" t="s">
        <v>194</v>
      </c>
      <c r="AD237">
        <v>851.33</v>
      </c>
      <c r="AE237">
        <v>38964.76</v>
      </c>
      <c r="AF237">
        <v>2.8999999999999998E-3</v>
      </c>
      <c r="AG237">
        <v>3522727.11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851.33</v>
      </c>
      <c r="AO237">
        <v>5313.45</v>
      </c>
      <c r="AP237" s="9">
        <f t="shared" si="13"/>
        <v>5313.45</v>
      </c>
      <c r="AQ237" s="10">
        <f t="shared" si="14"/>
        <v>851.33</v>
      </c>
      <c r="AR237" s="8">
        <f t="shared" si="15"/>
        <v>304405.64</v>
      </c>
    </row>
    <row r="238" spans="1:44" x14ac:dyDescent="0.2">
      <c r="A238">
        <v>1</v>
      </c>
      <c r="B238" s="1">
        <v>44470</v>
      </c>
      <c r="C238" s="1">
        <v>44501</v>
      </c>
      <c r="D238">
        <v>200270</v>
      </c>
      <c r="E238" s="1">
        <v>44470</v>
      </c>
      <c r="F238">
        <v>0</v>
      </c>
      <c r="G238">
        <v>0</v>
      </c>
      <c r="H238">
        <v>1.8100000000000002E-2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 t="s">
        <v>224</v>
      </c>
      <c r="W238" s="4" t="str">
        <f t="shared" si="12"/>
        <v>376G</v>
      </c>
      <c r="X238">
        <v>15</v>
      </c>
      <c r="Y238" t="s">
        <v>45</v>
      </c>
      <c r="Z238" t="s">
        <v>56</v>
      </c>
      <c r="AA238">
        <v>0</v>
      </c>
      <c r="AB238">
        <v>0</v>
      </c>
      <c r="AC238" t="s">
        <v>194</v>
      </c>
      <c r="AD238">
        <v>0</v>
      </c>
      <c r="AE238">
        <v>0</v>
      </c>
      <c r="AF238">
        <v>2.8999999999999998E-3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 s="9">
        <f t="shared" si="13"/>
        <v>0</v>
      </c>
      <c r="AQ238" s="10">
        <f t="shared" si="14"/>
        <v>0</v>
      </c>
      <c r="AR238" s="8">
        <f t="shared" si="15"/>
        <v>0</v>
      </c>
    </row>
    <row r="239" spans="1:44" x14ac:dyDescent="0.2">
      <c r="A239">
        <v>1</v>
      </c>
      <c r="B239" s="1">
        <v>44470</v>
      </c>
      <c r="C239" s="1">
        <v>44501</v>
      </c>
      <c r="D239">
        <v>200270</v>
      </c>
      <c r="E239" s="1">
        <v>44501</v>
      </c>
      <c r="F239">
        <v>0</v>
      </c>
      <c r="G239">
        <v>0</v>
      </c>
      <c r="H239">
        <v>1.8100000000000002E-2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 t="s">
        <v>224</v>
      </c>
      <c r="W239" s="4" t="str">
        <f t="shared" si="12"/>
        <v>376G</v>
      </c>
      <c r="X239">
        <v>15</v>
      </c>
      <c r="Y239" t="s">
        <v>45</v>
      </c>
      <c r="Z239" t="s">
        <v>56</v>
      </c>
      <c r="AA239">
        <v>0</v>
      </c>
      <c r="AB239">
        <v>0</v>
      </c>
      <c r="AC239" t="s">
        <v>194</v>
      </c>
      <c r="AD239">
        <v>0</v>
      </c>
      <c r="AE239">
        <v>0</v>
      </c>
      <c r="AF239">
        <v>2.8999999999999998E-3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 s="9">
        <f t="shared" si="13"/>
        <v>0</v>
      </c>
      <c r="AQ239" s="10">
        <f t="shared" si="14"/>
        <v>0</v>
      </c>
      <c r="AR239" s="8">
        <f t="shared" si="15"/>
        <v>0</v>
      </c>
    </row>
    <row r="240" spans="1:44" x14ac:dyDescent="0.2">
      <c r="A240">
        <v>1</v>
      </c>
      <c r="B240" s="1">
        <v>44470</v>
      </c>
      <c r="C240" s="1">
        <v>44501</v>
      </c>
      <c r="D240">
        <v>200316</v>
      </c>
      <c r="E240" s="1">
        <v>44470</v>
      </c>
      <c r="F240">
        <v>92778304.319999993</v>
      </c>
      <c r="G240">
        <v>92778304.319999993</v>
      </c>
      <c r="H240">
        <v>1.8100000000000002E-2</v>
      </c>
      <c r="I240">
        <v>139940.60999999999</v>
      </c>
      <c r="J240">
        <v>9062032.1400000006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 t="s">
        <v>225</v>
      </c>
      <c r="W240" s="4" t="str">
        <f t="shared" si="12"/>
        <v>376G</v>
      </c>
      <c r="X240">
        <v>15</v>
      </c>
      <c r="Y240" t="s">
        <v>45</v>
      </c>
      <c r="Z240" t="s">
        <v>56</v>
      </c>
      <c r="AA240">
        <v>0</v>
      </c>
      <c r="AB240">
        <v>0</v>
      </c>
      <c r="AC240" t="s">
        <v>194</v>
      </c>
      <c r="AD240">
        <v>22421.42</v>
      </c>
      <c r="AE240">
        <v>569956.56999999995</v>
      </c>
      <c r="AF240">
        <v>2.8999999999999998E-3</v>
      </c>
      <c r="AG240">
        <v>92778304.319999993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22421.420000000002</v>
      </c>
      <c r="AO240">
        <v>139940.61000000002</v>
      </c>
      <c r="AP240" s="9">
        <f t="shared" si="13"/>
        <v>139940.60999999999</v>
      </c>
      <c r="AQ240" s="10">
        <f t="shared" si="14"/>
        <v>22421.42</v>
      </c>
      <c r="AR240" s="8">
        <f t="shared" si="15"/>
        <v>9631988.7100000009</v>
      </c>
    </row>
    <row r="241" spans="1:44" x14ac:dyDescent="0.2">
      <c r="A241">
        <v>1</v>
      </c>
      <c r="B241" s="1">
        <v>44470</v>
      </c>
      <c r="C241" s="1">
        <v>44501</v>
      </c>
      <c r="D241">
        <v>200316</v>
      </c>
      <c r="E241" s="1">
        <v>44501</v>
      </c>
      <c r="F241">
        <v>92853042.430000007</v>
      </c>
      <c r="G241">
        <v>92853042.430000007</v>
      </c>
      <c r="H241">
        <v>1.8100000000000002E-2</v>
      </c>
      <c r="I241">
        <v>140053.34</v>
      </c>
      <c r="J241">
        <v>9202085.4800000004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 t="s">
        <v>225</v>
      </c>
      <c r="W241" s="4" t="str">
        <f t="shared" si="12"/>
        <v>376G</v>
      </c>
      <c r="X241">
        <v>15</v>
      </c>
      <c r="Y241" t="s">
        <v>45</v>
      </c>
      <c r="Z241" t="s">
        <v>56</v>
      </c>
      <c r="AA241">
        <v>0</v>
      </c>
      <c r="AB241">
        <v>0</v>
      </c>
      <c r="AC241" t="s">
        <v>194</v>
      </c>
      <c r="AD241">
        <v>22439.49</v>
      </c>
      <c r="AE241">
        <v>592396.06000000006</v>
      </c>
      <c r="AF241">
        <v>2.8999999999999998E-3</v>
      </c>
      <c r="AG241">
        <v>92853042.430000007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22439.49</v>
      </c>
      <c r="AO241">
        <v>140053.34</v>
      </c>
      <c r="AP241" s="9">
        <f t="shared" si="13"/>
        <v>140053.34</v>
      </c>
      <c r="AQ241" s="10">
        <f t="shared" si="14"/>
        <v>22439.49</v>
      </c>
      <c r="AR241" s="8">
        <f t="shared" si="15"/>
        <v>9794481.540000001</v>
      </c>
    </row>
    <row r="242" spans="1:44" x14ac:dyDescent="0.2">
      <c r="A242">
        <v>1</v>
      </c>
      <c r="B242" s="1">
        <v>44470</v>
      </c>
      <c r="C242" s="1">
        <v>44501</v>
      </c>
      <c r="D242">
        <v>152</v>
      </c>
      <c r="E242" s="1">
        <v>44470</v>
      </c>
      <c r="F242">
        <v>0</v>
      </c>
      <c r="G242">
        <v>0</v>
      </c>
      <c r="H242">
        <v>3.3329999999999999E-2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 t="s">
        <v>226</v>
      </c>
      <c r="W242" s="4" t="str">
        <f t="shared" si="12"/>
        <v>3780</v>
      </c>
      <c r="X242">
        <v>15</v>
      </c>
      <c r="Y242" t="s">
        <v>45</v>
      </c>
      <c r="Z242" t="s">
        <v>58</v>
      </c>
      <c r="AA242">
        <v>0</v>
      </c>
      <c r="AB242">
        <v>0</v>
      </c>
      <c r="AC242" t="s">
        <v>194</v>
      </c>
      <c r="AD242">
        <v>0</v>
      </c>
      <c r="AE242">
        <v>0</v>
      </c>
      <c r="AF242">
        <v>1.67E-3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 s="9">
        <f t="shared" si="13"/>
        <v>0</v>
      </c>
      <c r="AQ242" s="10">
        <f t="shared" si="14"/>
        <v>0</v>
      </c>
      <c r="AR242" s="8">
        <f t="shared" si="15"/>
        <v>0</v>
      </c>
    </row>
    <row r="243" spans="1:44" x14ac:dyDescent="0.2">
      <c r="A243">
        <v>1</v>
      </c>
      <c r="B243" s="1">
        <v>44470</v>
      </c>
      <c r="C243" s="1">
        <v>44501</v>
      </c>
      <c r="D243">
        <v>152</v>
      </c>
      <c r="E243" s="1">
        <v>44501</v>
      </c>
      <c r="F243">
        <v>0</v>
      </c>
      <c r="G243">
        <v>0</v>
      </c>
      <c r="H243">
        <v>3.3329999999999999E-2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 t="s">
        <v>226</v>
      </c>
      <c r="W243" s="4" t="str">
        <f t="shared" si="12"/>
        <v>3780</v>
      </c>
      <c r="X243">
        <v>15</v>
      </c>
      <c r="Y243" t="s">
        <v>45</v>
      </c>
      <c r="Z243" t="s">
        <v>58</v>
      </c>
      <c r="AA243">
        <v>0</v>
      </c>
      <c r="AB243">
        <v>0</v>
      </c>
      <c r="AC243" t="s">
        <v>194</v>
      </c>
      <c r="AD243">
        <v>0</v>
      </c>
      <c r="AE243">
        <v>0</v>
      </c>
      <c r="AF243">
        <v>1.67E-3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 s="9">
        <f t="shared" si="13"/>
        <v>0</v>
      </c>
      <c r="AQ243" s="10">
        <f t="shared" si="14"/>
        <v>0</v>
      </c>
      <c r="AR243" s="8">
        <f t="shared" si="15"/>
        <v>0</v>
      </c>
    </row>
    <row r="244" spans="1:44" x14ac:dyDescent="0.2">
      <c r="A244">
        <v>1</v>
      </c>
      <c r="B244" s="1">
        <v>44470</v>
      </c>
      <c r="C244" s="1">
        <v>44501</v>
      </c>
      <c r="D244">
        <v>200225</v>
      </c>
      <c r="E244" s="1">
        <v>44470</v>
      </c>
      <c r="F244">
        <v>875259.36</v>
      </c>
      <c r="G244">
        <v>875259.36</v>
      </c>
      <c r="H244">
        <v>3.3329999999999999E-2</v>
      </c>
      <c r="I244">
        <v>2431.0300000000002</v>
      </c>
      <c r="J244">
        <v>63041.58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 t="s">
        <v>227</v>
      </c>
      <c r="W244" s="4" t="str">
        <f t="shared" si="12"/>
        <v>3780</v>
      </c>
      <c r="X244">
        <v>15</v>
      </c>
      <c r="Y244" t="s">
        <v>45</v>
      </c>
      <c r="Z244" t="s">
        <v>58</v>
      </c>
      <c r="AA244">
        <v>0</v>
      </c>
      <c r="AB244">
        <v>0</v>
      </c>
      <c r="AC244" t="s">
        <v>194</v>
      </c>
      <c r="AD244">
        <v>121.81</v>
      </c>
      <c r="AE244">
        <v>-13439.36</v>
      </c>
      <c r="AF244">
        <v>1.67E-3</v>
      </c>
      <c r="AG244">
        <v>875259.36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121.81</v>
      </c>
      <c r="AO244">
        <v>2431.0300000000002</v>
      </c>
      <c r="AP244" s="9">
        <f t="shared" si="13"/>
        <v>2431.0300000000002</v>
      </c>
      <c r="AQ244" s="10">
        <f t="shared" si="14"/>
        <v>121.81</v>
      </c>
      <c r="AR244" s="8">
        <f t="shared" si="15"/>
        <v>49602.22</v>
      </c>
    </row>
    <row r="245" spans="1:44" x14ac:dyDescent="0.2">
      <c r="A245">
        <v>1</v>
      </c>
      <c r="B245" s="1">
        <v>44470</v>
      </c>
      <c r="C245" s="1">
        <v>44501</v>
      </c>
      <c r="D245">
        <v>200225</v>
      </c>
      <c r="E245" s="1">
        <v>44501</v>
      </c>
      <c r="F245">
        <v>875259.36</v>
      </c>
      <c r="G245">
        <v>875259.36</v>
      </c>
      <c r="H245">
        <v>3.3329999999999999E-2</v>
      </c>
      <c r="I245">
        <v>2431.0300000000002</v>
      </c>
      <c r="J245">
        <v>65472.61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 t="s">
        <v>227</v>
      </c>
      <c r="W245" s="4" t="str">
        <f t="shared" si="12"/>
        <v>3780</v>
      </c>
      <c r="X245">
        <v>15</v>
      </c>
      <c r="Y245" t="s">
        <v>45</v>
      </c>
      <c r="Z245" t="s">
        <v>58</v>
      </c>
      <c r="AA245">
        <v>0</v>
      </c>
      <c r="AB245">
        <v>0</v>
      </c>
      <c r="AC245" t="s">
        <v>194</v>
      </c>
      <c r="AD245">
        <v>121.81</v>
      </c>
      <c r="AE245">
        <v>-13317.55</v>
      </c>
      <c r="AF245">
        <v>1.67E-3</v>
      </c>
      <c r="AG245">
        <v>875259.36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121.81</v>
      </c>
      <c r="AO245">
        <v>2431.0300000000002</v>
      </c>
      <c r="AP245" s="9">
        <f t="shared" si="13"/>
        <v>2431.0300000000002</v>
      </c>
      <c r="AQ245" s="10">
        <f t="shared" si="14"/>
        <v>121.81</v>
      </c>
      <c r="AR245" s="8">
        <f t="shared" si="15"/>
        <v>52155.06</v>
      </c>
    </row>
    <row r="246" spans="1:44" x14ac:dyDescent="0.2">
      <c r="A246">
        <v>1</v>
      </c>
      <c r="B246" s="1">
        <v>44470</v>
      </c>
      <c r="C246" s="1">
        <v>44501</v>
      </c>
      <c r="D246">
        <v>200271</v>
      </c>
      <c r="E246" s="1">
        <v>44470</v>
      </c>
      <c r="F246">
        <v>0</v>
      </c>
      <c r="G246">
        <v>0</v>
      </c>
      <c r="H246">
        <v>3.3329999999999999E-2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 t="s">
        <v>228</v>
      </c>
      <c r="W246" s="4" t="str">
        <f t="shared" si="12"/>
        <v>3780</v>
      </c>
      <c r="X246">
        <v>15</v>
      </c>
      <c r="Y246" t="s">
        <v>45</v>
      </c>
      <c r="Z246" t="s">
        <v>58</v>
      </c>
      <c r="AA246">
        <v>0</v>
      </c>
      <c r="AB246">
        <v>0</v>
      </c>
      <c r="AC246" t="s">
        <v>194</v>
      </c>
      <c r="AD246">
        <v>0</v>
      </c>
      <c r="AE246">
        <v>0</v>
      </c>
      <c r="AF246">
        <v>1.67E-3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 s="9">
        <f t="shared" si="13"/>
        <v>0</v>
      </c>
      <c r="AQ246" s="10">
        <f t="shared" si="14"/>
        <v>0</v>
      </c>
      <c r="AR246" s="8">
        <f t="shared" si="15"/>
        <v>0</v>
      </c>
    </row>
    <row r="247" spans="1:44" x14ac:dyDescent="0.2">
      <c r="A247">
        <v>1</v>
      </c>
      <c r="B247" s="1">
        <v>44470</v>
      </c>
      <c r="C247" s="1">
        <v>44501</v>
      </c>
      <c r="D247">
        <v>200271</v>
      </c>
      <c r="E247" s="1">
        <v>44501</v>
      </c>
      <c r="F247">
        <v>0</v>
      </c>
      <c r="G247">
        <v>0</v>
      </c>
      <c r="H247">
        <v>3.3329999999999999E-2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 t="s">
        <v>228</v>
      </c>
      <c r="W247" s="4" t="str">
        <f t="shared" si="12"/>
        <v>3780</v>
      </c>
      <c r="X247">
        <v>15</v>
      </c>
      <c r="Y247" t="s">
        <v>45</v>
      </c>
      <c r="Z247" t="s">
        <v>58</v>
      </c>
      <c r="AA247">
        <v>0</v>
      </c>
      <c r="AB247">
        <v>0</v>
      </c>
      <c r="AC247" t="s">
        <v>194</v>
      </c>
      <c r="AD247">
        <v>0</v>
      </c>
      <c r="AE247">
        <v>0</v>
      </c>
      <c r="AF247">
        <v>1.67E-3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 s="9">
        <f t="shared" si="13"/>
        <v>0</v>
      </c>
      <c r="AQ247" s="10">
        <f t="shared" si="14"/>
        <v>0</v>
      </c>
      <c r="AR247" s="8">
        <f t="shared" si="15"/>
        <v>0</v>
      </c>
    </row>
    <row r="248" spans="1:44" x14ac:dyDescent="0.2">
      <c r="A248">
        <v>1</v>
      </c>
      <c r="B248" s="1">
        <v>44470</v>
      </c>
      <c r="C248" s="1">
        <v>44501</v>
      </c>
      <c r="D248">
        <v>200317</v>
      </c>
      <c r="E248" s="1">
        <v>44470</v>
      </c>
      <c r="F248">
        <v>626637.56000000006</v>
      </c>
      <c r="G248">
        <v>626637.56000000006</v>
      </c>
      <c r="H248">
        <v>3.3329999999999999E-2</v>
      </c>
      <c r="I248">
        <v>1740.49</v>
      </c>
      <c r="J248">
        <v>335573.17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 t="s">
        <v>229</v>
      </c>
      <c r="W248" s="4" t="str">
        <f t="shared" si="12"/>
        <v>3780</v>
      </c>
      <c r="X248">
        <v>15</v>
      </c>
      <c r="Y248" t="s">
        <v>45</v>
      </c>
      <c r="Z248" t="s">
        <v>58</v>
      </c>
      <c r="AA248">
        <v>0</v>
      </c>
      <c r="AB248">
        <v>0</v>
      </c>
      <c r="AC248" t="s">
        <v>194</v>
      </c>
      <c r="AD248">
        <v>87.21</v>
      </c>
      <c r="AE248">
        <v>4040.43</v>
      </c>
      <c r="AF248">
        <v>1.67E-3</v>
      </c>
      <c r="AG248">
        <v>626637.56000000006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87.210000000000008</v>
      </c>
      <c r="AO248">
        <v>1740.49</v>
      </c>
      <c r="AP248" s="9">
        <f t="shared" si="13"/>
        <v>1740.49</v>
      </c>
      <c r="AQ248" s="10">
        <f t="shared" si="14"/>
        <v>87.21</v>
      </c>
      <c r="AR248" s="8">
        <f t="shared" si="15"/>
        <v>339613.6</v>
      </c>
    </row>
    <row r="249" spans="1:44" x14ac:dyDescent="0.2">
      <c r="A249">
        <v>1</v>
      </c>
      <c r="B249" s="1">
        <v>44470</v>
      </c>
      <c r="C249" s="1">
        <v>44501</v>
      </c>
      <c r="D249">
        <v>200317</v>
      </c>
      <c r="E249" s="1">
        <v>44501</v>
      </c>
      <c r="F249">
        <v>626637.56000000006</v>
      </c>
      <c r="G249">
        <v>626637.56000000006</v>
      </c>
      <c r="H249">
        <v>3.3329999999999999E-2</v>
      </c>
      <c r="I249">
        <v>1740.49</v>
      </c>
      <c r="J249">
        <v>337313.66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 t="s">
        <v>229</v>
      </c>
      <c r="W249" s="4" t="str">
        <f t="shared" si="12"/>
        <v>3780</v>
      </c>
      <c r="X249">
        <v>15</v>
      </c>
      <c r="Y249" t="s">
        <v>45</v>
      </c>
      <c r="Z249" t="s">
        <v>58</v>
      </c>
      <c r="AA249">
        <v>0</v>
      </c>
      <c r="AB249">
        <v>0</v>
      </c>
      <c r="AC249" t="s">
        <v>194</v>
      </c>
      <c r="AD249">
        <v>87.21</v>
      </c>
      <c r="AE249">
        <v>4127.6400000000003</v>
      </c>
      <c r="AF249">
        <v>1.67E-3</v>
      </c>
      <c r="AG249">
        <v>626637.56000000006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87.210000000000008</v>
      </c>
      <c r="AO249">
        <v>1740.49</v>
      </c>
      <c r="AP249" s="9">
        <f t="shared" si="13"/>
        <v>1740.49</v>
      </c>
      <c r="AQ249" s="10">
        <f t="shared" si="14"/>
        <v>87.21</v>
      </c>
      <c r="AR249" s="8">
        <f t="shared" si="15"/>
        <v>341441.3</v>
      </c>
    </row>
    <row r="250" spans="1:44" x14ac:dyDescent="0.2">
      <c r="A250">
        <v>1</v>
      </c>
      <c r="B250" s="1">
        <v>44470</v>
      </c>
      <c r="C250" s="1">
        <v>44501</v>
      </c>
      <c r="D250">
        <v>153</v>
      </c>
      <c r="E250" s="1">
        <v>44470</v>
      </c>
      <c r="F250">
        <v>0</v>
      </c>
      <c r="G250">
        <v>0</v>
      </c>
      <c r="H250">
        <v>2.9520000000000001E-2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 t="s">
        <v>230</v>
      </c>
      <c r="W250" s="4" t="str">
        <f t="shared" si="12"/>
        <v>3790</v>
      </c>
      <c r="X250">
        <v>15</v>
      </c>
      <c r="Y250" t="s">
        <v>45</v>
      </c>
      <c r="Z250" t="s">
        <v>60</v>
      </c>
      <c r="AA250">
        <v>0</v>
      </c>
      <c r="AB250">
        <v>0</v>
      </c>
      <c r="AC250" t="s">
        <v>194</v>
      </c>
      <c r="AD250">
        <v>0</v>
      </c>
      <c r="AE250">
        <v>0</v>
      </c>
      <c r="AF250">
        <v>1.48E-3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 s="9">
        <f t="shared" si="13"/>
        <v>0</v>
      </c>
      <c r="AQ250" s="10">
        <f t="shared" si="14"/>
        <v>0</v>
      </c>
      <c r="AR250" s="8">
        <f t="shared" si="15"/>
        <v>0</v>
      </c>
    </row>
    <row r="251" spans="1:44" x14ac:dyDescent="0.2">
      <c r="A251">
        <v>1</v>
      </c>
      <c r="B251" s="1">
        <v>44470</v>
      </c>
      <c r="C251" s="1">
        <v>44501</v>
      </c>
      <c r="D251">
        <v>153</v>
      </c>
      <c r="E251" s="1">
        <v>44501</v>
      </c>
      <c r="F251">
        <v>0</v>
      </c>
      <c r="G251">
        <v>0</v>
      </c>
      <c r="H251">
        <v>2.9520000000000001E-2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 t="s">
        <v>230</v>
      </c>
      <c r="W251" s="4" t="str">
        <f t="shared" si="12"/>
        <v>3790</v>
      </c>
      <c r="X251">
        <v>15</v>
      </c>
      <c r="Y251" t="s">
        <v>45</v>
      </c>
      <c r="Z251" t="s">
        <v>60</v>
      </c>
      <c r="AA251">
        <v>0</v>
      </c>
      <c r="AB251">
        <v>0</v>
      </c>
      <c r="AC251" t="s">
        <v>194</v>
      </c>
      <c r="AD251">
        <v>0</v>
      </c>
      <c r="AE251">
        <v>0</v>
      </c>
      <c r="AF251">
        <v>1.48E-3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 s="9">
        <f t="shared" si="13"/>
        <v>0</v>
      </c>
      <c r="AQ251" s="10">
        <f t="shared" si="14"/>
        <v>0</v>
      </c>
      <c r="AR251" s="8">
        <f t="shared" si="15"/>
        <v>0</v>
      </c>
    </row>
    <row r="252" spans="1:44" x14ac:dyDescent="0.2">
      <c r="A252">
        <v>1</v>
      </c>
      <c r="B252" s="1">
        <v>44470</v>
      </c>
      <c r="C252" s="1">
        <v>44501</v>
      </c>
      <c r="D252">
        <v>200226</v>
      </c>
      <c r="E252" s="1">
        <v>44470</v>
      </c>
      <c r="F252">
        <v>1965582.09</v>
      </c>
      <c r="G252">
        <v>1965582.09</v>
      </c>
      <c r="H252">
        <v>2.9520000000000001E-2</v>
      </c>
      <c r="I252">
        <v>4835.33</v>
      </c>
      <c r="J252">
        <v>228135.42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 t="s">
        <v>231</v>
      </c>
      <c r="W252" s="4" t="str">
        <f t="shared" si="12"/>
        <v>3790</v>
      </c>
      <c r="X252">
        <v>15</v>
      </c>
      <c r="Y252" t="s">
        <v>45</v>
      </c>
      <c r="Z252" t="s">
        <v>60</v>
      </c>
      <c r="AA252">
        <v>0</v>
      </c>
      <c r="AB252">
        <v>0</v>
      </c>
      <c r="AC252" t="s">
        <v>194</v>
      </c>
      <c r="AD252">
        <v>242.42</v>
      </c>
      <c r="AE252">
        <v>-2351.62</v>
      </c>
      <c r="AF252">
        <v>1.48E-3</v>
      </c>
      <c r="AG252">
        <v>1965582.09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242.42000000000002</v>
      </c>
      <c r="AO252">
        <v>4835.33</v>
      </c>
      <c r="AP252" s="9">
        <f t="shared" si="13"/>
        <v>4835.33</v>
      </c>
      <c r="AQ252" s="10">
        <f t="shared" si="14"/>
        <v>242.42</v>
      </c>
      <c r="AR252" s="8">
        <f t="shared" si="15"/>
        <v>225783.80000000002</v>
      </c>
    </row>
    <row r="253" spans="1:44" x14ac:dyDescent="0.2">
      <c r="A253">
        <v>1</v>
      </c>
      <c r="B253" s="1">
        <v>44470</v>
      </c>
      <c r="C253" s="1">
        <v>44501</v>
      </c>
      <c r="D253">
        <v>200226</v>
      </c>
      <c r="E253" s="1">
        <v>44501</v>
      </c>
      <c r="F253">
        <v>1965582.09</v>
      </c>
      <c r="G253">
        <v>1965582.09</v>
      </c>
      <c r="H253">
        <v>2.9520000000000001E-2</v>
      </c>
      <c r="I253">
        <v>4835.33</v>
      </c>
      <c r="J253">
        <v>232970.75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 t="s">
        <v>231</v>
      </c>
      <c r="W253" s="4" t="str">
        <f t="shared" si="12"/>
        <v>3790</v>
      </c>
      <c r="X253">
        <v>15</v>
      </c>
      <c r="Y253" t="s">
        <v>45</v>
      </c>
      <c r="Z253" t="s">
        <v>60</v>
      </c>
      <c r="AA253">
        <v>0</v>
      </c>
      <c r="AB253">
        <v>0</v>
      </c>
      <c r="AC253" t="s">
        <v>194</v>
      </c>
      <c r="AD253">
        <v>242.42</v>
      </c>
      <c r="AE253">
        <v>-2109.1999999999998</v>
      </c>
      <c r="AF253">
        <v>1.48E-3</v>
      </c>
      <c r="AG253">
        <v>1965582.09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242.42000000000002</v>
      </c>
      <c r="AO253">
        <v>4835.33</v>
      </c>
      <c r="AP253" s="9">
        <f t="shared" si="13"/>
        <v>4835.33</v>
      </c>
      <c r="AQ253" s="10">
        <f t="shared" si="14"/>
        <v>242.42</v>
      </c>
      <c r="AR253" s="8">
        <f t="shared" si="15"/>
        <v>230861.55</v>
      </c>
    </row>
    <row r="254" spans="1:44" x14ac:dyDescent="0.2">
      <c r="A254">
        <v>1</v>
      </c>
      <c r="B254" s="1">
        <v>44470</v>
      </c>
      <c r="C254" s="1">
        <v>44501</v>
      </c>
      <c r="D254">
        <v>200272</v>
      </c>
      <c r="E254" s="1">
        <v>44470</v>
      </c>
      <c r="F254">
        <v>58747.62</v>
      </c>
      <c r="G254">
        <v>58747.62</v>
      </c>
      <c r="H254">
        <v>2.9520000000000001E-2</v>
      </c>
      <c r="I254">
        <v>144.52000000000001</v>
      </c>
      <c r="J254">
        <v>10976.68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 t="s">
        <v>232</v>
      </c>
      <c r="W254" s="4" t="str">
        <f t="shared" si="12"/>
        <v>3790</v>
      </c>
      <c r="X254">
        <v>15</v>
      </c>
      <c r="Y254" t="s">
        <v>45</v>
      </c>
      <c r="Z254" t="s">
        <v>60</v>
      </c>
      <c r="AA254">
        <v>0</v>
      </c>
      <c r="AB254">
        <v>0</v>
      </c>
      <c r="AC254" t="s">
        <v>194</v>
      </c>
      <c r="AD254">
        <v>7.25</v>
      </c>
      <c r="AE254">
        <v>525.26</v>
      </c>
      <c r="AF254">
        <v>1.48E-3</v>
      </c>
      <c r="AG254">
        <v>58747.62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7.25</v>
      </c>
      <c r="AO254">
        <v>144.52000000000001</v>
      </c>
      <c r="AP254" s="9">
        <f t="shared" si="13"/>
        <v>144.52000000000001</v>
      </c>
      <c r="AQ254" s="10">
        <f t="shared" si="14"/>
        <v>7.25</v>
      </c>
      <c r="AR254" s="8">
        <f t="shared" si="15"/>
        <v>11501.94</v>
      </c>
    </row>
    <row r="255" spans="1:44" x14ac:dyDescent="0.2">
      <c r="A255">
        <v>1</v>
      </c>
      <c r="B255" s="1">
        <v>44470</v>
      </c>
      <c r="C255" s="1">
        <v>44501</v>
      </c>
      <c r="D255">
        <v>200272</v>
      </c>
      <c r="E255" s="1">
        <v>44501</v>
      </c>
      <c r="F255">
        <v>58747.62</v>
      </c>
      <c r="G255">
        <v>58747.62</v>
      </c>
      <c r="H255">
        <v>2.9520000000000001E-2</v>
      </c>
      <c r="I255">
        <v>144.52000000000001</v>
      </c>
      <c r="J255">
        <v>11121.2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 t="s">
        <v>232</v>
      </c>
      <c r="W255" s="4" t="str">
        <f t="shared" si="12"/>
        <v>3790</v>
      </c>
      <c r="X255">
        <v>15</v>
      </c>
      <c r="Y255" t="s">
        <v>45</v>
      </c>
      <c r="Z255" t="s">
        <v>60</v>
      </c>
      <c r="AA255">
        <v>0</v>
      </c>
      <c r="AB255">
        <v>0</v>
      </c>
      <c r="AC255" t="s">
        <v>194</v>
      </c>
      <c r="AD255">
        <v>7.25</v>
      </c>
      <c r="AE255">
        <v>532.51</v>
      </c>
      <c r="AF255">
        <v>1.48E-3</v>
      </c>
      <c r="AG255">
        <v>58747.62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7.25</v>
      </c>
      <c r="AO255">
        <v>144.52000000000001</v>
      </c>
      <c r="AP255" s="9">
        <f t="shared" si="13"/>
        <v>144.52000000000001</v>
      </c>
      <c r="AQ255" s="10">
        <f t="shared" si="14"/>
        <v>7.25</v>
      </c>
      <c r="AR255" s="8">
        <f t="shared" si="15"/>
        <v>11653.710000000001</v>
      </c>
    </row>
    <row r="256" spans="1:44" x14ac:dyDescent="0.2">
      <c r="A256">
        <v>1</v>
      </c>
      <c r="B256" s="1">
        <v>44470</v>
      </c>
      <c r="C256" s="1">
        <v>44501</v>
      </c>
      <c r="D256">
        <v>200318</v>
      </c>
      <c r="E256" s="1">
        <v>44470</v>
      </c>
      <c r="F256">
        <v>4132977.66</v>
      </c>
      <c r="G256">
        <v>4132977.66</v>
      </c>
      <c r="H256">
        <v>2.9520000000000001E-2</v>
      </c>
      <c r="I256">
        <v>10167.129999999999</v>
      </c>
      <c r="J256">
        <v>2066475.77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 t="s">
        <v>233</v>
      </c>
      <c r="W256" s="4" t="str">
        <f t="shared" si="12"/>
        <v>3790</v>
      </c>
      <c r="X256">
        <v>15</v>
      </c>
      <c r="Y256" t="s">
        <v>45</v>
      </c>
      <c r="Z256" t="s">
        <v>60</v>
      </c>
      <c r="AA256">
        <v>0</v>
      </c>
      <c r="AB256">
        <v>0</v>
      </c>
      <c r="AC256" t="s">
        <v>194</v>
      </c>
      <c r="AD256">
        <v>509.73</v>
      </c>
      <c r="AE256">
        <v>-53438.12</v>
      </c>
      <c r="AF256">
        <v>1.48E-3</v>
      </c>
      <c r="AG256">
        <v>4132977.66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509.73</v>
      </c>
      <c r="AO256">
        <v>10167.130000000001</v>
      </c>
      <c r="AP256" s="9">
        <f t="shared" si="13"/>
        <v>10167.129999999999</v>
      </c>
      <c r="AQ256" s="10">
        <f t="shared" si="14"/>
        <v>509.73</v>
      </c>
      <c r="AR256" s="8">
        <f t="shared" si="15"/>
        <v>2013037.65</v>
      </c>
    </row>
    <row r="257" spans="1:44" x14ac:dyDescent="0.2">
      <c r="A257">
        <v>1</v>
      </c>
      <c r="B257" s="1">
        <v>44470</v>
      </c>
      <c r="C257" s="1">
        <v>44501</v>
      </c>
      <c r="D257">
        <v>200318</v>
      </c>
      <c r="E257" s="1">
        <v>44501</v>
      </c>
      <c r="F257">
        <v>4132977.66</v>
      </c>
      <c r="G257">
        <v>4132977.66</v>
      </c>
      <c r="H257">
        <v>2.9520000000000001E-2</v>
      </c>
      <c r="I257">
        <v>10167.129999999999</v>
      </c>
      <c r="J257">
        <v>2076642.9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 t="s">
        <v>233</v>
      </c>
      <c r="W257" s="4" t="str">
        <f t="shared" si="12"/>
        <v>3790</v>
      </c>
      <c r="X257">
        <v>15</v>
      </c>
      <c r="Y257" t="s">
        <v>45</v>
      </c>
      <c r="Z257" t="s">
        <v>60</v>
      </c>
      <c r="AA257">
        <v>0</v>
      </c>
      <c r="AB257">
        <v>0</v>
      </c>
      <c r="AC257" t="s">
        <v>194</v>
      </c>
      <c r="AD257">
        <v>509.73</v>
      </c>
      <c r="AE257">
        <v>-52928.39</v>
      </c>
      <c r="AF257">
        <v>1.48E-3</v>
      </c>
      <c r="AG257">
        <v>4132977.66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509.73</v>
      </c>
      <c r="AO257">
        <v>10167.130000000001</v>
      </c>
      <c r="AP257" s="9">
        <f t="shared" si="13"/>
        <v>10167.129999999999</v>
      </c>
      <c r="AQ257" s="10">
        <f t="shared" si="14"/>
        <v>509.73</v>
      </c>
      <c r="AR257" s="8">
        <f t="shared" si="15"/>
        <v>2023714.51</v>
      </c>
    </row>
    <row r="258" spans="1:44" x14ac:dyDescent="0.2">
      <c r="A258">
        <v>1</v>
      </c>
      <c r="B258" s="1">
        <v>44470</v>
      </c>
      <c r="C258" s="1">
        <v>44501</v>
      </c>
      <c r="D258">
        <v>154</v>
      </c>
      <c r="E258" s="1">
        <v>44470</v>
      </c>
      <c r="F258">
        <v>0</v>
      </c>
      <c r="G258">
        <v>0</v>
      </c>
      <c r="H258">
        <v>1.8030000000000001E-2</v>
      </c>
      <c r="I258">
        <v>0</v>
      </c>
      <c r="J258">
        <v>-0.01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 t="s">
        <v>234</v>
      </c>
      <c r="W258" s="4" t="str">
        <f t="shared" ref="W258:W321" si="16">MID(V258,4,4)</f>
        <v>3801</v>
      </c>
      <c r="X258">
        <v>15</v>
      </c>
      <c r="Y258" t="s">
        <v>45</v>
      </c>
      <c r="Z258" t="s">
        <v>62</v>
      </c>
      <c r="AA258">
        <v>0</v>
      </c>
      <c r="AB258">
        <v>0</v>
      </c>
      <c r="AC258" t="s">
        <v>194</v>
      </c>
      <c r="AD258">
        <v>0</v>
      </c>
      <c r="AE258">
        <v>-0.01</v>
      </c>
      <c r="AF258">
        <v>3.9699999999999996E-3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 s="9">
        <f t="shared" ref="AP258:AP321" si="17">I258+K258+M258+T258</f>
        <v>0</v>
      </c>
      <c r="AQ258" s="10">
        <f t="shared" ref="AQ258:AQ321" si="18">AD258+AL258</f>
        <v>0</v>
      </c>
      <c r="AR258" s="8">
        <f t="shared" ref="AR258:AR321" si="19">AE258+J258</f>
        <v>-0.02</v>
      </c>
    </row>
    <row r="259" spans="1:44" x14ac:dyDescent="0.2">
      <c r="A259">
        <v>1</v>
      </c>
      <c r="B259" s="1">
        <v>44470</v>
      </c>
      <c r="C259" s="1">
        <v>44501</v>
      </c>
      <c r="D259">
        <v>154</v>
      </c>
      <c r="E259" s="1">
        <v>44501</v>
      </c>
      <c r="F259">
        <v>0</v>
      </c>
      <c r="G259">
        <v>0</v>
      </c>
      <c r="H259">
        <v>1.8030000000000001E-2</v>
      </c>
      <c r="I259">
        <v>0</v>
      </c>
      <c r="J259">
        <v>-0.01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 t="s">
        <v>234</v>
      </c>
      <c r="W259" s="4" t="str">
        <f t="shared" si="16"/>
        <v>3801</v>
      </c>
      <c r="X259">
        <v>15</v>
      </c>
      <c r="Y259" t="s">
        <v>45</v>
      </c>
      <c r="Z259" t="s">
        <v>62</v>
      </c>
      <c r="AA259">
        <v>0</v>
      </c>
      <c r="AB259">
        <v>0</v>
      </c>
      <c r="AC259" t="s">
        <v>194</v>
      </c>
      <c r="AD259">
        <v>0</v>
      </c>
      <c r="AE259">
        <v>-0.01</v>
      </c>
      <c r="AF259">
        <v>3.9699999999999996E-3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 s="9">
        <f t="shared" si="17"/>
        <v>0</v>
      </c>
      <c r="AQ259" s="10">
        <f t="shared" si="18"/>
        <v>0</v>
      </c>
      <c r="AR259" s="8">
        <f t="shared" si="19"/>
        <v>-0.02</v>
      </c>
    </row>
    <row r="260" spans="1:44" x14ac:dyDescent="0.2">
      <c r="A260">
        <v>1</v>
      </c>
      <c r="B260" s="1">
        <v>44470</v>
      </c>
      <c r="C260" s="1">
        <v>44501</v>
      </c>
      <c r="D260">
        <v>200227</v>
      </c>
      <c r="E260" s="1">
        <v>44470</v>
      </c>
      <c r="F260">
        <v>14259166.67</v>
      </c>
      <c r="G260">
        <v>14259166.67</v>
      </c>
      <c r="H260">
        <v>1.8030000000000001E-2</v>
      </c>
      <c r="I260">
        <v>21424.400000000001</v>
      </c>
      <c r="J260">
        <v>1125077.21</v>
      </c>
      <c r="K260">
        <v>0</v>
      </c>
      <c r="L260">
        <v>-1987.13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 t="s">
        <v>235</v>
      </c>
      <c r="W260" s="4" t="str">
        <f t="shared" si="16"/>
        <v>3801</v>
      </c>
      <c r="X260">
        <v>15</v>
      </c>
      <c r="Y260" t="s">
        <v>45</v>
      </c>
      <c r="Z260" t="s">
        <v>62</v>
      </c>
      <c r="AA260">
        <v>0</v>
      </c>
      <c r="AB260">
        <v>0</v>
      </c>
      <c r="AC260" t="s">
        <v>194</v>
      </c>
      <c r="AD260">
        <v>4717.41</v>
      </c>
      <c r="AE260">
        <v>37360.44</v>
      </c>
      <c r="AF260">
        <v>3.9699999999999996E-3</v>
      </c>
      <c r="AG260">
        <v>14259166.67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4717.41</v>
      </c>
      <c r="AO260">
        <v>21424.400000000001</v>
      </c>
      <c r="AP260" s="9">
        <f t="shared" si="17"/>
        <v>21424.400000000001</v>
      </c>
      <c r="AQ260" s="10">
        <f t="shared" si="18"/>
        <v>4717.41</v>
      </c>
      <c r="AR260" s="8">
        <f t="shared" si="19"/>
        <v>1162437.6499999999</v>
      </c>
    </row>
    <row r="261" spans="1:44" x14ac:dyDescent="0.2">
      <c r="A261">
        <v>1</v>
      </c>
      <c r="B261" s="1">
        <v>44470</v>
      </c>
      <c r="C261" s="1">
        <v>44501</v>
      </c>
      <c r="D261">
        <v>200227</v>
      </c>
      <c r="E261" s="1">
        <v>44501</v>
      </c>
      <c r="F261">
        <v>14360673.83</v>
      </c>
      <c r="G261">
        <v>14360673.83</v>
      </c>
      <c r="H261">
        <v>1.8030000000000001E-2</v>
      </c>
      <c r="I261">
        <v>21576.91</v>
      </c>
      <c r="J261">
        <v>1145664.97</v>
      </c>
      <c r="K261">
        <v>0</v>
      </c>
      <c r="L261">
        <v>-898.11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 t="s">
        <v>235</v>
      </c>
      <c r="W261" s="4" t="str">
        <f t="shared" si="16"/>
        <v>3801</v>
      </c>
      <c r="X261">
        <v>15</v>
      </c>
      <c r="Y261" t="s">
        <v>45</v>
      </c>
      <c r="Z261" t="s">
        <v>62</v>
      </c>
      <c r="AA261">
        <v>0</v>
      </c>
      <c r="AB261">
        <v>-989.15</v>
      </c>
      <c r="AC261" t="s">
        <v>194</v>
      </c>
      <c r="AD261">
        <v>4750.99</v>
      </c>
      <c r="AE261">
        <v>41213.32</v>
      </c>
      <c r="AF261">
        <v>3.9699999999999996E-3</v>
      </c>
      <c r="AG261">
        <v>14360673.83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4750.99</v>
      </c>
      <c r="AO261">
        <v>21576.91</v>
      </c>
      <c r="AP261" s="9">
        <f t="shared" si="17"/>
        <v>21576.91</v>
      </c>
      <c r="AQ261" s="10">
        <f t="shared" si="18"/>
        <v>4750.99</v>
      </c>
      <c r="AR261" s="8">
        <f t="shared" si="19"/>
        <v>1186878.29</v>
      </c>
    </row>
    <row r="262" spans="1:44" x14ac:dyDescent="0.2">
      <c r="A262">
        <v>1</v>
      </c>
      <c r="B262" s="1">
        <v>44470</v>
      </c>
      <c r="C262" s="1">
        <v>44501</v>
      </c>
      <c r="D262">
        <v>200273</v>
      </c>
      <c r="E262" s="1">
        <v>44470</v>
      </c>
      <c r="F262">
        <v>2225845.4700000002</v>
      </c>
      <c r="G262">
        <v>2225845.4700000002</v>
      </c>
      <c r="H262">
        <v>1.8030000000000001E-2</v>
      </c>
      <c r="I262">
        <v>3344.33</v>
      </c>
      <c r="J262">
        <v>162461.47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 t="s">
        <v>236</v>
      </c>
      <c r="W262" s="4" t="str">
        <f t="shared" si="16"/>
        <v>3801</v>
      </c>
      <c r="X262">
        <v>15</v>
      </c>
      <c r="Y262" t="s">
        <v>45</v>
      </c>
      <c r="Z262" t="s">
        <v>62</v>
      </c>
      <c r="AA262">
        <v>0</v>
      </c>
      <c r="AB262">
        <v>0</v>
      </c>
      <c r="AC262" t="s">
        <v>194</v>
      </c>
      <c r="AD262">
        <v>736.38</v>
      </c>
      <c r="AE262">
        <v>34540.910000000003</v>
      </c>
      <c r="AF262">
        <v>3.9699999999999996E-3</v>
      </c>
      <c r="AG262">
        <v>2225845.4700000002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736.38</v>
      </c>
      <c r="AO262">
        <v>3344.33</v>
      </c>
      <c r="AP262" s="9">
        <f t="shared" si="17"/>
        <v>3344.33</v>
      </c>
      <c r="AQ262" s="10">
        <f t="shared" si="18"/>
        <v>736.38</v>
      </c>
      <c r="AR262" s="8">
        <f t="shared" si="19"/>
        <v>197002.38</v>
      </c>
    </row>
    <row r="263" spans="1:44" x14ac:dyDescent="0.2">
      <c r="A263">
        <v>1</v>
      </c>
      <c r="B263" s="1">
        <v>44470</v>
      </c>
      <c r="C263" s="1">
        <v>44501</v>
      </c>
      <c r="D263">
        <v>200273</v>
      </c>
      <c r="E263" s="1">
        <v>44501</v>
      </c>
      <c r="F263">
        <v>2545480.52</v>
      </c>
      <c r="G263">
        <v>2545480.52</v>
      </c>
      <c r="H263">
        <v>1.8030000000000001E-2</v>
      </c>
      <c r="I263">
        <v>3824.58</v>
      </c>
      <c r="J263">
        <v>166286.04999999999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 t="s">
        <v>236</v>
      </c>
      <c r="W263" s="4" t="str">
        <f t="shared" si="16"/>
        <v>3801</v>
      </c>
      <c r="X263">
        <v>15</v>
      </c>
      <c r="Y263" t="s">
        <v>45</v>
      </c>
      <c r="Z263" t="s">
        <v>62</v>
      </c>
      <c r="AA263">
        <v>0</v>
      </c>
      <c r="AB263">
        <v>0</v>
      </c>
      <c r="AC263" t="s">
        <v>194</v>
      </c>
      <c r="AD263">
        <v>842.13</v>
      </c>
      <c r="AE263">
        <v>35383.040000000001</v>
      </c>
      <c r="AF263">
        <v>3.9699999999999996E-3</v>
      </c>
      <c r="AG263">
        <v>2545480.52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842.13</v>
      </c>
      <c r="AO263">
        <v>3824.58</v>
      </c>
      <c r="AP263" s="9">
        <f t="shared" si="17"/>
        <v>3824.58</v>
      </c>
      <c r="AQ263" s="10">
        <f t="shared" si="18"/>
        <v>842.13</v>
      </c>
      <c r="AR263" s="8">
        <f t="shared" si="19"/>
        <v>201669.09</v>
      </c>
    </row>
    <row r="264" spans="1:44" x14ac:dyDescent="0.2">
      <c r="A264">
        <v>1</v>
      </c>
      <c r="B264" s="1">
        <v>44470</v>
      </c>
      <c r="C264" s="1">
        <v>44501</v>
      </c>
      <c r="D264">
        <v>200319</v>
      </c>
      <c r="E264" s="1">
        <v>44470</v>
      </c>
      <c r="F264">
        <v>31987176.98</v>
      </c>
      <c r="G264">
        <v>31987176.98</v>
      </c>
      <c r="H264">
        <v>1.8030000000000001E-2</v>
      </c>
      <c r="I264">
        <v>48060.73</v>
      </c>
      <c r="J264">
        <v>10185190.85</v>
      </c>
      <c r="K264">
        <v>0</v>
      </c>
      <c r="L264">
        <v>-4664.2299999999996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 t="s">
        <v>237</v>
      </c>
      <c r="W264" s="4" t="str">
        <f t="shared" si="16"/>
        <v>3801</v>
      </c>
      <c r="X264">
        <v>15</v>
      </c>
      <c r="Y264" t="s">
        <v>45</v>
      </c>
      <c r="Z264" t="s">
        <v>62</v>
      </c>
      <c r="AA264">
        <v>0</v>
      </c>
      <c r="AB264">
        <v>0</v>
      </c>
      <c r="AC264" t="s">
        <v>194</v>
      </c>
      <c r="AD264">
        <v>10582.42</v>
      </c>
      <c r="AE264">
        <v>-364657.3</v>
      </c>
      <c r="AF264">
        <v>3.9699999999999996E-3</v>
      </c>
      <c r="AG264">
        <v>31987176.98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10582.42</v>
      </c>
      <c r="AO264">
        <v>48060.73</v>
      </c>
      <c r="AP264" s="9">
        <f t="shared" si="17"/>
        <v>48060.73</v>
      </c>
      <c r="AQ264" s="10">
        <f t="shared" si="18"/>
        <v>10582.42</v>
      </c>
      <c r="AR264" s="8">
        <f t="shared" si="19"/>
        <v>9820533.5499999989</v>
      </c>
    </row>
    <row r="265" spans="1:44" x14ac:dyDescent="0.2">
      <c r="A265">
        <v>1</v>
      </c>
      <c r="B265" s="1">
        <v>44470</v>
      </c>
      <c r="C265" s="1">
        <v>44501</v>
      </c>
      <c r="D265">
        <v>200319</v>
      </c>
      <c r="E265" s="1">
        <v>44501</v>
      </c>
      <c r="F265">
        <v>32284410.420000002</v>
      </c>
      <c r="G265">
        <v>32284410.420000002</v>
      </c>
      <c r="H265">
        <v>1.8030000000000001E-2</v>
      </c>
      <c r="I265">
        <v>48507.33</v>
      </c>
      <c r="J265">
        <v>10233698.18</v>
      </c>
      <c r="K265">
        <v>0</v>
      </c>
      <c r="L265">
        <v>-10373.48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 t="s">
        <v>237</v>
      </c>
      <c r="W265" s="4" t="str">
        <f t="shared" si="16"/>
        <v>3801</v>
      </c>
      <c r="X265">
        <v>15</v>
      </c>
      <c r="Y265" t="s">
        <v>45</v>
      </c>
      <c r="Z265" t="s">
        <v>62</v>
      </c>
      <c r="AA265">
        <v>0</v>
      </c>
      <c r="AB265">
        <v>0</v>
      </c>
      <c r="AC265" t="s">
        <v>194</v>
      </c>
      <c r="AD265">
        <v>10680.76</v>
      </c>
      <c r="AE265">
        <v>-364350.02</v>
      </c>
      <c r="AF265">
        <v>3.9699999999999996E-3</v>
      </c>
      <c r="AG265">
        <v>32284410.420000002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10680.76</v>
      </c>
      <c r="AO265">
        <v>48507.33</v>
      </c>
      <c r="AP265" s="9">
        <f t="shared" si="17"/>
        <v>48507.33</v>
      </c>
      <c r="AQ265" s="10">
        <f t="shared" si="18"/>
        <v>10680.76</v>
      </c>
      <c r="AR265" s="8">
        <f t="shared" si="19"/>
        <v>9869348.1600000001</v>
      </c>
    </row>
    <row r="266" spans="1:44" x14ac:dyDescent="0.2">
      <c r="A266">
        <v>1</v>
      </c>
      <c r="B266" s="1">
        <v>44470</v>
      </c>
      <c r="C266" s="1">
        <v>44501</v>
      </c>
      <c r="D266">
        <v>155</v>
      </c>
      <c r="E266" s="1">
        <v>44470</v>
      </c>
      <c r="F266">
        <v>0</v>
      </c>
      <c r="G266">
        <v>0</v>
      </c>
      <c r="H266">
        <v>4.0890000000000003E-2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 t="s">
        <v>238</v>
      </c>
      <c r="W266" s="4" t="str">
        <f t="shared" si="16"/>
        <v>3802</v>
      </c>
      <c r="X266">
        <v>15</v>
      </c>
      <c r="Y266" t="s">
        <v>45</v>
      </c>
      <c r="Z266" t="s">
        <v>64</v>
      </c>
      <c r="AA266">
        <v>0</v>
      </c>
      <c r="AB266">
        <v>0</v>
      </c>
      <c r="AC266" t="s">
        <v>194</v>
      </c>
      <c r="AD266">
        <v>0</v>
      </c>
      <c r="AE266">
        <v>0</v>
      </c>
      <c r="AF266">
        <v>5.1110000000000003E-2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 s="9">
        <f t="shared" si="17"/>
        <v>0</v>
      </c>
      <c r="AQ266" s="10">
        <f t="shared" si="18"/>
        <v>0</v>
      </c>
      <c r="AR266" s="8">
        <f t="shared" si="19"/>
        <v>0</v>
      </c>
    </row>
    <row r="267" spans="1:44" x14ac:dyDescent="0.2">
      <c r="A267">
        <v>1</v>
      </c>
      <c r="B267" s="1">
        <v>44470</v>
      </c>
      <c r="C267" s="1">
        <v>44501</v>
      </c>
      <c r="D267">
        <v>155</v>
      </c>
      <c r="E267" s="1">
        <v>44501</v>
      </c>
      <c r="F267">
        <v>0</v>
      </c>
      <c r="G267">
        <v>0</v>
      </c>
      <c r="H267">
        <v>4.0890000000000003E-2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 t="s">
        <v>238</v>
      </c>
      <c r="W267" s="4" t="str">
        <f t="shared" si="16"/>
        <v>3802</v>
      </c>
      <c r="X267">
        <v>15</v>
      </c>
      <c r="Y267" t="s">
        <v>45</v>
      </c>
      <c r="Z267" t="s">
        <v>64</v>
      </c>
      <c r="AA267">
        <v>0</v>
      </c>
      <c r="AB267">
        <v>0</v>
      </c>
      <c r="AC267" t="s">
        <v>194</v>
      </c>
      <c r="AD267">
        <v>0</v>
      </c>
      <c r="AE267">
        <v>0</v>
      </c>
      <c r="AF267">
        <v>5.1110000000000003E-2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 s="9">
        <f t="shared" si="17"/>
        <v>0</v>
      </c>
      <c r="AQ267" s="10">
        <f t="shared" si="18"/>
        <v>0</v>
      </c>
      <c r="AR267" s="8">
        <f t="shared" si="19"/>
        <v>0</v>
      </c>
    </row>
    <row r="268" spans="1:44" x14ac:dyDescent="0.2">
      <c r="A268">
        <v>1</v>
      </c>
      <c r="B268" s="1">
        <v>44470</v>
      </c>
      <c r="C268" s="1">
        <v>44501</v>
      </c>
      <c r="D268">
        <v>200228</v>
      </c>
      <c r="E268" s="1">
        <v>44470</v>
      </c>
      <c r="F268">
        <v>651169.38</v>
      </c>
      <c r="G268">
        <v>651169.38</v>
      </c>
      <c r="H268">
        <v>4.0890000000000003E-2</v>
      </c>
      <c r="I268">
        <v>2218.86</v>
      </c>
      <c r="J268">
        <v>170295.66</v>
      </c>
      <c r="K268">
        <v>0</v>
      </c>
      <c r="L268">
        <v>-137.79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 t="s">
        <v>239</v>
      </c>
      <c r="W268" s="4" t="str">
        <f t="shared" si="16"/>
        <v>3802</v>
      </c>
      <c r="X268">
        <v>15</v>
      </c>
      <c r="Y268" t="s">
        <v>45</v>
      </c>
      <c r="Z268" t="s">
        <v>64</v>
      </c>
      <c r="AA268">
        <v>0</v>
      </c>
      <c r="AB268">
        <v>0</v>
      </c>
      <c r="AC268" t="s">
        <v>194</v>
      </c>
      <c r="AD268">
        <v>2773.44</v>
      </c>
      <c r="AE268">
        <v>219685.5</v>
      </c>
      <c r="AF268">
        <v>5.1110000000000003E-2</v>
      </c>
      <c r="AG268">
        <v>651169.38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2773.44</v>
      </c>
      <c r="AO268">
        <v>2218.86</v>
      </c>
      <c r="AP268" s="9">
        <f t="shared" si="17"/>
        <v>2218.86</v>
      </c>
      <c r="AQ268" s="10">
        <f t="shared" si="18"/>
        <v>2773.44</v>
      </c>
      <c r="AR268" s="8">
        <f t="shared" si="19"/>
        <v>389981.16000000003</v>
      </c>
    </row>
    <row r="269" spans="1:44" x14ac:dyDescent="0.2">
      <c r="A269">
        <v>1</v>
      </c>
      <c r="B269" s="1">
        <v>44470</v>
      </c>
      <c r="C269" s="1">
        <v>44501</v>
      </c>
      <c r="D269">
        <v>200228</v>
      </c>
      <c r="E269" s="1">
        <v>44501</v>
      </c>
      <c r="F269">
        <v>651169.4</v>
      </c>
      <c r="G269">
        <v>651169.4</v>
      </c>
      <c r="H269">
        <v>4.0890000000000003E-2</v>
      </c>
      <c r="I269">
        <v>2218.86</v>
      </c>
      <c r="J269">
        <v>172514.52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 t="s">
        <v>239</v>
      </c>
      <c r="W269" s="4" t="str">
        <f t="shared" si="16"/>
        <v>3802</v>
      </c>
      <c r="X269">
        <v>15</v>
      </c>
      <c r="Y269" t="s">
        <v>45</v>
      </c>
      <c r="Z269" t="s">
        <v>64</v>
      </c>
      <c r="AA269">
        <v>0</v>
      </c>
      <c r="AB269">
        <v>0</v>
      </c>
      <c r="AC269" t="s">
        <v>194</v>
      </c>
      <c r="AD269">
        <v>2773.44</v>
      </c>
      <c r="AE269">
        <v>222458.94</v>
      </c>
      <c r="AF269">
        <v>5.1110000000000003E-2</v>
      </c>
      <c r="AG269">
        <v>651169.4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2773.44</v>
      </c>
      <c r="AO269">
        <v>2218.86</v>
      </c>
      <c r="AP269" s="9">
        <f t="shared" si="17"/>
        <v>2218.86</v>
      </c>
      <c r="AQ269" s="10">
        <f t="shared" si="18"/>
        <v>2773.44</v>
      </c>
      <c r="AR269" s="8">
        <f t="shared" si="19"/>
        <v>394973.45999999996</v>
      </c>
    </row>
    <row r="270" spans="1:44" x14ac:dyDescent="0.2">
      <c r="A270">
        <v>1</v>
      </c>
      <c r="B270" s="1">
        <v>44470</v>
      </c>
      <c r="C270" s="1">
        <v>44501</v>
      </c>
      <c r="D270">
        <v>200274</v>
      </c>
      <c r="E270" s="1">
        <v>44470</v>
      </c>
      <c r="F270">
        <v>0</v>
      </c>
      <c r="G270">
        <v>0</v>
      </c>
      <c r="H270">
        <v>4.0890000000000003E-2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 t="s">
        <v>240</v>
      </c>
      <c r="W270" s="4" t="str">
        <f t="shared" si="16"/>
        <v>3802</v>
      </c>
      <c r="X270">
        <v>15</v>
      </c>
      <c r="Y270" t="s">
        <v>45</v>
      </c>
      <c r="Z270" t="s">
        <v>64</v>
      </c>
      <c r="AA270">
        <v>0</v>
      </c>
      <c r="AB270">
        <v>0</v>
      </c>
      <c r="AC270" t="s">
        <v>194</v>
      </c>
      <c r="AD270">
        <v>0</v>
      </c>
      <c r="AE270">
        <v>0</v>
      </c>
      <c r="AF270">
        <v>5.1110000000000003E-2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 s="9">
        <f t="shared" si="17"/>
        <v>0</v>
      </c>
      <c r="AQ270" s="10">
        <f t="shared" si="18"/>
        <v>0</v>
      </c>
      <c r="AR270" s="8">
        <f t="shared" si="19"/>
        <v>0</v>
      </c>
    </row>
    <row r="271" spans="1:44" x14ac:dyDescent="0.2">
      <c r="A271">
        <v>1</v>
      </c>
      <c r="B271" s="1">
        <v>44470</v>
      </c>
      <c r="C271" s="1">
        <v>44501</v>
      </c>
      <c r="D271">
        <v>200274</v>
      </c>
      <c r="E271" s="1">
        <v>44501</v>
      </c>
      <c r="F271">
        <v>0</v>
      </c>
      <c r="G271">
        <v>0</v>
      </c>
      <c r="H271">
        <v>4.0890000000000003E-2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 t="s">
        <v>240</v>
      </c>
      <c r="W271" s="4" t="str">
        <f t="shared" si="16"/>
        <v>3802</v>
      </c>
      <c r="X271">
        <v>15</v>
      </c>
      <c r="Y271" t="s">
        <v>45</v>
      </c>
      <c r="Z271" t="s">
        <v>64</v>
      </c>
      <c r="AA271">
        <v>0</v>
      </c>
      <c r="AB271">
        <v>0</v>
      </c>
      <c r="AC271" t="s">
        <v>194</v>
      </c>
      <c r="AD271">
        <v>0</v>
      </c>
      <c r="AE271">
        <v>0</v>
      </c>
      <c r="AF271">
        <v>5.1110000000000003E-2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 s="9">
        <f t="shared" si="17"/>
        <v>0</v>
      </c>
      <c r="AQ271" s="10">
        <f t="shared" si="18"/>
        <v>0</v>
      </c>
      <c r="AR271" s="8">
        <f t="shared" si="19"/>
        <v>0</v>
      </c>
    </row>
    <row r="272" spans="1:44" x14ac:dyDescent="0.2">
      <c r="A272">
        <v>1</v>
      </c>
      <c r="B272" s="1">
        <v>44470</v>
      </c>
      <c r="C272" s="1">
        <v>44501</v>
      </c>
      <c r="D272">
        <v>200320</v>
      </c>
      <c r="E272" s="1">
        <v>44470</v>
      </c>
      <c r="F272">
        <v>966071.04</v>
      </c>
      <c r="G272">
        <v>966071.04</v>
      </c>
      <c r="H272">
        <v>4.0890000000000003E-2</v>
      </c>
      <c r="I272">
        <v>3291.89</v>
      </c>
      <c r="J272">
        <v>1042054.93</v>
      </c>
      <c r="K272">
        <v>0</v>
      </c>
      <c r="L272">
        <v>-7356.79</v>
      </c>
      <c r="M272">
        <v>-3291.89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 t="s">
        <v>241</v>
      </c>
      <c r="W272" s="4" t="str">
        <f t="shared" si="16"/>
        <v>3802</v>
      </c>
      <c r="X272">
        <v>15</v>
      </c>
      <c r="Y272" t="s">
        <v>45</v>
      </c>
      <c r="Z272" t="s">
        <v>64</v>
      </c>
      <c r="AA272">
        <v>0</v>
      </c>
      <c r="AB272">
        <v>0</v>
      </c>
      <c r="AC272" t="s">
        <v>194</v>
      </c>
      <c r="AD272">
        <v>4114.66</v>
      </c>
      <c r="AE272">
        <v>1225251.03</v>
      </c>
      <c r="AF272">
        <v>5.1110000000000003E-2</v>
      </c>
      <c r="AG272">
        <v>966071.04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4114.66</v>
      </c>
      <c r="AO272">
        <v>0</v>
      </c>
      <c r="AP272" s="9">
        <f t="shared" si="17"/>
        <v>0</v>
      </c>
      <c r="AQ272" s="10">
        <f t="shared" si="18"/>
        <v>4114.66</v>
      </c>
      <c r="AR272" s="8">
        <f t="shared" si="19"/>
        <v>2267305.96</v>
      </c>
    </row>
    <row r="273" spans="1:44" x14ac:dyDescent="0.2">
      <c r="A273">
        <v>1</v>
      </c>
      <c r="B273" s="1">
        <v>44470</v>
      </c>
      <c r="C273" s="1">
        <v>44501</v>
      </c>
      <c r="D273">
        <v>200320</v>
      </c>
      <c r="E273" s="1">
        <v>44501</v>
      </c>
      <c r="F273">
        <v>966075.65</v>
      </c>
      <c r="G273">
        <v>966075.65</v>
      </c>
      <c r="H273">
        <v>4.0890000000000003E-2</v>
      </c>
      <c r="I273">
        <v>3291.9</v>
      </c>
      <c r="J273">
        <v>1042054.93</v>
      </c>
      <c r="K273">
        <v>0</v>
      </c>
      <c r="L273">
        <v>-2757.5</v>
      </c>
      <c r="M273">
        <v>-3291.9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 t="s">
        <v>241</v>
      </c>
      <c r="W273" s="4" t="str">
        <f t="shared" si="16"/>
        <v>3802</v>
      </c>
      <c r="X273">
        <v>15</v>
      </c>
      <c r="Y273" t="s">
        <v>45</v>
      </c>
      <c r="Z273" t="s">
        <v>64</v>
      </c>
      <c r="AA273">
        <v>0</v>
      </c>
      <c r="AB273">
        <v>0</v>
      </c>
      <c r="AC273" t="s">
        <v>194</v>
      </c>
      <c r="AD273">
        <v>4114.68</v>
      </c>
      <c r="AE273">
        <v>1226608.21</v>
      </c>
      <c r="AF273">
        <v>5.1110000000000003E-2</v>
      </c>
      <c r="AG273">
        <v>966075.65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4114.68</v>
      </c>
      <c r="AO273">
        <v>0</v>
      </c>
      <c r="AP273" s="9">
        <f t="shared" si="17"/>
        <v>0</v>
      </c>
      <c r="AQ273" s="10">
        <f t="shared" si="18"/>
        <v>4114.68</v>
      </c>
      <c r="AR273" s="8">
        <f t="shared" si="19"/>
        <v>2268663.14</v>
      </c>
    </row>
    <row r="274" spans="1:44" x14ac:dyDescent="0.2">
      <c r="A274">
        <v>1</v>
      </c>
      <c r="B274" s="1">
        <v>44470</v>
      </c>
      <c r="C274" s="1">
        <v>44501</v>
      </c>
      <c r="D274">
        <v>156</v>
      </c>
      <c r="E274" s="1">
        <v>44470</v>
      </c>
      <c r="F274">
        <v>0</v>
      </c>
      <c r="G274">
        <v>0</v>
      </c>
      <c r="H274">
        <v>1.8030000000000001E-2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 t="s">
        <v>242</v>
      </c>
      <c r="W274" s="4" t="str">
        <f t="shared" si="16"/>
        <v>380G</v>
      </c>
      <c r="X274">
        <v>15</v>
      </c>
      <c r="Y274" t="s">
        <v>45</v>
      </c>
      <c r="Z274" t="s">
        <v>66</v>
      </c>
      <c r="AA274">
        <v>0</v>
      </c>
      <c r="AB274">
        <v>0</v>
      </c>
      <c r="AC274" t="s">
        <v>194</v>
      </c>
      <c r="AD274">
        <v>0</v>
      </c>
      <c r="AE274">
        <v>0</v>
      </c>
      <c r="AF274">
        <v>3.9699999999999996E-3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 s="9">
        <f t="shared" si="17"/>
        <v>0</v>
      </c>
      <c r="AQ274" s="10">
        <f t="shared" si="18"/>
        <v>0</v>
      </c>
      <c r="AR274" s="8">
        <f t="shared" si="19"/>
        <v>0</v>
      </c>
    </row>
    <row r="275" spans="1:44" x14ac:dyDescent="0.2">
      <c r="A275">
        <v>1</v>
      </c>
      <c r="B275" s="1">
        <v>44470</v>
      </c>
      <c r="C275" s="1">
        <v>44501</v>
      </c>
      <c r="D275">
        <v>156</v>
      </c>
      <c r="E275" s="1">
        <v>44501</v>
      </c>
      <c r="F275">
        <v>0</v>
      </c>
      <c r="G275">
        <v>0</v>
      </c>
      <c r="H275">
        <v>1.8030000000000001E-2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 t="s">
        <v>242</v>
      </c>
      <c r="W275" s="4" t="str">
        <f t="shared" si="16"/>
        <v>380G</v>
      </c>
      <c r="X275">
        <v>15</v>
      </c>
      <c r="Y275" t="s">
        <v>45</v>
      </c>
      <c r="Z275" t="s">
        <v>66</v>
      </c>
      <c r="AA275">
        <v>0</v>
      </c>
      <c r="AB275">
        <v>0</v>
      </c>
      <c r="AC275" t="s">
        <v>194</v>
      </c>
      <c r="AD275">
        <v>0</v>
      </c>
      <c r="AE275">
        <v>0</v>
      </c>
      <c r="AF275">
        <v>3.9699999999999996E-3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 s="9">
        <f t="shared" si="17"/>
        <v>0</v>
      </c>
      <c r="AQ275" s="10">
        <f t="shared" si="18"/>
        <v>0</v>
      </c>
      <c r="AR275" s="8">
        <f t="shared" si="19"/>
        <v>0</v>
      </c>
    </row>
    <row r="276" spans="1:44" x14ac:dyDescent="0.2">
      <c r="A276">
        <v>1</v>
      </c>
      <c r="B276" s="1">
        <v>44470</v>
      </c>
      <c r="C276" s="1">
        <v>44501</v>
      </c>
      <c r="D276">
        <v>200229</v>
      </c>
      <c r="E276" s="1">
        <v>44470</v>
      </c>
      <c r="F276">
        <v>7017365.8099999996</v>
      </c>
      <c r="G276">
        <v>7017365.8099999996</v>
      </c>
      <c r="H276">
        <v>1.8030000000000001E-2</v>
      </c>
      <c r="I276">
        <v>10543.59</v>
      </c>
      <c r="J276">
        <v>387252.66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 t="s">
        <v>243</v>
      </c>
      <c r="W276" s="4" t="str">
        <f t="shared" si="16"/>
        <v>380G</v>
      </c>
      <c r="X276">
        <v>15</v>
      </c>
      <c r="Y276" t="s">
        <v>45</v>
      </c>
      <c r="Z276" t="s">
        <v>66</v>
      </c>
      <c r="AA276">
        <v>0</v>
      </c>
      <c r="AB276">
        <v>0</v>
      </c>
      <c r="AC276" t="s">
        <v>194</v>
      </c>
      <c r="AD276">
        <v>2321.58</v>
      </c>
      <c r="AE276">
        <v>-307951.7</v>
      </c>
      <c r="AF276">
        <v>3.9699999999999996E-3</v>
      </c>
      <c r="AG276">
        <v>7017365.8099999996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2321.58</v>
      </c>
      <c r="AO276">
        <v>10543.59</v>
      </c>
      <c r="AP276" s="9">
        <f t="shared" si="17"/>
        <v>10543.59</v>
      </c>
      <c r="AQ276" s="10">
        <f t="shared" si="18"/>
        <v>2321.58</v>
      </c>
      <c r="AR276" s="8">
        <f t="shared" si="19"/>
        <v>79300.959999999963</v>
      </c>
    </row>
    <row r="277" spans="1:44" x14ac:dyDescent="0.2">
      <c r="A277">
        <v>1</v>
      </c>
      <c r="B277" s="1">
        <v>44470</v>
      </c>
      <c r="C277" s="1">
        <v>44501</v>
      </c>
      <c r="D277">
        <v>200229</v>
      </c>
      <c r="E277" s="1">
        <v>44501</v>
      </c>
      <c r="F277">
        <v>7045665.9400000004</v>
      </c>
      <c r="G277">
        <v>7045665.9400000004</v>
      </c>
      <c r="H277">
        <v>1.8030000000000001E-2</v>
      </c>
      <c r="I277">
        <v>10586.11</v>
      </c>
      <c r="J277">
        <v>397838.77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 t="s">
        <v>243</v>
      </c>
      <c r="W277" s="4" t="str">
        <f t="shared" si="16"/>
        <v>380G</v>
      </c>
      <c r="X277">
        <v>15</v>
      </c>
      <c r="Y277" t="s">
        <v>45</v>
      </c>
      <c r="Z277" t="s">
        <v>66</v>
      </c>
      <c r="AA277">
        <v>0</v>
      </c>
      <c r="AB277">
        <v>0</v>
      </c>
      <c r="AC277" t="s">
        <v>194</v>
      </c>
      <c r="AD277">
        <v>2330.94</v>
      </c>
      <c r="AE277">
        <v>-305620.76</v>
      </c>
      <c r="AF277">
        <v>3.9699999999999996E-3</v>
      </c>
      <c r="AG277">
        <v>7045665.9400000004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2330.94</v>
      </c>
      <c r="AO277">
        <v>10586.11</v>
      </c>
      <c r="AP277" s="9">
        <f t="shared" si="17"/>
        <v>10586.11</v>
      </c>
      <c r="AQ277" s="10">
        <f t="shared" si="18"/>
        <v>2330.94</v>
      </c>
      <c r="AR277" s="8">
        <f t="shared" si="19"/>
        <v>92218.010000000009</v>
      </c>
    </row>
    <row r="278" spans="1:44" x14ac:dyDescent="0.2">
      <c r="A278">
        <v>1</v>
      </c>
      <c r="B278" s="1">
        <v>44470</v>
      </c>
      <c r="C278" s="1">
        <v>44501</v>
      </c>
      <c r="D278">
        <v>200275</v>
      </c>
      <c r="E278" s="1">
        <v>44470</v>
      </c>
      <c r="F278">
        <v>0</v>
      </c>
      <c r="G278">
        <v>0</v>
      </c>
      <c r="H278">
        <v>1.8030000000000001E-2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 t="s">
        <v>244</v>
      </c>
      <c r="W278" s="4" t="str">
        <f t="shared" si="16"/>
        <v>380G</v>
      </c>
      <c r="X278">
        <v>15</v>
      </c>
      <c r="Y278" t="s">
        <v>45</v>
      </c>
      <c r="Z278" t="s">
        <v>66</v>
      </c>
      <c r="AA278">
        <v>0</v>
      </c>
      <c r="AB278">
        <v>0</v>
      </c>
      <c r="AC278" t="s">
        <v>194</v>
      </c>
      <c r="AD278">
        <v>0</v>
      </c>
      <c r="AE278">
        <v>0</v>
      </c>
      <c r="AF278">
        <v>3.9699999999999996E-3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 s="9">
        <f t="shared" si="17"/>
        <v>0</v>
      </c>
      <c r="AQ278" s="10">
        <f t="shared" si="18"/>
        <v>0</v>
      </c>
      <c r="AR278" s="8">
        <f t="shared" si="19"/>
        <v>0</v>
      </c>
    </row>
    <row r="279" spans="1:44" x14ac:dyDescent="0.2">
      <c r="A279">
        <v>1</v>
      </c>
      <c r="B279" s="1">
        <v>44470</v>
      </c>
      <c r="C279" s="1">
        <v>44501</v>
      </c>
      <c r="D279">
        <v>200275</v>
      </c>
      <c r="E279" s="1">
        <v>44501</v>
      </c>
      <c r="F279">
        <v>0</v>
      </c>
      <c r="G279">
        <v>0</v>
      </c>
      <c r="H279">
        <v>1.8030000000000001E-2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 t="s">
        <v>244</v>
      </c>
      <c r="W279" s="4" t="str">
        <f t="shared" si="16"/>
        <v>380G</v>
      </c>
      <c r="X279">
        <v>15</v>
      </c>
      <c r="Y279" t="s">
        <v>45</v>
      </c>
      <c r="Z279" t="s">
        <v>66</v>
      </c>
      <c r="AA279">
        <v>0</v>
      </c>
      <c r="AB279">
        <v>0</v>
      </c>
      <c r="AC279" t="s">
        <v>194</v>
      </c>
      <c r="AD279">
        <v>0</v>
      </c>
      <c r="AE279">
        <v>0</v>
      </c>
      <c r="AF279">
        <v>3.9699999999999996E-3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 s="9">
        <f t="shared" si="17"/>
        <v>0</v>
      </c>
      <c r="AQ279" s="10">
        <f t="shared" si="18"/>
        <v>0</v>
      </c>
      <c r="AR279" s="8">
        <f t="shared" si="19"/>
        <v>0</v>
      </c>
    </row>
    <row r="280" spans="1:44" x14ac:dyDescent="0.2">
      <c r="A280">
        <v>1</v>
      </c>
      <c r="B280" s="1">
        <v>44470</v>
      </c>
      <c r="C280" s="1">
        <v>44501</v>
      </c>
      <c r="D280">
        <v>200321</v>
      </c>
      <c r="E280" s="1">
        <v>44470</v>
      </c>
      <c r="F280">
        <v>32791890.98</v>
      </c>
      <c r="G280">
        <v>32791890.98</v>
      </c>
      <c r="H280">
        <v>1.8030000000000001E-2</v>
      </c>
      <c r="I280">
        <v>49269.82</v>
      </c>
      <c r="J280">
        <v>2799153.05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 t="s">
        <v>245</v>
      </c>
      <c r="W280" s="4" t="str">
        <f t="shared" si="16"/>
        <v>380G</v>
      </c>
      <c r="X280">
        <v>15</v>
      </c>
      <c r="Y280" t="s">
        <v>45</v>
      </c>
      <c r="Z280" t="s">
        <v>66</v>
      </c>
      <c r="AA280">
        <v>0</v>
      </c>
      <c r="AB280">
        <v>0</v>
      </c>
      <c r="AC280" t="s">
        <v>194</v>
      </c>
      <c r="AD280">
        <v>10848.65</v>
      </c>
      <c r="AE280">
        <v>-1171141.17</v>
      </c>
      <c r="AF280">
        <v>3.9699999999999996E-3</v>
      </c>
      <c r="AG280">
        <v>32791890.98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10848.65</v>
      </c>
      <c r="AO280">
        <v>49269.82</v>
      </c>
      <c r="AP280" s="9">
        <f t="shared" si="17"/>
        <v>49269.82</v>
      </c>
      <c r="AQ280" s="10">
        <f t="shared" si="18"/>
        <v>10848.65</v>
      </c>
      <c r="AR280" s="8">
        <f t="shared" si="19"/>
        <v>1628011.88</v>
      </c>
    </row>
    <row r="281" spans="1:44" x14ac:dyDescent="0.2">
      <c r="A281">
        <v>1</v>
      </c>
      <c r="B281" s="1">
        <v>44470</v>
      </c>
      <c r="C281" s="1">
        <v>44501</v>
      </c>
      <c r="D281">
        <v>200321</v>
      </c>
      <c r="E281" s="1">
        <v>44501</v>
      </c>
      <c r="F281">
        <v>33035831.800000001</v>
      </c>
      <c r="G281">
        <v>33035831.800000001</v>
      </c>
      <c r="H281">
        <v>1.8030000000000001E-2</v>
      </c>
      <c r="I281">
        <v>49636.34</v>
      </c>
      <c r="J281">
        <v>2848789.39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 t="s">
        <v>245</v>
      </c>
      <c r="W281" s="4" t="str">
        <f t="shared" si="16"/>
        <v>380G</v>
      </c>
      <c r="X281">
        <v>15</v>
      </c>
      <c r="Y281" t="s">
        <v>45</v>
      </c>
      <c r="Z281" t="s">
        <v>66</v>
      </c>
      <c r="AA281">
        <v>0</v>
      </c>
      <c r="AB281">
        <v>0</v>
      </c>
      <c r="AC281" t="s">
        <v>194</v>
      </c>
      <c r="AD281">
        <v>10929.35</v>
      </c>
      <c r="AE281">
        <v>-1160211.82</v>
      </c>
      <c r="AF281">
        <v>3.9699999999999996E-3</v>
      </c>
      <c r="AG281">
        <v>33035831.800000001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10929.35</v>
      </c>
      <c r="AO281">
        <v>49636.340000000004</v>
      </c>
      <c r="AP281" s="9">
        <f t="shared" si="17"/>
        <v>49636.34</v>
      </c>
      <c r="AQ281" s="10">
        <f t="shared" si="18"/>
        <v>10929.35</v>
      </c>
      <c r="AR281" s="8">
        <f t="shared" si="19"/>
        <v>1688577.57</v>
      </c>
    </row>
    <row r="282" spans="1:44" x14ac:dyDescent="0.2">
      <c r="A282">
        <v>1</v>
      </c>
      <c r="B282" s="1">
        <v>44470</v>
      </c>
      <c r="C282" s="1">
        <v>44501</v>
      </c>
      <c r="D282">
        <v>157</v>
      </c>
      <c r="E282" s="1">
        <v>44470</v>
      </c>
      <c r="F282">
        <v>0</v>
      </c>
      <c r="G282">
        <v>0</v>
      </c>
      <c r="H282">
        <v>3.5999999999999997E-2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 t="s">
        <v>246</v>
      </c>
      <c r="W282" s="4" t="str">
        <f t="shared" si="16"/>
        <v>3810</v>
      </c>
      <c r="X282">
        <v>15</v>
      </c>
      <c r="Y282" t="s">
        <v>45</v>
      </c>
      <c r="Z282" t="s">
        <v>68</v>
      </c>
      <c r="AA282">
        <v>0</v>
      </c>
      <c r="AB282">
        <v>0</v>
      </c>
      <c r="AC282" t="s">
        <v>194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 s="9">
        <f t="shared" si="17"/>
        <v>0</v>
      </c>
      <c r="AQ282" s="10">
        <f t="shared" si="18"/>
        <v>0</v>
      </c>
      <c r="AR282" s="8">
        <f t="shared" si="19"/>
        <v>0</v>
      </c>
    </row>
    <row r="283" spans="1:44" x14ac:dyDescent="0.2">
      <c r="A283">
        <v>1</v>
      </c>
      <c r="B283" s="1">
        <v>44470</v>
      </c>
      <c r="C283" s="1">
        <v>44501</v>
      </c>
      <c r="D283">
        <v>157</v>
      </c>
      <c r="E283" s="1">
        <v>44501</v>
      </c>
      <c r="F283">
        <v>0</v>
      </c>
      <c r="G283">
        <v>0</v>
      </c>
      <c r="H283">
        <v>3.5999999999999997E-2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 t="s">
        <v>246</v>
      </c>
      <c r="W283" s="4" t="str">
        <f t="shared" si="16"/>
        <v>3810</v>
      </c>
      <c r="X283">
        <v>15</v>
      </c>
      <c r="Y283" t="s">
        <v>45</v>
      </c>
      <c r="Z283" t="s">
        <v>68</v>
      </c>
      <c r="AA283">
        <v>0</v>
      </c>
      <c r="AB283">
        <v>0</v>
      </c>
      <c r="AC283" t="s">
        <v>194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 s="9">
        <f t="shared" si="17"/>
        <v>0</v>
      </c>
      <c r="AQ283" s="10">
        <f t="shared" si="18"/>
        <v>0</v>
      </c>
      <c r="AR283" s="8">
        <f t="shared" si="19"/>
        <v>0</v>
      </c>
    </row>
    <row r="284" spans="1:44" x14ac:dyDescent="0.2">
      <c r="A284">
        <v>1</v>
      </c>
      <c r="B284" s="1">
        <v>44470</v>
      </c>
      <c r="C284" s="1">
        <v>44501</v>
      </c>
      <c r="D284">
        <v>200230</v>
      </c>
      <c r="E284" s="1">
        <v>44470</v>
      </c>
      <c r="F284">
        <v>3246797.28</v>
      </c>
      <c r="G284">
        <v>3246797.28</v>
      </c>
      <c r="H284">
        <v>3.5999999999999997E-2</v>
      </c>
      <c r="I284">
        <v>9740.39</v>
      </c>
      <c r="J284">
        <v>361754.06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 t="s">
        <v>247</v>
      </c>
      <c r="W284" s="4" t="str">
        <f t="shared" si="16"/>
        <v>3810</v>
      </c>
      <c r="X284">
        <v>15</v>
      </c>
      <c r="Y284" t="s">
        <v>45</v>
      </c>
      <c r="Z284" t="s">
        <v>68</v>
      </c>
      <c r="AA284">
        <v>0</v>
      </c>
      <c r="AB284">
        <v>-873.97</v>
      </c>
      <c r="AC284" t="s">
        <v>194</v>
      </c>
      <c r="AD284">
        <v>0</v>
      </c>
      <c r="AE284">
        <v>0</v>
      </c>
      <c r="AF284">
        <v>0</v>
      </c>
      <c r="AG284">
        <v>3246797.28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9740.39</v>
      </c>
      <c r="AP284" s="9">
        <f t="shared" si="17"/>
        <v>9740.39</v>
      </c>
      <c r="AQ284" s="10">
        <f t="shared" si="18"/>
        <v>0</v>
      </c>
      <c r="AR284" s="8">
        <f t="shared" si="19"/>
        <v>361754.06</v>
      </c>
    </row>
    <row r="285" spans="1:44" x14ac:dyDescent="0.2">
      <c r="A285">
        <v>1</v>
      </c>
      <c r="B285" s="1">
        <v>44470</v>
      </c>
      <c r="C285" s="1">
        <v>44501</v>
      </c>
      <c r="D285">
        <v>200230</v>
      </c>
      <c r="E285" s="1">
        <v>44501</v>
      </c>
      <c r="F285">
        <v>3252944.31</v>
      </c>
      <c r="G285">
        <v>3252944.31</v>
      </c>
      <c r="H285">
        <v>3.5999999999999997E-2</v>
      </c>
      <c r="I285">
        <v>9758.83</v>
      </c>
      <c r="J285">
        <v>371512.89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 t="s">
        <v>247</v>
      </c>
      <c r="W285" s="4" t="str">
        <f t="shared" si="16"/>
        <v>3810</v>
      </c>
      <c r="X285">
        <v>15</v>
      </c>
      <c r="Y285" t="s">
        <v>45</v>
      </c>
      <c r="Z285" t="s">
        <v>68</v>
      </c>
      <c r="AA285">
        <v>0</v>
      </c>
      <c r="AB285">
        <v>0</v>
      </c>
      <c r="AC285" t="s">
        <v>194</v>
      </c>
      <c r="AD285">
        <v>0</v>
      </c>
      <c r="AE285">
        <v>0</v>
      </c>
      <c r="AF285">
        <v>0</v>
      </c>
      <c r="AG285">
        <v>3252944.31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9758.83</v>
      </c>
      <c r="AP285" s="9">
        <f t="shared" si="17"/>
        <v>9758.83</v>
      </c>
      <c r="AQ285" s="10">
        <f t="shared" si="18"/>
        <v>0</v>
      </c>
      <c r="AR285" s="8">
        <f t="shared" si="19"/>
        <v>371512.89</v>
      </c>
    </row>
    <row r="286" spans="1:44" x14ac:dyDescent="0.2">
      <c r="A286">
        <v>1</v>
      </c>
      <c r="B286" s="1">
        <v>44470</v>
      </c>
      <c r="C286" s="1">
        <v>44501</v>
      </c>
      <c r="D286">
        <v>200276</v>
      </c>
      <c r="E286" s="1">
        <v>44470</v>
      </c>
      <c r="F286">
        <v>542604.02</v>
      </c>
      <c r="G286">
        <v>542604.02</v>
      </c>
      <c r="H286">
        <v>3.5999999999999997E-2</v>
      </c>
      <c r="I286">
        <v>1627.81</v>
      </c>
      <c r="J286">
        <v>85350.84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 t="s">
        <v>248</v>
      </c>
      <c r="W286" s="4" t="str">
        <f t="shared" si="16"/>
        <v>3810</v>
      </c>
      <c r="X286">
        <v>15</v>
      </c>
      <c r="Y286" t="s">
        <v>45</v>
      </c>
      <c r="Z286" t="s">
        <v>68</v>
      </c>
      <c r="AA286">
        <v>0</v>
      </c>
      <c r="AB286">
        <v>0</v>
      </c>
      <c r="AC286" t="s">
        <v>194</v>
      </c>
      <c r="AD286">
        <v>0</v>
      </c>
      <c r="AE286">
        <v>0</v>
      </c>
      <c r="AF286">
        <v>0</v>
      </c>
      <c r="AG286">
        <v>542604.02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1627.81</v>
      </c>
      <c r="AP286" s="9">
        <f t="shared" si="17"/>
        <v>1627.81</v>
      </c>
      <c r="AQ286" s="10">
        <f t="shared" si="18"/>
        <v>0</v>
      </c>
      <c r="AR286" s="8">
        <f t="shared" si="19"/>
        <v>85350.84</v>
      </c>
    </row>
    <row r="287" spans="1:44" x14ac:dyDescent="0.2">
      <c r="A287">
        <v>1</v>
      </c>
      <c r="B287" s="1">
        <v>44470</v>
      </c>
      <c r="C287" s="1">
        <v>44501</v>
      </c>
      <c r="D287">
        <v>200276</v>
      </c>
      <c r="E287" s="1">
        <v>44501</v>
      </c>
      <c r="F287">
        <v>548508.92000000004</v>
      </c>
      <c r="G287">
        <v>548508.92000000004</v>
      </c>
      <c r="H287">
        <v>3.5999999999999997E-2</v>
      </c>
      <c r="I287">
        <v>1645.53</v>
      </c>
      <c r="J287">
        <v>86996.37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 t="s">
        <v>248</v>
      </c>
      <c r="W287" s="4" t="str">
        <f t="shared" si="16"/>
        <v>3810</v>
      </c>
      <c r="X287">
        <v>15</v>
      </c>
      <c r="Y287" t="s">
        <v>45</v>
      </c>
      <c r="Z287" t="s">
        <v>68</v>
      </c>
      <c r="AA287">
        <v>0</v>
      </c>
      <c r="AB287">
        <v>0</v>
      </c>
      <c r="AC287" t="s">
        <v>194</v>
      </c>
      <c r="AD287">
        <v>0</v>
      </c>
      <c r="AE287">
        <v>0</v>
      </c>
      <c r="AF287">
        <v>0</v>
      </c>
      <c r="AG287">
        <v>548508.92000000004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1645.53</v>
      </c>
      <c r="AP287" s="9">
        <f t="shared" si="17"/>
        <v>1645.53</v>
      </c>
      <c r="AQ287" s="10">
        <f t="shared" si="18"/>
        <v>0</v>
      </c>
      <c r="AR287" s="8">
        <f t="shared" si="19"/>
        <v>86996.37</v>
      </c>
    </row>
    <row r="288" spans="1:44" x14ac:dyDescent="0.2">
      <c r="A288">
        <v>1</v>
      </c>
      <c r="B288" s="1">
        <v>44470</v>
      </c>
      <c r="C288" s="1">
        <v>44501</v>
      </c>
      <c r="D288">
        <v>200322</v>
      </c>
      <c r="E288" s="1">
        <v>44470</v>
      </c>
      <c r="F288">
        <v>11390044.65</v>
      </c>
      <c r="G288">
        <v>11390044.65</v>
      </c>
      <c r="H288">
        <v>3.5999999999999997E-2</v>
      </c>
      <c r="I288">
        <v>34170.129999999997</v>
      </c>
      <c r="J288">
        <v>4480437.09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 t="s">
        <v>249</v>
      </c>
      <c r="W288" s="4" t="str">
        <f t="shared" si="16"/>
        <v>3810</v>
      </c>
      <c r="X288">
        <v>15</v>
      </c>
      <c r="Y288" t="s">
        <v>45</v>
      </c>
      <c r="Z288" t="s">
        <v>68</v>
      </c>
      <c r="AA288">
        <v>0</v>
      </c>
      <c r="AB288">
        <v>0</v>
      </c>
      <c r="AC288" t="s">
        <v>194</v>
      </c>
      <c r="AD288">
        <v>0</v>
      </c>
      <c r="AE288">
        <v>0</v>
      </c>
      <c r="AF288">
        <v>0</v>
      </c>
      <c r="AG288">
        <v>11390044.65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34170.129999999997</v>
      </c>
      <c r="AP288" s="9">
        <f t="shared" si="17"/>
        <v>34170.129999999997</v>
      </c>
      <c r="AQ288" s="10">
        <f t="shared" si="18"/>
        <v>0</v>
      </c>
      <c r="AR288" s="8">
        <f t="shared" si="19"/>
        <v>4480437.09</v>
      </c>
    </row>
    <row r="289" spans="1:44" x14ac:dyDescent="0.2">
      <c r="A289">
        <v>1</v>
      </c>
      <c r="B289" s="1">
        <v>44470</v>
      </c>
      <c r="C289" s="1">
        <v>44501</v>
      </c>
      <c r="D289">
        <v>200322</v>
      </c>
      <c r="E289" s="1">
        <v>44501</v>
      </c>
      <c r="F289">
        <v>11463431.51</v>
      </c>
      <c r="G289">
        <v>11463431.51</v>
      </c>
      <c r="H289">
        <v>3.5999999999999997E-2</v>
      </c>
      <c r="I289">
        <v>34390.29</v>
      </c>
      <c r="J289">
        <v>4514827.38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 t="s">
        <v>249</v>
      </c>
      <c r="W289" s="4" t="str">
        <f t="shared" si="16"/>
        <v>3810</v>
      </c>
      <c r="X289">
        <v>15</v>
      </c>
      <c r="Y289" t="s">
        <v>45</v>
      </c>
      <c r="Z289" t="s">
        <v>68</v>
      </c>
      <c r="AA289">
        <v>0</v>
      </c>
      <c r="AB289">
        <v>0</v>
      </c>
      <c r="AC289" t="s">
        <v>194</v>
      </c>
      <c r="AD289">
        <v>0</v>
      </c>
      <c r="AE289">
        <v>0</v>
      </c>
      <c r="AF289">
        <v>0</v>
      </c>
      <c r="AG289">
        <v>11463431.51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34390.29</v>
      </c>
      <c r="AP289" s="9">
        <f t="shared" si="17"/>
        <v>34390.29</v>
      </c>
      <c r="AQ289" s="10">
        <f t="shared" si="18"/>
        <v>0</v>
      </c>
      <c r="AR289" s="8">
        <f t="shared" si="19"/>
        <v>4514827.38</v>
      </c>
    </row>
    <row r="290" spans="1:44" x14ac:dyDescent="0.2">
      <c r="A290">
        <v>1</v>
      </c>
      <c r="B290" s="1">
        <v>44470</v>
      </c>
      <c r="C290" s="1">
        <v>44501</v>
      </c>
      <c r="D290">
        <v>158</v>
      </c>
      <c r="E290" s="1">
        <v>44470</v>
      </c>
      <c r="F290">
        <v>0</v>
      </c>
      <c r="G290">
        <v>0</v>
      </c>
      <c r="H290">
        <v>2.9090000000000001E-2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 t="s">
        <v>250</v>
      </c>
      <c r="W290" s="4" t="str">
        <f t="shared" si="16"/>
        <v>3820</v>
      </c>
      <c r="X290">
        <v>15</v>
      </c>
      <c r="Y290" t="s">
        <v>45</v>
      </c>
      <c r="Z290" t="s">
        <v>71</v>
      </c>
      <c r="AA290">
        <v>0</v>
      </c>
      <c r="AB290">
        <v>0</v>
      </c>
      <c r="AC290" t="s">
        <v>194</v>
      </c>
      <c r="AD290">
        <v>0</v>
      </c>
      <c r="AE290">
        <v>0</v>
      </c>
      <c r="AF290">
        <v>2.9099999999999998E-3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 s="9">
        <f t="shared" si="17"/>
        <v>0</v>
      </c>
      <c r="AQ290" s="10">
        <f t="shared" si="18"/>
        <v>0</v>
      </c>
      <c r="AR290" s="8">
        <f t="shared" si="19"/>
        <v>0</v>
      </c>
    </row>
    <row r="291" spans="1:44" x14ac:dyDescent="0.2">
      <c r="A291">
        <v>1</v>
      </c>
      <c r="B291" s="1">
        <v>44470</v>
      </c>
      <c r="C291" s="1">
        <v>44501</v>
      </c>
      <c r="D291">
        <v>158</v>
      </c>
      <c r="E291" s="1">
        <v>44501</v>
      </c>
      <c r="F291">
        <v>0</v>
      </c>
      <c r="G291">
        <v>0</v>
      </c>
      <c r="H291">
        <v>2.9090000000000001E-2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 t="s">
        <v>250</v>
      </c>
      <c r="W291" s="4" t="str">
        <f t="shared" si="16"/>
        <v>3820</v>
      </c>
      <c r="X291">
        <v>15</v>
      </c>
      <c r="Y291" t="s">
        <v>45</v>
      </c>
      <c r="Z291" t="s">
        <v>71</v>
      </c>
      <c r="AA291">
        <v>0</v>
      </c>
      <c r="AB291">
        <v>0</v>
      </c>
      <c r="AC291" t="s">
        <v>194</v>
      </c>
      <c r="AD291">
        <v>0</v>
      </c>
      <c r="AE291">
        <v>0</v>
      </c>
      <c r="AF291">
        <v>2.9099999999999998E-3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 s="9">
        <f t="shared" si="17"/>
        <v>0</v>
      </c>
      <c r="AQ291" s="10">
        <f t="shared" si="18"/>
        <v>0</v>
      </c>
      <c r="AR291" s="8">
        <f t="shared" si="19"/>
        <v>0</v>
      </c>
    </row>
    <row r="292" spans="1:44" x14ac:dyDescent="0.2">
      <c r="A292">
        <v>1</v>
      </c>
      <c r="B292" s="1">
        <v>44470</v>
      </c>
      <c r="C292" s="1">
        <v>44501</v>
      </c>
      <c r="D292">
        <v>200231</v>
      </c>
      <c r="E292" s="1">
        <v>44470</v>
      </c>
      <c r="F292">
        <v>4064128.89</v>
      </c>
      <c r="G292">
        <v>4064128.89</v>
      </c>
      <c r="H292">
        <v>2.9090000000000001E-2</v>
      </c>
      <c r="I292">
        <v>9852.1299999999992</v>
      </c>
      <c r="J292">
        <v>512699.25</v>
      </c>
      <c r="K292">
        <v>0</v>
      </c>
      <c r="L292">
        <v>-1530.69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 t="s">
        <v>251</v>
      </c>
      <c r="W292" s="4" t="str">
        <f t="shared" si="16"/>
        <v>3820</v>
      </c>
      <c r="X292">
        <v>15</v>
      </c>
      <c r="Y292" t="s">
        <v>45</v>
      </c>
      <c r="Z292" t="s">
        <v>71</v>
      </c>
      <c r="AA292">
        <v>0</v>
      </c>
      <c r="AB292">
        <v>0</v>
      </c>
      <c r="AC292" t="s">
        <v>194</v>
      </c>
      <c r="AD292">
        <v>985.55</v>
      </c>
      <c r="AE292">
        <v>-17501.63</v>
      </c>
      <c r="AF292">
        <v>2.9099999999999998E-3</v>
      </c>
      <c r="AG292">
        <v>4064128.89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985.55000000000007</v>
      </c>
      <c r="AO292">
        <v>9852.130000000001</v>
      </c>
      <c r="AP292" s="9">
        <f t="shared" si="17"/>
        <v>9852.1299999999992</v>
      </c>
      <c r="AQ292" s="10">
        <f t="shared" si="18"/>
        <v>985.55</v>
      </c>
      <c r="AR292" s="8">
        <f t="shared" si="19"/>
        <v>495197.62</v>
      </c>
    </row>
    <row r="293" spans="1:44" x14ac:dyDescent="0.2">
      <c r="A293">
        <v>1</v>
      </c>
      <c r="B293" s="1">
        <v>44470</v>
      </c>
      <c r="C293" s="1">
        <v>44501</v>
      </c>
      <c r="D293">
        <v>200231</v>
      </c>
      <c r="E293" s="1">
        <v>44501</v>
      </c>
      <c r="F293">
        <v>4101932.94</v>
      </c>
      <c r="G293">
        <v>4101932.94</v>
      </c>
      <c r="H293">
        <v>2.9090000000000001E-2</v>
      </c>
      <c r="I293">
        <v>9943.77</v>
      </c>
      <c r="J293">
        <v>522643.02</v>
      </c>
      <c r="K293">
        <v>0</v>
      </c>
      <c r="L293">
        <v>-1119.32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 t="s">
        <v>251</v>
      </c>
      <c r="W293" s="4" t="str">
        <f t="shared" si="16"/>
        <v>3820</v>
      </c>
      <c r="X293">
        <v>15</v>
      </c>
      <c r="Y293" t="s">
        <v>45</v>
      </c>
      <c r="Z293" t="s">
        <v>71</v>
      </c>
      <c r="AA293">
        <v>0</v>
      </c>
      <c r="AB293">
        <v>0</v>
      </c>
      <c r="AC293" t="s">
        <v>194</v>
      </c>
      <c r="AD293">
        <v>994.72</v>
      </c>
      <c r="AE293">
        <v>-17626.23</v>
      </c>
      <c r="AF293">
        <v>2.9099999999999998E-3</v>
      </c>
      <c r="AG293">
        <v>4101932.94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994.72</v>
      </c>
      <c r="AO293">
        <v>9943.77</v>
      </c>
      <c r="AP293" s="9">
        <f t="shared" si="17"/>
        <v>9943.77</v>
      </c>
      <c r="AQ293" s="10">
        <f t="shared" si="18"/>
        <v>994.72</v>
      </c>
      <c r="AR293" s="8">
        <f t="shared" si="19"/>
        <v>505016.79000000004</v>
      </c>
    </row>
    <row r="294" spans="1:44" x14ac:dyDescent="0.2">
      <c r="A294">
        <v>1</v>
      </c>
      <c r="B294" s="1">
        <v>44470</v>
      </c>
      <c r="C294" s="1">
        <v>44501</v>
      </c>
      <c r="D294">
        <v>200277</v>
      </c>
      <c r="E294" s="1">
        <v>44470</v>
      </c>
      <c r="F294">
        <v>570203.77</v>
      </c>
      <c r="G294">
        <v>570203.77</v>
      </c>
      <c r="H294">
        <v>2.9090000000000001E-2</v>
      </c>
      <c r="I294">
        <v>1382.27</v>
      </c>
      <c r="J294">
        <v>44136.52</v>
      </c>
      <c r="K294">
        <v>0</v>
      </c>
      <c r="L294">
        <v>-156.24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 t="s">
        <v>252</v>
      </c>
      <c r="W294" s="4" t="str">
        <f t="shared" si="16"/>
        <v>3820</v>
      </c>
      <c r="X294">
        <v>15</v>
      </c>
      <c r="Y294" t="s">
        <v>45</v>
      </c>
      <c r="Z294" t="s">
        <v>71</v>
      </c>
      <c r="AA294">
        <v>0</v>
      </c>
      <c r="AB294">
        <v>0</v>
      </c>
      <c r="AC294" t="s">
        <v>194</v>
      </c>
      <c r="AD294">
        <v>138.27000000000001</v>
      </c>
      <c r="AE294">
        <v>2175</v>
      </c>
      <c r="AF294">
        <v>2.9099999999999998E-3</v>
      </c>
      <c r="AG294">
        <v>570203.77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138.27000000000001</v>
      </c>
      <c r="AO294">
        <v>1382.27</v>
      </c>
      <c r="AP294" s="9">
        <f t="shared" si="17"/>
        <v>1382.27</v>
      </c>
      <c r="AQ294" s="10">
        <f t="shared" si="18"/>
        <v>138.27000000000001</v>
      </c>
      <c r="AR294" s="8">
        <f t="shared" si="19"/>
        <v>46311.519999999997</v>
      </c>
    </row>
    <row r="295" spans="1:44" x14ac:dyDescent="0.2">
      <c r="A295">
        <v>1</v>
      </c>
      <c r="B295" s="1">
        <v>44470</v>
      </c>
      <c r="C295" s="1">
        <v>44501</v>
      </c>
      <c r="D295">
        <v>200277</v>
      </c>
      <c r="E295" s="1">
        <v>44501</v>
      </c>
      <c r="F295">
        <v>597712.80000000005</v>
      </c>
      <c r="G295">
        <v>597712.80000000005</v>
      </c>
      <c r="H295">
        <v>2.9090000000000001E-2</v>
      </c>
      <c r="I295">
        <v>1448.96</v>
      </c>
      <c r="J295">
        <v>45585.48</v>
      </c>
      <c r="K295">
        <v>0</v>
      </c>
      <c r="L295">
        <v>-183.38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 t="s">
        <v>252</v>
      </c>
      <c r="W295" s="4" t="str">
        <f t="shared" si="16"/>
        <v>3820</v>
      </c>
      <c r="X295">
        <v>15</v>
      </c>
      <c r="Y295" t="s">
        <v>45</v>
      </c>
      <c r="Z295" t="s">
        <v>71</v>
      </c>
      <c r="AA295">
        <v>0</v>
      </c>
      <c r="AB295">
        <v>0</v>
      </c>
      <c r="AC295" t="s">
        <v>194</v>
      </c>
      <c r="AD295">
        <v>144.94999999999999</v>
      </c>
      <c r="AE295">
        <v>2136.5700000000002</v>
      </c>
      <c r="AF295">
        <v>2.9099999999999998E-3</v>
      </c>
      <c r="AG295">
        <v>597712.80000000005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144.95000000000002</v>
      </c>
      <c r="AO295">
        <v>1448.96</v>
      </c>
      <c r="AP295" s="9">
        <f t="shared" si="17"/>
        <v>1448.96</v>
      </c>
      <c r="AQ295" s="10">
        <f t="shared" si="18"/>
        <v>144.94999999999999</v>
      </c>
      <c r="AR295" s="8">
        <f t="shared" si="19"/>
        <v>47722.05</v>
      </c>
    </row>
    <row r="296" spans="1:44" x14ac:dyDescent="0.2">
      <c r="A296">
        <v>1</v>
      </c>
      <c r="B296" s="1">
        <v>44470</v>
      </c>
      <c r="C296" s="1">
        <v>44501</v>
      </c>
      <c r="D296">
        <v>200323</v>
      </c>
      <c r="E296" s="1">
        <v>44470</v>
      </c>
      <c r="F296">
        <v>7232704.6699999999</v>
      </c>
      <c r="G296">
        <v>7232704.6699999999</v>
      </c>
      <c r="H296">
        <v>2.9090000000000001E-2</v>
      </c>
      <c r="I296">
        <v>17533.28</v>
      </c>
      <c r="J296">
        <v>2457125.37</v>
      </c>
      <c r="K296">
        <v>0</v>
      </c>
      <c r="L296">
        <v>-3278.64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 t="s">
        <v>253</v>
      </c>
      <c r="W296" s="4" t="str">
        <f t="shared" si="16"/>
        <v>3820</v>
      </c>
      <c r="X296">
        <v>15</v>
      </c>
      <c r="Y296" t="s">
        <v>45</v>
      </c>
      <c r="Z296" t="s">
        <v>71</v>
      </c>
      <c r="AA296">
        <v>0</v>
      </c>
      <c r="AB296">
        <v>0</v>
      </c>
      <c r="AC296" t="s">
        <v>194</v>
      </c>
      <c r="AD296">
        <v>1753.93</v>
      </c>
      <c r="AE296">
        <v>-198906.11</v>
      </c>
      <c r="AF296">
        <v>2.9099999999999998E-3</v>
      </c>
      <c r="AG296">
        <v>7232704.6699999999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1753.93</v>
      </c>
      <c r="AO296">
        <v>17533.28</v>
      </c>
      <c r="AP296" s="9">
        <f t="shared" si="17"/>
        <v>17533.28</v>
      </c>
      <c r="AQ296" s="10">
        <f t="shared" si="18"/>
        <v>1753.93</v>
      </c>
      <c r="AR296" s="8">
        <f t="shared" si="19"/>
        <v>2258219.2600000002</v>
      </c>
    </row>
    <row r="297" spans="1:44" x14ac:dyDescent="0.2">
      <c r="A297">
        <v>1</v>
      </c>
      <c r="B297" s="1">
        <v>44470</v>
      </c>
      <c r="C297" s="1">
        <v>44501</v>
      </c>
      <c r="D297">
        <v>200323</v>
      </c>
      <c r="E297" s="1">
        <v>44501</v>
      </c>
      <c r="F297">
        <v>7292308.6900000004</v>
      </c>
      <c r="G297">
        <v>7292308.6900000004</v>
      </c>
      <c r="H297">
        <v>2.9090000000000001E-2</v>
      </c>
      <c r="I297">
        <v>17677.77</v>
      </c>
      <c r="J297">
        <v>2474803.14</v>
      </c>
      <c r="K297">
        <v>0</v>
      </c>
      <c r="L297">
        <v>-2224.08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 t="s">
        <v>253</v>
      </c>
      <c r="W297" s="4" t="str">
        <f t="shared" si="16"/>
        <v>3820</v>
      </c>
      <c r="X297">
        <v>15</v>
      </c>
      <c r="Y297" t="s">
        <v>45</v>
      </c>
      <c r="Z297" t="s">
        <v>71</v>
      </c>
      <c r="AA297">
        <v>0</v>
      </c>
      <c r="AB297">
        <v>0</v>
      </c>
      <c r="AC297" t="s">
        <v>194</v>
      </c>
      <c r="AD297">
        <v>1768.38</v>
      </c>
      <c r="AE297">
        <v>-199361.81</v>
      </c>
      <c r="AF297">
        <v>2.9099999999999998E-3</v>
      </c>
      <c r="AG297">
        <v>7292308.6900000004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1768.38</v>
      </c>
      <c r="AO297">
        <v>17677.77</v>
      </c>
      <c r="AP297" s="9">
        <f t="shared" si="17"/>
        <v>17677.77</v>
      </c>
      <c r="AQ297" s="10">
        <f t="shared" si="18"/>
        <v>1768.38</v>
      </c>
      <c r="AR297" s="8">
        <f t="shared" si="19"/>
        <v>2275441.33</v>
      </c>
    </row>
    <row r="298" spans="1:44" x14ac:dyDescent="0.2">
      <c r="A298">
        <v>1</v>
      </c>
      <c r="B298" s="1">
        <v>44470</v>
      </c>
      <c r="C298" s="1">
        <v>44501</v>
      </c>
      <c r="D298">
        <v>159</v>
      </c>
      <c r="E298" s="1">
        <v>44470</v>
      </c>
      <c r="F298">
        <v>0</v>
      </c>
      <c r="G298">
        <v>0</v>
      </c>
      <c r="H298">
        <v>3.3000000000000002E-2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 t="s">
        <v>254</v>
      </c>
      <c r="W298" s="4" t="str">
        <f t="shared" si="16"/>
        <v>3830</v>
      </c>
      <c r="X298">
        <v>15</v>
      </c>
      <c r="Y298" t="s">
        <v>45</v>
      </c>
      <c r="Z298" t="s">
        <v>74</v>
      </c>
      <c r="AA298">
        <v>0</v>
      </c>
      <c r="AB298">
        <v>0</v>
      </c>
      <c r="AC298" t="s">
        <v>194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 s="9">
        <f t="shared" si="17"/>
        <v>0</v>
      </c>
      <c r="AQ298" s="10">
        <f t="shared" si="18"/>
        <v>0</v>
      </c>
      <c r="AR298" s="8">
        <f t="shared" si="19"/>
        <v>0</v>
      </c>
    </row>
    <row r="299" spans="1:44" x14ac:dyDescent="0.2">
      <c r="A299">
        <v>1</v>
      </c>
      <c r="B299" s="1">
        <v>44470</v>
      </c>
      <c r="C299" s="1">
        <v>44501</v>
      </c>
      <c r="D299">
        <v>159</v>
      </c>
      <c r="E299" s="1">
        <v>44501</v>
      </c>
      <c r="F299">
        <v>0</v>
      </c>
      <c r="G299">
        <v>0</v>
      </c>
      <c r="H299">
        <v>3.3000000000000002E-2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 t="s">
        <v>254</v>
      </c>
      <c r="W299" s="4" t="str">
        <f t="shared" si="16"/>
        <v>3830</v>
      </c>
      <c r="X299">
        <v>15</v>
      </c>
      <c r="Y299" t="s">
        <v>45</v>
      </c>
      <c r="Z299" t="s">
        <v>74</v>
      </c>
      <c r="AA299">
        <v>0</v>
      </c>
      <c r="AB299">
        <v>0</v>
      </c>
      <c r="AC299" t="s">
        <v>194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 s="9">
        <f t="shared" si="17"/>
        <v>0</v>
      </c>
      <c r="AQ299" s="10">
        <f t="shared" si="18"/>
        <v>0</v>
      </c>
      <c r="AR299" s="8">
        <f t="shared" si="19"/>
        <v>0</v>
      </c>
    </row>
    <row r="300" spans="1:44" x14ac:dyDescent="0.2">
      <c r="A300">
        <v>1</v>
      </c>
      <c r="B300" s="1">
        <v>44470</v>
      </c>
      <c r="C300" s="1">
        <v>44501</v>
      </c>
      <c r="D300">
        <v>200232</v>
      </c>
      <c r="E300" s="1">
        <v>44470</v>
      </c>
      <c r="F300">
        <v>1344394.13</v>
      </c>
      <c r="G300">
        <v>1344394.13</v>
      </c>
      <c r="H300">
        <v>3.3000000000000002E-2</v>
      </c>
      <c r="I300">
        <v>3697.08</v>
      </c>
      <c r="J300">
        <v>160967.79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 t="s">
        <v>255</v>
      </c>
      <c r="W300" s="4" t="str">
        <f t="shared" si="16"/>
        <v>3830</v>
      </c>
      <c r="X300">
        <v>15</v>
      </c>
      <c r="Y300" t="s">
        <v>45</v>
      </c>
      <c r="Z300" t="s">
        <v>74</v>
      </c>
      <c r="AA300">
        <v>0</v>
      </c>
      <c r="AB300">
        <v>0</v>
      </c>
      <c r="AC300" t="s">
        <v>194</v>
      </c>
      <c r="AD300">
        <v>0</v>
      </c>
      <c r="AE300">
        <v>0</v>
      </c>
      <c r="AF300">
        <v>0</v>
      </c>
      <c r="AG300">
        <v>1344394.13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3697.08</v>
      </c>
      <c r="AP300" s="9">
        <f t="shared" si="17"/>
        <v>3697.08</v>
      </c>
      <c r="AQ300" s="10">
        <f t="shared" si="18"/>
        <v>0</v>
      </c>
      <c r="AR300" s="8">
        <f t="shared" si="19"/>
        <v>160967.79</v>
      </c>
    </row>
    <row r="301" spans="1:44" x14ac:dyDescent="0.2">
      <c r="A301">
        <v>1</v>
      </c>
      <c r="B301" s="1">
        <v>44470</v>
      </c>
      <c r="C301" s="1">
        <v>44501</v>
      </c>
      <c r="D301">
        <v>200232</v>
      </c>
      <c r="E301" s="1">
        <v>44501</v>
      </c>
      <c r="F301">
        <v>1349460.39</v>
      </c>
      <c r="G301">
        <v>1349460.39</v>
      </c>
      <c r="H301">
        <v>3.3000000000000002E-2</v>
      </c>
      <c r="I301">
        <v>3711.02</v>
      </c>
      <c r="J301">
        <v>164678.81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 t="s">
        <v>255</v>
      </c>
      <c r="W301" s="4" t="str">
        <f t="shared" si="16"/>
        <v>3830</v>
      </c>
      <c r="X301">
        <v>15</v>
      </c>
      <c r="Y301" t="s">
        <v>45</v>
      </c>
      <c r="Z301" t="s">
        <v>74</v>
      </c>
      <c r="AA301">
        <v>0</v>
      </c>
      <c r="AB301">
        <v>0</v>
      </c>
      <c r="AC301" t="s">
        <v>194</v>
      </c>
      <c r="AD301">
        <v>0</v>
      </c>
      <c r="AE301">
        <v>0</v>
      </c>
      <c r="AF301">
        <v>0</v>
      </c>
      <c r="AG301">
        <v>1349460.39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3711.02</v>
      </c>
      <c r="AP301" s="9">
        <f t="shared" si="17"/>
        <v>3711.02</v>
      </c>
      <c r="AQ301" s="10">
        <f t="shared" si="18"/>
        <v>0</v>
      </c>
      <c r="AR301" s="8">
        <f t="shared" si="19"/>
        <v>164678.81</v>
      </c>
    </row>
    <row r="302" spans="1:44" x14ac:dyDescent="0.2">
      <c r="A302">
        <v>1</v>
      </c>
      <c r="B302" s="1">
        <v>44470</v>
      </c>
      <c r="C302" s="1">
        <v>44501</v>
      </c>
      <c r="D302">
        <v>200278</v>
      </c>
      <c r="E302" s="1">
        <v>44470</v>
      </c>
      <c r="F302">
        <v>347847.44</v>
      </c>
      <c r="G302">
        <v>347847.44</v>
      </c>
      <c r="H302">
        <v>3.3000000000000002E-2</v>
      </c>
      <c r="I302">
        <v>956.58</v>
      </c>
      <c r="J302">
        <v>32392.69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 t="s">
        <v>256</v>
      </c>
      <c r="W302" s="4" t="str">
        <f t="shared" si="16"/>
        <v>3830</v>
      </c>
      <c r="X302">
        <v>15</v>
      </c>
      <c r="Y302" t="s">
        <v>45</v>
      </c>
      <c r="Z302" t="s">
        <v>74</v>
      </c>
      <c r="AA302">
        <v>0</v>
      </c>
      <c r="AB302">
        <v>0</v>
      </c>
      <c r="AC302" t="s">
        <v>194</v>
      </c>
      <c r="AD302">
        <v>0</v>
      </c>
      <c r="AE302">
        <v>0</v>
      </c>
      <c r="AF302">
        <v>0</v>
      </c>
      <c r="AG302">
        <v>347847.44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956.58</v>
      </c>
      <c r="AP302" s="9">
        <f t="shared" si="17"/>
        <v>956.58</v>
      </c>
      <c r="AQ302" s="10">
        <f t="shared" si="18"/>
        <v>0</v>
      </c>
      <c r="AR302" s="8">
        <f t="shared" si="19"/>
        <v>32392.69</v>
      </c>
    </row>
    <row r="303" spans="1:44" x14ac:dyDescent="0.2">
      <c r="A303">
        <v>1</v>
      </c>
      <c r="B303" s="1">
        <v>44470</v>
      </c>
      <c r="C303" s="1">
        <v>44501</v>
      </c>
      <c r="D303">
        <v>200278</v>
      </c>
      <c r="E303" s="1">
        <v>44501</v>
      </c>
      <c r="F303">
        <v>347847.44</v>
      </c>
      <c r="G303">
        <v>347847.44</v>
      </c>
      <c r="H303">
        <v>3.3000000000000002E-2</v>
      </c>
      <c r="I303">
        <v>956.58</v>
      </c>
      <c r="J303">
        <v>33349.269999999997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 t="s">
        <v>256</v>
      </c>
      <c r="W303" s="4" t="str">
        <f t="shared" si="16"/>
        <v>3830</v>
      </c>
      <c r="X303">
        <v>15</v>
      </c>
      <c r="Y303" t="s">
        <v>45</v>
      </c>
      <c r="Z303" t="s">
        <v>74</v>
      </c>
      <c r="AA303">
        <v>0</v>
      </c>
      <c r="AB303">
        <v>0</v>
      </c>
      <c r="AC303" t="s">
        <v>194</v>
      </c>
      <c r="AD303">
        <v>0</v>
      </c>
      <c r="AE303">
        <v>0</v>
      </c>
      <c r="AF303">
        <v>0</v>
      </c>
      <c r="AG303">
        <v>347847.44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956.58</v>
      </c>
      <c r="AP303" s="9">
        <f t="shared" si="17"/>
        <v>956.58</v>
      </c>
      <c r="AQ303" s="10">
        <f t="shared" si="18"/>
        <v>0</v>
      </c>
      <c r="AR303" s="8">
        <f t="shared" si="19"/>
        <v>33349.269999999997</v>
      </c>
    </row>
    <row r="304" spans="1:44" x14ac:dyDescent="0.2">
      <c r="A304">
        <v>1</v>
      </c>
      <c r="B304" s="1">
        <v>44470</v>
      </c>
      <c r="C304" s="1">
        <v>44501</v>
      </c>
      <c r="D304">
        <v>200324</v>
      </c>
      <c r="E304" s="1">
        <v>44470</v>
      </c>
      <c r="F304">
        <v>2827831.98</v>
      </c>
      <c r="G304">
        <v>2827831.98</v>
      </c>
      <c r="H304">
        <v>3.3000000000000002E-2</v>
      </c>
      <c r="I304">
        <v>7776.54</v>
      </c>
      <c r="J304">
        <v>1700156.36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 t="s">
        <v>257</v>
      </c>
      <c r="W304" s="4" t="str">
        <f t="shared" si="16"/>
        <v>3830</v>
      </c>
      <c r="X304">
        <v>15</v>
      </c>
      <c r="Y304" t="s">
        <v>45</v>
      </c>
      <c r="Z304" t="s">
        <v>74</v>
      </c>
      <c r="AA304">
        <v>0</v>
      </c>
      <c r="AB304">
        <v>0</v>
      </c>
      <c r="AC304" t="s">
        <v>194</v>
      </c>
      <c r="AD304">
        <v>0</v>
      </c>
      <c r="AE304">
        <v>-34.64</v>
      </c>
      <c r="AF304">
        <v>0</v>
      </c>
      <c r="AG304">
        <v>2827831.98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7776.54</v>
      </c>
      <c r="AP304" s="9">
        <f t="shared" si="17"/>
        <v>7776.54</v>
      </c>
      <c r="AQ304" s="10">
        <f t="shared" si="18"/>
        <v>0</v>
      </c>
      <c r="AR304" s="8">
        <f t="shared" si="19"/>
        <v>1700121.7200000002</v>
      </c>
    </row>
    <row r="305" spans="1:44" x14ac:dyDescent="0.2">
      <c r="A305">
        <v>1</v>
      </c>
      <c r="B305" s="1">
        <v>44470</v>
      </c>
      <c r="C305" s="1">
        <v>44501</v>
      </c>
      <c r="D305">
        <v>200324</v>
      </c>
      <c r="E305" s="1">
        <v>44501</v>
      </c>
      <c r="F305">
        <v>2840807.87</v>
      </c>
      <c r="G305">
        <v>2840807.87</v>
      </c>
      <c r="H305">
        <v>3.3000000000000002E-2</v>
      </c>
      <c r="I305">
        <v>7812.22</v>
      </c>
      <c r="J305">
        <v>1707968.58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 t="s">
        <v>257</v>
      </c>
      <c r="W305" s="4" t="str">
        <f t="shared" si="16"/>
        <v>3830</v>
      </c>
      <c r="X305">
        <v>15</v>
      </c>
      <c r="Y305" t="s">
        <v>45</v>
      </c>
      <c r="Z305" t="s">
        <v>74</v>
      </c>
      <c r="AA305">
        <v>0</v>
      </c>
      <c r="AB305">
        <v>0</v>
      </c>
      <c r="AC305" t="s">
        <v>194</v>
      </c>
      <c r="AD305">
        <v>0</v>
      </c>
      <c r="AE305">
        <v>-34.64</v>
      </c>
      <c r="AF305">
        <v>0</v>
      </c>
      <c r="AG305">
        <v>2840807.87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7812.22</v>
      </c>
      <c r="AP305" s="9">
        <f t="shared" si="17"/>
        <v>7812.22</v>
      </c>
      <c r="AQ305" s="10">
        <f t="shared" si="18"/>
        <v>0</v>
      </c>
      <c r="AR305" s="8">
        <f t="shared" si="19"/>
        <v>1707933.9400000002</v>
      </c>
    </row>
    <row r="306" spans="1:44" x14ac:dyDescent="0.2">
      <c r="A306">
        <v>1</v>
      </c>
      <c r="B306" s="1">
        <v>44470</v>
      </c>
      <c r="C306" s="1">
        <v>44501</v>
      </c>
      <c r="D306">
        <v>160</v>
      </c>
      <c r="E306" s="1">
        <v>44470</v>
      </c>
      <c r="F306">
        <v>0</v>
      </c>
      <c r="G306">
        <v>0</v>
      </c>
      <c r="H306">
        <v>2.7E-2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 t="s">
        <v>258</v>
      </c>
      <c r="W306" s="4" t="str">
        <f t="shared" si="16"/>
        <v>3840</v>
      </c>
      <c r="X306">
        <v>15</v>
      </c>
      <c r="Y306" t="s">
        <v>45</v>
      </c>
      <c r="Z306" t="s">
        <v>76</v>
      </c>
      <c r="AA306">
        <v>0</v>
      </c>
      <c r="AB306">
        <v>0</v>
      </c>
      <c r="AC306" t="s">
        <v>194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 s="9">
        <f t="shared" si="17"/>
        <v>0</v>
      </c>
      <c r="AQ306" s="10">
        <f t="shared" si="18"/>
        <v>0</v>
      </c>
      <c r="AR306" s="8">
        <f t="shared" si="19"/>
        <v>0</v>
      </c>
    </row>
    <row r="307" spans="1:44" x14ac:dyDescent="0.2">
      <c r="A307">
        <v>1</v>
      </c>
      <c r="B307" s="1">
        <v>44470</v>
      </c>
      <c r="C307" s="1">
        <v>44501</v>
      </c>
      <c r="D307">
        <v>160</v>
      </c>
      <c r="E307" s="1">
        <v>44501</v>
      </c>
      <c r="F307">
        <v>0</v>
      </c>
      <c r="G307">
        <v>0</v>
      </c>
      <c r="H307">
        <v>2.7E-2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 t="s">
        <v>258</v>
      </c>
      <c r="W307" s="4" t="str">
        <f t="shared" si="16"/>
        <v>3840</v>
      </c>
      <c r="X307">
        <v>15</v>
      </c>
      <c r="Y307" t="s">
        <v>45</v>
      </c>
      <c r="Z307" t="s">
        <v>76</v>
      </c>
      <c r="AA307">
        <v>0</v>
      </c>
      <c r="AB307">
        <v>0</v>
      </c>
      <c r="AC307" t="s">
        <v>194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 s="9">
        <f t="shared" si="17"/>
        <v>0</v>
      </c>
      <c r="AQ307" s="10">
        <f t="shared" si="18"/>
        <v>0</v>
      </c>
      <c r="AR307" s="8">
        <f t="shared" si="19"/>
        <v>0</v>
      </c>
    </row>
    <row r="308" spans="1:44" x14ac:dyDescent="0.2">
      <c r="A308">
        <v>1</v>
      </c>
      <c r="B308" s="1">
        <v>44470</v>
      </c>
      <c r="C308" s="1">
        <v>44501</v>
      </c>
      <c r="D308">
        <v>200233</v>
      </c>
      <c r="E308" s="1">
        <v>44470</v>
      </c>
      <c r="F308">
        <v>380181.77</v>
      </c>
      <c r="G308">
        <v>380181.77</v>
      </c>
      <c r="H308">
        <v>2.7E-2</v>
      </c>
      <c r="I308">
        <v>855.41</v>
      </c>
      <c r="J308">
        <v>88183.64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 t="s">
        <v>259</v>
      </c>
      <c r="W308" s="4" t="str">
        <f t="shared" si="16"/>
        <v>3840</v>
      </c>
      <c r="X308">
        <v>15</v>
      </c>
      <c r="Y308" t="s">
        <v>45</v>
      </c>
      <c r="Z308" t="s">
        <v>76</v>
      </c>
      <c r="AA308">
        <v>0</v>
      </c>
      <c r="AB308">
        <v>0</v>
      </c>
      <c r="AC308" t="s">
        <v>194</v>
      </c>
      <c r="AD308">
        <v>0</v>
      </c>
      <c r="AE308">
        <v>2551.4699999999998</v>
      </c>
      <c r="AF308">
        <v>0</v>
      </c>
      <c r="AG308">
        <v>380181.77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855.41</v>
      </c>
      <c r="AP308" s="9">
        <f t="shared" si="17"/>
        <v>855.41</v>
      </c>
      <c r="AQ308" s="10">
        <f t="shared" si="18"/>
        <v>0</v>
      </c>
      <c r="AR308" s="8">
        <f t="shared" si="19"/>
        <v>90735.11</v>
      </c>
    </row>
    <row r="309" spans="1:44" x14ac:dyDescent="0.2">
      <c r="A309">
        <v>1</v>
      </c>
      <c r="B309" s="1">
        <v>44470</v>
      </c>
      <c r="C309" s="1">
        <v>44501</v>
      </c>
      <c r="D309">
        <v>200233</v>
      </c>
      <c r="E309" s="1">
        <v>44501</v>
      </c>
      <c r="F309">
        <v>380181.77</v>
      </c>
      <c r="G309">
        <v>380181.77</v>
      </c>
      <c r="H309">
        <v>2.7E-2</v>
      </c>
      <c r="I309">
        <v>855.41</v>
      </c>
      <c r="J309">
        <v>89039.05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 t="s">
        <v>259</v>
      </c>
      <c r="W309" s="4" t="str">
        <f t="shared" si="16"/>
        <v>3840</v>
      </c>
      <c r="X309">
        <v>15</v>
      </c>
      <c r="Y309" t="s">
        <v>45</v>
      </c>
      <c r="Z309" t="s">
        <v>76</v>
      </c>
      <c r="AA309">
        <v>0</v>
      </c>
      <c r="AB309">
        <v>0</v>
      </c>
      <c r="AC309" t="s">
        <v>194</v>
      </c>
      <c r="AD309">
        <v>0</v>
      </c>
      <c r="AE309">
        <v>2551.4699999999998</v>
      </c>
      <c r="AF309">
        <v>0</v>
      </c>
      <c r="AG309">
        <v>380181.77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855.41</v>
      </c>
      <c r="AP309" s="9">
        <f t="shared" si="17"/>
        <v>855.41</v>
      </c>
      <c r="AQ309" s="10">
        <f t="shared" si="18"/>
        <v>0</v>
      </c>
      <c r="AR309" s="8">
        <f t="shared" si="19"/>
        <v>91590.52</v>
      </c>
    </row>
    <row r="310" spans="1:44" x14ac:dyDescent="0.2">
      <c r="A310">
        <v>1</v>
      </c>
      <c r="B310" s="1">
        <v>44470</v>
      </c>
      <c r="C310" s="1">
        <v>44501</v>
      </c>
      <c r="D310">
        <v>200279</v>
      </c>
      <c r="E310" s="1">
        <v>44470</v>
      </c>
      <c r="F310">
        <v>0</v>
      </c>
      <c r="G310">
        <v>0</v>
      </c>
      <c r="H310">
        <v>2.7E-2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 t="s">
        <v>260</v>
      </c>
      <c r="W310" s="4" t="str">
        <f t="shared" si="16"/>
        <v>3840</v>
      </c>
      <c r="X310">
        <v>15</v>
      </c>
      <c r="Y310" t="s">
        <v>45</v>
      </c>
      <c r="Z310" t="s">
        <v>76</v>
      </c>
      <c r="AA310">
        <v>0</v>
      </c>
      <c r="AB310">
        <v>0</v>
      </c>
      <c r="AC310" t="s">
        <v>194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 s="9">
        <f t="shared" si="17"/>
        <v>0</v>
      </c>
      <c r="AQ310" s="10">
        <f t="shared" si="18"/>
        <v>0</v>
      </c>
      <c r="AR310" s="8">
        <f t="shared" si="19"/>
        <v>0</v>
      </c>
    </row>
    <row r="311" spans="1:44" x14ac:dyDescent="0.2">
      <c r="A311">
        <v>1</v>
      </c>
      <c r="B311" s="1">
        <v>44470</v>
      </c>
      <c r="C311" s="1">
        <v>44501</v>
      </c>
      <c r="D311">
        <v>200279</v>
      </c>
      <c r="E311" s="1">
        <v>44501</v>
      </c>
      <c r="F311">
        <v>0</v>
      </c>
      <c r="G311">
        <v>0</v>
      </c>
      <c r="H311">
        <v>2.7E-2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 t="s">
        <v>260</v>
      </c>
      <c r="W311" s="4" t="str">
        <f t="shared" si="16"/>
        <v>3840</v>
      </c>
      <c r="X311">
        <v>15</v>
      </c>
      <c r="Y311" t="s">
        <v>45</v>
      </c>
      <c r="Z311" t="s">
        <v>76</v>
      </c>
      <c r="AA311">
        <v>0</v>
      </c>
      <c r="AB311">
        <v>0</v>
      </c>
      <c r="AC311" t="s">
        <v>194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 s="9">
        <f t="shared" si="17"/>
        <v>0</v>
      </c>
      <c r="AQ311" s="10">
        <f t="shared" si="18"/>
        <v>0</v>
      </c>
      <c r="AR311" s="8">
        <f t="shared" si="19"/>
        <v>0</v>
      </c>
    </row>
    <row r="312" spans="1:44" x14ac:dyDescent="0.2">
      <c r="A312">
        <v>1</v>
      </c>
      <c r="B312" s="1">
        <v>44470</v>
      </c>
      <c r="C312" s="1">
        <v>44501</v>
      </c>
      <c r="D312">
        <v>200325</v>
      </c>
      <c r="E312" s="1">
        <v>44470</v>
      </c>
      <c r="F312">
        <v>663569.57999999996</v>
      </c>
      <c r="G312">
        <v>663569.57999999996</v>
      </c>
      <c r="H312">
        <v>2.7E-2</v>
      </c>
      <c r="I312">
        <v>1493.03</v>
      </c>
      <c r="J312">
        <v>551101.14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 t="s">
        <v>261</v>
      </c>
      <c r="W312" s="4" t="str">
        <f t="shared" si="16"/>
        <v>3840</v>
      </c>
      <c r="X312">
        <v>15</v>
      </c>
      <c r="Y312" t="s">
        <v>45</v>
      </c>
      <c r="Z312" t="s">
        <v>76</v>
      </c>
      <c r="AA312">
        <v>0</v>
      </c>
      <c r="AB312">
        <v>0</v>
      </c>
      <c r="AC312" t="s">
        <v>194</v>
      </c>
      <c r="AD312">
        <v>0</v>
      </c>
      <c r="AE312">
        <v>18699.28</v>
      </c>
      <c r="AF312">
        <v>0</v>
      </c>
      <c r="AG312">
        <v>663569.57999999996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1493.03</v>
      </c>
      <c r="AP312" s="9">
        <f t="shared" si="17"/>
        <v>1493.03</v>
      </c>
      <c r="AQ312" s="10">
        <f t="shared" si="18"/>
        <v>0</v>
      </c>
      <c r="AR312" s="8">
        <f t="shared" si="19"/>
        <v>569800.42000000004</v>
      </c>
    </row>
    <row r="313" spans="1:44" x14ac:dyDescent="0.2">
      <c r="A313">
        <v>1</v>
      </c>
      <c r="B313" s="1">
        <v>44470</v>
      </c>
      <c r="C313" s="1">
        <v>44501</v>
      </c>
      <c r="D313">
        <v>200325</v>
      </c>
      <c r="E313" s="1">
        <v>44501</v>
      </c>
      <c r="F313">
        <v>663569.57999999996</v>
      </c>
      <c r="G313">
        <v>663569.57999999996</v>
      </c>
      <c r="H313">
        <v>2.7E-2</v>
      </c>
      <c r="I313">
        <v>1493.03</v>
      </c>
      <c r="J313">
        <v>552594.17000000004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 t="s">
        <v>261</v>
      </c>
      <c r="W313" s="4" t="str">
        <f t="shared" si="16"/>
        <v>3840</v>
      </c>
      <c r="X313">
        <v>15</v>
      </c>
      <c r="Y313" t="s">
        <v>45</v>
      </c>
      <c r="Z313" t="s">
        <v>76</v>
      </c>
      <c r="AA313">
        <v>0</v>
      </c>
      <c r="AB313">
        <v>0</v>
      </c>
      <c r="AC313" t="s">
        <v>194</v>
      </c>
      <c r="AD313">
        <v>0</v>
      </c>
      <c r="AE313">
        <v>18699.28</v>
      </c>
      <c r="AF313">
        <v>0</v>
      </c>
      <c r="AG313">
        <v>663569.57999999996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1493.03</v>
      </c>
      <c r="AP313" s="9">
        <f t="shared" si="17"/>
        <v>1493.03</v>
      </c>
      <c r="AQ313" s="10">
        <f t="shared" si="18"/>
        <v>0</v>
      </c>
      <c r="AR313" s="8">
        <f t="shared" si="19"/>
        <v>571293.45000000007</v>
      </c>
    </row>
    <row r="314" spans="1:44" x14ac:dyDescent="0.2">
      <c r="A314">
        <v>1</v>
      </c>
      <c r="B314" s="1">
        <v>44470</v>
      </c>
      <c r="C314" s="1">
        <v>44501</v>
      </c>
      <c r="D314">
        <v>161</v>
      </c>
      <c r="E314" s="1">
        <v>44470</v>
      </c>
      <c r="F314">
        <v>0</v>
      </c>
      <c r="G314">
        <v>0</v>
      </c>
      <c r="H314">
        <v>2.3E-2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 t="s">
        <v>262</v>
      </c>
      <c r="W314" s="4" t="str">
        <f t="shared" si="16"/>
        <v>3850</v>
      </c>
      <c r="X314">
        <v>15</v>
      </c>
      <c r="Y314" t="s">
        <v>45</v>
      </c>
      <c r="Z314" t="s">
        <v>78</v>
      </c>
      <c r="AA314">
        <v>0</v>
      </c>
      <c r="AB314">
        <v>0</v>
      </c>
      <c r="AC314" t="s">
        <v>194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 s="9">
        <f t="shared" si="17"/>
        <v>0</v>
      </c>
      <c r="AQ314" s="10">
        <f t="shared" si="18"/>
        <v>0</v>
      </c>
      <c r="AR314" s="8">
        <f t="shared" si="19"/>
        <v>0</v>
      </c>
    </row>
    <row r="315" spans="1:44" x14ac:dyDescent="0.2">
      <c r="A315">
        <v>1</v>
      </c>
      <c r="B315" s="1">
        <v>44470</v>
      </c>
      <c r="C315" s="1">
        <v>44501</v>
      </c>
      <c r="D315">
        <v>161</v>
      </c>
      <c r="E315" s="1">
        <v>44501</v>
      </c>
      <c r="F315">
        <v>0</v>
      </c>
      <c r="G315">
        <v>0</v>
      </c>
      <c r="H315">
        <v>2.3E-2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 t="s">
        <v>262</v>
      </c>
      <c r="W315" s="4" t="str">
        <f t="shared" si="16"/>
        <v>3850</v>
      </c>
      <c r="X315">
        <v>15</v>
      </c>
      <c r="Y315" t="s">
        <v>45</v>
      </c>
      <c r="Z315" t="s">
        <v>78</v>
      </c>
      <c r="AA315">
        <v>0</v>
      </c>
      <c r="AB315">
        <v>0</v>
      </c>
      <c r="AC315" t="s">
        <v>194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 s="9">
        <f t="shared" si="17"/>
        <v>0</v>
      </c>
      <c r="AQ315" s="10">
        <f t="shared" si="18"/>
        <v>0</v>
      </c>
      <c r="AR315" s="8">
        <f t="shared" si="19"/>
        <v>0</v>
      </c>
    </row>
    <row r="316" spans="1:44" x14ac:dyDescent="0.2">
      <c r="A316">
        <v>1</v>
      </c>
      <c r="B316" s="1">
        <v>44470</v>
      </c>
      <c r="C316" s="1">
        <v>44501</v>
      </c>
      <c r="D316">
        <v>200234</v>
      </c>
      <c r="E316" s="1">
        <v>44470</v>
      </c>
      <c r="F316">
        <v>10317.370000000001</v>
      </c>
      <c r="G316">
        <v>10317.370000000001</v>
      </c>
      <c r="H316">
        <v>2.3E-2</v>
      </c>
      <c r="I316">
        <v>19.77</v>
      </c>
      <c r="J316">
        <v>1700.05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 t="s">
        <v>263</v>
      </c>
      <c r="W316" s="4" t="str">
        <f t="shared" si="16"/>
        <v>3850</v>
      </c>
      <c r="X316">
        <v>15</v>
      </c>
      <c r="Y316" t="s">
        <v>45</v>
      </c>
      <c r="Z316" t="s">
        <v>78</v>
      </c>
      <c r="AA316">
        <v>0</v>
      </c>
      <c r="AB316">
        <v>0</v>
      </c>
      <c r="AC316" t="s">
        <v>194</v>
      </c>
      <c r="AD316">
        <v>0</v>
      </c>
      <c r="AE316">
        <v>0</v>
      </c>
      <c r="AF316">
        <v>0</v>
      </c>
      <c r="AG316">
        <v>10317.370000000001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19.77</v>
      </c>
      <c r="AP316" s="9">
        <f t="shared" si="17"/>
        <v>19.77</v>
      </c>
      <c r="AQ316" s="10">
        <f t="shared" si="18"/>
        <v>0</v>
      </c>
      <c r="AR316" s="8">
        <f t="shared" si="19"/>
        <v>1700.05</v>
      </c>
    </row>
    <row r="317" spans="1:44" x14ac:dyDescent="0.2">
      <c r="A317">
        <v>1</v>
      </c>
      <c r="B317" s="1">
        <v>44470</v>
      </c>
      <c r="C317" s="1">
        <v>44501</v>
      </c>
      <c r="D317">
        <v>200234</v>
      </c>
      <c r="E317" s="1">
        <v>44501</v>
      </c>
      <c r="F317">
        <v>10317.370000000001</v>
      </c>
      <c r="G317">
        <v>10317.370000000001</v>
      </c>
      <c r="H317">
        <v>2.3E-2</v>
      </c>
      <c r="I317">
        <v>19.77</v>
      </c>
      <c r="J317">
        <v>1719.82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 t="s">
        <v>263</v>
      </c>
      <c r="W317" s="4" t="str">
        <f t="shared" si="16"/>
        <v>3850</v>
      </c>
      <c r="X317">
        <v>15</v>
      </c>
      <c r="Y317" t="s">
        <v>45</v>
      </c>
      <c r="Z317" t="s">
        <v>78</v>
      </c>
      <c r="AA317">
        <v>0</v>
      </c>
      <c r="AB317">
        <v>0</v>
      </c>
      <c r="AC317" t="s">
        <v>194</v>
      </c>
      <c r="AD317">
        <v>0</v>
      </c>
      <c r="AE317">
        <v>0</v>
      </c>
      <c r="AF317">
        <v>0</v>
      </c>
      <c r="AG317">
        <v>10317.370000000001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19.77</v>
      </c>
      <c r="AP317" s="9">
        <f t="shared" si="17"/>
        <v>19.77</v>
      </c>
      <c r="AQ317" s="10">
        <f t="shared" si="18"/>
        <v>0</v>
      </c>
      <c r="AR317" s="8">
        <f t="shared" si="19"/>
        <v>1719.82</v>
      </c>
    </row>
    <row r="318" spans="1:44" x14ac:dyDescent="0.2">
      <c r="A318">
        <v>1</v>
      </c>
      <c r="B318" s="1">
        <v>44470</v>
      </c>
      <c r="C318" s="1">
        <v>44501</v>
      </c>
      <c r="D318">
        <v>200280</v>
      </c>
      <c r="E318" s="1">
        <v>44470</v>
      </c>
      <c r="F318">
        <v>0</v>
      </c>
      <c r="G318">
        <v>0</v>
      </c>
      <c r="H318">
        <v>2.3E-2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 t="s">
        <v>264</v>
      </c>
      <c r="W318" s="4" t="str">
        <f t="shared" si="16"/>
        <v>3850</v>
      </c>
      <c r="X318">
        <v>15</v>
      </c>
      <c r="Y318" t="s">
        <v>45</v>
      </c>
      <c r="Z318" t="s">
        <v>78</v>
      </c>
      <c r="AA318">
        <v>0</v>
      </c>
      <c r="AB318">
        <v>0</v>
      </c>
      <c r="AC318" t="s">
        <v>194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 s="9">
        <f t="shared" si="17"/>
        <v>0</v>
      </c>
      <c r="AQ318" s="10">
        <f t="shared" si="18"/>
        <v>0</v>
      </c>
      <c r="AR318" s="8">
        <f t="shared" si="19"/>
        <v>0</v>
      </c>
    </row>
    <row r="319" spans="1:44" x14ac:dyDescent="0.2">
      <c r="A319">
        <v>1</v>
      </c>
      <c r="B319" s="1">
        <v>44470</v>
      </c>
      <c r="C319" s="1">
        <v>44501</v>
      </c>
      <c r="D319">
        <v>200280</v>
      </c>
      <c r="E319" s="1">
        <v>44501</v>
      </c>
      <c r="F319">
        <v>0</v>
      </c>
      <c r="G319">
        <v>0</v>
      </c>
      <c r="H319">
        <v>2.3E-2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 t="s">
        <v>264</v>
      </c>
      <c r="W319" s="4" t="str">
        <f t="shared" si="16"/>
        <v>3850</v>
      </c>
      <c r="X319">
        <v>15</v>
      </c>
      <c r="Y319" t="s">
        <v>45</v>
      </c>
      <c r="Z319" t="s">
        <v>78</v>
      </c>
      <c r="AA319">
        <v>0</v>
      </c>
      <c r="AB319">
        <v>0</v>
      </c>
      <c r="AC319" t="s">
        <v>194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 s="9">
        <f t="shared" si="17"/>
        <v>0</v>
      </c>
      <c r="AQ319" s="10">
        <f t="shared" si="18"/>
        <v>0</v>
      </c>
      <c r="AR319" s="8">
        <f t="shared" si="19"/>
        <v>0</v>
      </c>
    </row>
    <row r="320" spans="1:44" x14ac:dyDescent="0.2">
      <c r="A320">
        <v>1</v>
      </c>
      <c r="B320" s="1">
        <v>44470</v>
      </c>
      <c r="C320" s="1">
        <v>44501</v>
      </c>
      <c r="D320">
        <v>200326</v>
      </c>
      <c r="E320" s="1">
        <v>44470</v>
      </c>
      <c r="F320">
        <v>45147.72</v>
      </c>
      <c r="G320">
        <v>45147.72</v>
      </c>
      <c r="H320">
        <v>2.3E-2</v>
      </c>
      <c r="I320">
        <v>86.53</v>
      </c>
      <c r="J320">
        <v>44897.08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 t="s">
        <v>265</v>
      </c>
      <c r="W320" s="4" t="str">
        <f t="shared" si="16"/>
        <v>3850</v>
      </c>
      <c r="X320">
        <v>15</v>
      </c>
      <c r="Y320" t="s">
        <v>45</v>
      </c>
      <c r="Z320" t="s">
        <v>78</v>
      </c>
      <c r="AA320">
        <v>0</v>
      </c>
      <c r="AB320">
        <v>0</v>
      </c>
      <c r="AC320" t="s">
        <v>194</v>
      </c>
      <c r="AD320">
        <v>0</v>
      </c>
      <c r="AE320">
        <v>0</v>
      </c>
      <c r="AF320">
        <v>0</v>
      </c>
      <c r="AG320">
        <v>45147.72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86.53</v>
      </c>
      <c r="AP320" s="9">
        <f t="shared" si="17"/>
        <v>86.53</v>
      </c>
      <c r="AQ320" s="10">
        <f t="shared" si="18"/>
        <v>0</v>
      </c>
      <c r="AR320" s="8">
        <f t="shared" si="19"/>
        <v>44897.08</v>
      </c>
    </row>
    <row r="321" spans="1:44" x14ac:dyDescent="0.2">
      <c r="A321">
        <v>1</v>
      </c>
      <c r="B321" s="1">
        <v>44470</v>
      </c>
      <c r="C321" s="1">
        <v>44501</v>
      </c>
      <c r="D321">
        <v>200326</v>
      </c>
      <c r="E321" s="1">
        <v>44501</v>
      </c>
      <c r="F321">
        <v>45147.72</v>
      </c>
      <c r="G321">
        <v>45147.72</v>
      </c>
      <c r="H321">
        <v>2.3E-2</v>
      </c>
      <c r="I321">
        <v>86.53</v>
      </c>
      <c r="J321">
        <v>44983.61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 t="s">
        <v>265</v>
      </c>
      <c r="W321" s="4" t="str">
        <f t="shared" si="16"/>
        <v>3850</v>
      </c>
      <c r="X321">
        <v>15</v>
      </c>
      <c r="Y321" t="s">
        <v>45</v>
      </c>
      <c r="Z321" t="s">
        <v>78</v>
      </c>
      <c r="AA321">
        <v>0</v>
      </c>
      <c r="AB321">
        <v>0</v>
      </c>
      <c r="AC321" t="s">
        <v>194</v>
      </c>
      <c r="AD321">
        <v>0</v>
      </c>
      <c r="AE321">
        <v>0</v>
      </c>
      <c r="AF321">
        <v>0</v>
      </c>
      <c r="AG321">
        <v>45147.72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86.53</v>
      </c>
      <c r="AP321" s="9">
        <f t="shared" si="17"/>
        <v>86.53</v>
      </c>
      <c r="AQ321" s="10">
        <f t="shared" si="18"/>
        <v>0</v>
      </c>
      <c r="AR321" s="8">
        <f t="shared" si="19"/>
        <v>44983.61</v>
      </c>
    </row>
    <row r="322" spans="1:44" x14ac:dyDescent="0.2">
      <c r="A322">
        <v>1</v>
      </c>
      <c r="B322" s="1">
        <v>44470</v>
      </c>
      <c r="C322" s="1">
        <v>44501</v>
      </c>
      <c r="D322">
        <v>162</v>
      </c>
      <c r="E322" s="1">
        <v>44470</v>
      </c>
      <c r="F322">
        <v>0</v>
      </c>
      <c r="G322">
        <v>0</v>
      </c>
      <c r="H322">
        <v>2.3E-2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 t="s">
        <v>266</v>
      </c>
      <c r="W322" s="4" t="str">
        <f t="shared" ref="W322:W385" si="20">MID(V322,4,4)</f>
        <v>385V</v>
      </c>
      <c r="X322">
        <v>15</v>
      </c>
      <c r="Y322" t="s">
        <v>45</v>
      </c>
      <c r="Z322" t="s">
        <v>78</v>
      </c>
      <c r="AA322">
        <v>0</v>
      </c>
      <c r="AB322">
        <v>0</v>
      </c>
      <c r="AC322" t="s">
        <v>194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 s="9">
        <f t="shared" ref="AP322:AP385" si="21">I322+K322+M322+T322</f>
        <v>0</v>
      </c>
      <c r="AQ322" s="10">
        <f t="shared" ref="AQ322:AQ385" si="22">AD322+AL322</f>
        <v>0</v>
      </c>
      <c r="AR322" s="8">
        <f t="shared" ref="AR322:AR385" si="23">AE322+J322</f>
        <v>0</v>
      </c>
    </row>
    <row r="323" spans="1:44" x14ac:dyDescent="0.2">
      <c r="A323">
        <v>1</v>
      </c>
      <c r="B323" s="1">
        <v>44470</v>
      </c>
      <c r="C323" s="1">
        <v>44501</v>
      </c>
      <c r="D323">
        <v>162</v>
      </c>
      <c r="E323" s="1">
        <v>44501</v>
      </c>
      <c r="F323">
        <v>0</v>
      </c>
      <c r="G323">
        <v>0</v>
      </c>
      <c r="H323">
        <v>2.3E-2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 t="s">
        <v>266</v>
      </c>
      <c r="W323" s="4" t="str">
        <f t="shared" si="20"/>
        <v>385V</v>
      </c>
      <c r="X323">
        <v>15</v>
      </c>
      <c r="Y323" t="s">
        <v>45</v>
      </c>
      <c r="Z323" t="s">
        <v>78</v>
      </c>
      <c r="AA323">
        <v>0</v>
      </c>
      <c r="AB323">
        <v>0</v>
      </c>
      <c r="AC323" t="s">
        <v>194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 s="9">
        <f t="shared" si="21"/>
        <v>0</v>
      </c>
      <c r="AQ323" s="10">
        <f t="shared" si="22"/>
        <v>0</v>
      </c>
      <c r="AR323" s="8">
        <f t="shared" si="23"/>
        <v>0</v>
      </c>
    </row>
    <row r="324" spans="1:44" x14ac:dyDescent="0.2">
      <c r="A324">
        <v>1</v>
      </c>
      <c r="B324" s="1">
        <v>44470</v>
      </c>
      <c r="C324" s="1">
        <v>44501</v>
      </c>
      <c r="D324">
        <v>200235</v>
      </c>
      <c r="E324" s="1">
        <v>44470</v>
      </c>
      <c r="F324">
        <v>0</v>
      </c>
      <c r="G324">
        <v>0</v>
      </c>
      <c r="H324">
        <v>2.3E-2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 t="s">
        <v>267</v>
      </c>
      <c r="W324" s="4" t="str">
        <f t="shared" si="20"/>
        <v>385V</v>
      </c>
      <c r="X324">
        <v>15</v>
      </c>
      <c r="Y324" t="s">
        <v>45</v>
      </c>
      <c r="Z324" t="s">
        <v>78</v>
      </c>
      <c r="AA324">
        <v>0</v>
      </c>
      <c r="AB324">
        <v>0</v>
      </c>
      <c r="AC324" t="s">
        <v>194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 s="9">
        <f t="shared" si="21"/>
        <v>0</v>
      </c>
      <c r="AQ324" s="10">
        <f t="shared" si="22"/>
        <v>0</v>
      </c>
      <c r="AR324" s="8">
        <f t="shared" si="23"/>
        <v>0</v>
      </c>
    </row>
    <row r="325" spans="1:44" x14ac:dyDescent="0.2">
      <c r="A325">
        <v>1</v>
      </c>
      <c r="B325" s="1">
        <v>44470</v>
      </c>
      <c r="C325" s="1">
        <v>44501</v>
      </c>
      <c r="D325">
        <v>200235</v>
      </c>
      <c r="E325" s="1">
        <v>44501</v>
      </c>
      <c r="F325">
        <v>0</v>
      </c>
      <c r="G325">
        <v>0</v>
      </c>
      <c r="H325">
        <v>2.3E-2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 t="s">
        <v>267</v>
      </c>
      <c r="W325" s="4" t="str">
        <f t="shared" si="20"/>
        <v>385V</v>
      </c>
      <c r="X325">
        <v>15</v>
      </c>
      <c r="Y325" t="s">
        <v>45</v>
      </c>
      <c r="Z325" t="s">
        <v>78</v>
      </c>
      <c r="AA325">
        <v>0</v>
      </c>
      <c r="AB325">
        <v>0</v>
      </c>
      <c r="AC325" t="s">
        <v>194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 s="9">
        <f t="shared" si="21"/>
        <v>0</v>
      </c>
      <c r="AQ325" s="10">
        <f t="shared" si="22"/>
        <v>0</v>
      </c>
      <c r="AR325" s="8">
        <f t="shared" si="23"/>
        <v>0</v>
      </c>
    </row>
    <row r="326" spans="1:44" x14ac:dyDescent="0.2">
      <c r="A326">
        <v>1</v>
      </c>
      <c r="B326" s="1">
        <v>44470</v>
      </c>
      <c r="C326" s="1">
        <v>44501</v>
      </c>
      <c r="D326">
        <v>200281</v>
      </c>
      <c r="E326" s="1">
        <v>44470</v>
      </c>
      <c r="F326">
        <v>0</v>
      </c>
      <c r="G326">
        <v>0</v>
      </c>
      <c r="H326">
        <v>2.3E-2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 t="s">
        <v>268</v>
      </c>
      <c r="W326" s="4" t="str">
        <f t="shared" si="20"/>
        <v>385V</v>
      </c>
      <c r="X326">
        <v>15</v>
      </c>
      <c r="Y326" t="s">
        <v>45</v>
      </c>
      <c r="Z326" t="s">
        <v>78</v>
      </c>
      <c r="AA326">
        <v>0</v>
      </c>
      <c r="AB326">
        <v>0</v>
      </c>
      <c r="AC326" t="s">
        <v>194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 s="9">
        <f t="shared" si="21"/>
        <v>0</v>
      </c>
      <c r="AQ326" s="10">
        <f t="shared" si="22"/>
        <v>0</v>
      </c>
      <c r="AR326" s="8">
        <f t="shared" si="23"/>
        <v>0</v>
      </c>
    </row>
    <row r="327" spans="1:44" x14ac:dyDescent="0.2">
      <c r="A327">
        <v>1</v>
      </c>
      <c r="B327" s="1">
        <v>44470</v>
      </c>
      <c r="C327" s="1">
        <v>44501</v>
      </c>
      <c r="D327">
        <v>200281</v>
      </c>
      <c r="E327" s="1">
        <v>44501</v>
      </c>
      <c r="F327">
        <v>0</v>
      </c>
      <c r="G327">
        <v>0</v>
      </c>
      <c r="H327">
        <v>2.3E-2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 t="s">
        <v>268</v>
      </c>
      <c r="W327" s="4" t="str">
        <f t="shared" si="20"/>
        <v>385V</v>
      </c>
      <c r="X327">
        <v>15</v>
      </c>
      <c r="Y327" t="s">
        <v>45</v>
      </c>
      <c r="Z327" t="s">
        <v>78</v>
      </c>
      <c r="AA327">
        <v>0</v>
      </c>
      <c r="AB327">
        <v>0</v>
      </c>
      <c r="AC327" t="s">
        <v>194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 s="9">
        <f t="shared" si="21"/>
        <v>0</v>
      </c>
      <c r="AQ327" s="10">
        <f t="shared" si="22"/>
        <v>0</v>
      </c>
      <c r="AR327" s="8">
        <f t="shared" si="23"/>
        <v>0</v>
      </c>
    </row>
    <row r="328" spans="1:44" x14ac:dyDescent="0.2">
      <c r="A328">
        <v>1</v>
      </c>
      <c r="B328" s="1">
        <v>44470</v>
      </c>
      <c r="C328" s="1">
        <v>44501</v>
      </c>
      <c r="D328">
        <v>200327</v>
      </c>
      <c r="E328" s="1">
        <v>44470</v>
      </c>
      <c r="F328">
        <v>0</v>
      </c>
      <c r="G328">
        <v>0</v>
      </c>
      <c r="H328">
        <v>2.3E-2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 t="s">
        <v>269</v>
      </c>
      <c r="W328" s="4" t="str">
        <f t="shared" si="20"/>
        <v>385V</v>
      </c>
      <c r="X328">
        <v>15</v>
      </c>
      <c r="Y328" t="s">
        <v>45</v>
      </c>
      <c r="Z328" t="s">
        <v>78</v>
      </c>
      <c r="AA328">
        <v>0</v>
      </c>
      <c r="AB328">
        <v>0</v>
      </c>
      <c r="AC328" t="s">
        <v>194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 s="9">
        <f t="shared" si="21"/>
        <v>0</v>
      </c>
      <c r="AQ328" s="10">
        <f t="shared" si="22"/>
        <v>0</v>
      </c>
      <c r="AR328" s="8">
        <f t="shared" si="23"/>
        <v>0</v>
      </c>
    </row>
    <row r="329" spans="1:44" x14ac:dyDescent="0.2">
      <c r="A329">
        <v>1</v>
      </c>
      <c r="B329" s="1">
        <v>44470</v>
      </c>
      <c r="C329" s="1">
        <v>44501</v>
      </c>
      <c r="D329">
        <v>200327</v>
      </c>
      <c r="E329" s="1">
        <v>44501</v>
      </c>
      <c r="F329">
        <v>0</v>
      </c>
      <c r="G329">
        <v>0</v>
      </c>
      <c r="H329">
        <v>2.3E-2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 t="s">
        <v>269</v>
      </c>
      <c r="W329" s="4" t="str">
        <f t="shared" si="20"/>
        <v>385V</v>
      </c>
      <c r="X329">
        <v>15</v>
      </c>
      <c r="Y329" t="s">
        <v>45</v>
      </c>
      <c r="Z329" t="s">
        <v>78</v>
      </c>
      <c r="AA329">
        <v>0</v>
      </c>
      <c r="AB329">
        <v>0</v>
      </c>
      <c r="AC329" t="s">
        <v>194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 s="9">
        <f t="shared" si="21"/>
        <v>0</v>
      </c>
      <c r="AQ329" s="10">
        <f t="shared" si="22"/>
        <v>0</v>
      </c>
      <c r="AR329" s="8">
        <f t="shared" si="23"/>
        <v>0</v>
      </c>
    </row>
    <row r="330" spans="1:44" x14ac:dyDescent="0.2">
      <c r="A330">
        <v>1</v>
      </c>
      <c r="B330" s="1">
        <v>44470</v>
      </c>
      <c r="C330" s="1">
        <v>44501</v>
      </c>
      <c r="D330">
        <v>163</v>
      </c>
      <c r="E330" s="1">
        <v>44470</v>
      </c>
      <c r="F330">
        <v>0</v>
      </c>
      <c r="G330">
        <v>0</v>
      </c>
      <c r="H330">
        <v>0.04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 t="s">
        <v>270</v>
      </c>
      <c r="W330" s="4" t="str">
        <f t="shared" si="20"/>
        <v>3870</v>
      </c>
      <c r="X330">
        <v>15</v>
      </c>
      <c r="Y330" t="s">
        <v>45</v>
      </c>
      <c r="Z330" t="s">
        <v>80</v>
      </c>
      <c r="AA330">
        <v>0</v>
      </c>
      <c r="AB330">
        <v>0</v>
      </c>
      <c r="AC330" t="s">
        <v>194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 s="9">
        <f t="shared" si="21"/>
        <v>0</v>
      </c>
      <c r="AQ330" s="10">
        <f t="shared" si="22"/>
        <v>0</v>
      </c>
      <c r="AR330" s="8">
        <f t="shared" si="23"/>
        <v>0</v>
      </c>
    </row>
    <row r="331" spans="1:44" x14ac:dyDescent="0.2">
      <c r="A331">
        <v>1</v>
      </c>
      <c r="B331" s="1">
        <v>44470</v>
      </c>
      <c r="C331" s="1">
        <v>44501</v>
      </c>
      <c r="D331">
        <v>163</v>
      </c>
      <c r="E331" s="1">
        <v>44501</v>
      </c>
      <c r="F331">
        <v>0</v>
      </c>
      <c r="G331">
        <v>0</v>
      </c>
      <c r="H331">
        <v>0.04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 t="s">
        <v>270</v>
      </c>
      <c r="W331" s="4" t="str">
        <f t="shared" si="20"/>
        <v>3870</v>
      </c>
      <c r="X331">
        <v>15</v>
      </c>
      <c r="Y331" t="s">
        <v>45</v>
      </c>
      <c r="Z331" t="s">
        <v>80</v>
      </c>
      <c r="AA331">
        <v>0</v>
      </c>
      <c r="AB331">
        <v>0</v>
      </c>
      <c r="AC331" t="s">
        <v>194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 s="9">
        <f t="shared" si="21"/>
        <v>0</v>
      </c>
      <c r="AQ331" s="10">
        <f t="shared" si="22"/>
        <v>0</v>
      </c>
      <c r="AR331" s="8">
        <f t="shared" si="23"/>
        <v>0</v>
      </c>
    </row>
    <row r="332" spans="1:44" x14ac:dyDescent="0.2">
      <c r="A332">
        <v>1</v>
      </c>
      <c r="B332" s="1">
        <v>44470</v>
      </c>
      <c r="C332" s="1">
        <v>44501</v>
      </c>
      <c r="D332">
        <v>200236</v>
      </c>
      <c r="E332" s="1">
        <v>44470</v>
      </c>
      <c r="F332">
        <v>826555.12</v>
      </c>
      <c r="G332">
        <v>826555.12</v>
      </c>
      <c r="H332">
        <v>0.04</v>
      </c>
      <c r="I332">
        <v>2755.18</v>
      </c>
      <c r="J332">
        <v>142272.5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 t="s">
        <v>271</v>
      </c>
      <c r="W332" s="4" t="str">
        <f t="shared" si="20"/>
        <v>3870</v>
      </c>
      <c r="X332">
        <v>15</v>
      </c>
      <c r="Y332" t="s">
        <v>45</v>
      </c>
      <c r="Z332" t="s">
        <v>80</v>
      </c>
      <c r="AA332">
        <v>0</v>
      </c>
      <c r="AB332">
        <v>0</v>
      </c>
      <c r="AC332" t="s">
        <v>194</v>
      </c>
      <c r="AD332">
        <v>0</v>
      </c>
      <c r="AE332">
        <v>0</v>
      </c>
      <c r="AF332">
        <v>0</v>
      </c>
      <c r="AG332">
        <v>826555.12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2755.18</v>
      </c>
      <c r="AP332" s="9">
        <f t="shared" si="21"/>
        <v>2755.18</v>
      </c>
      <c r="AQ332" s="10">
        <f t="shared" si="22"/>
        <v>0</v>
      </c>
      <c r="AR332" s="8">
        <f t="shared" si="23"/>
        <v>142272.5</v>
      </c>
    </row>
    <row r="333" spans="1:44" x14ac:dyDescent="0.2">
      <c r="A333">
        <v>1</v>
      </c>
      <c r="B333" s="1">
        <v>44470</v>
      </c>
      <c r="C333" s="1">
        <v>44501</v>
      </c>
      <c r="D333">
        <v>200236</v>
      </c>
      <c r="E333" s="1">
        <v>44501</v>
      </c>
      <c r="F333">
        <v>826555.12</v>
      </c>
      <c r="G333">
        <v>826555.12</v>
      </c>
      <c r="H333">
        <v>0.04</v>
      </c>
      <c r="I333">
        <v>2755.18</v>
      </c>
      <c r="J333">
        <v>145027.68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 t="s">
        <v>271</v>
      </c>
      <c r="W333" s="4" t="str">
        <f t="shared" si="20"/>
        <v>3870</v>
      </c>
      <c r="X333">
        <v>15</v>
      </c>
      <c r="Y333" t="s">
        <v>45</v>
      </c>
      <c r="Z333" t="s">
        <v>80</v>
      </c>
      <c r="AA333">
        <v>0</v>
      </c>
      <c r="AB333">
        <v>0</v>
      </c>
      <c r="AC333" t="s">
        <v>194</v>
      </c>
      <c r="AD333">
        <v>0</v>
      </c>
      <c r="AE333">
        <v>0</v>
      </c>
      <c r="AF333">
        <v>0</v>
      </c>
      <c r="AG333">
        <v>826555.12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2755.18</v>
      </c>
      <c r="AP333" s="9">
        <f t="shared" si="21"/>
        <v>2755.18</v>
      </c>
      <c r="AQ333" s="10">
        <f t="shared" si="22"/>
        <v>0</v>
      </c>
      <c r="AR333" s="8">
        <f t="shared" si="23"/>
        <v>145027.68</v>
      </c>
    </row>
    <row r="334" spans="1:44" x14ac:dyDescent="0.2">
      <c r="A334">
        <v>1</v>
      </c>
      <c r="B334" s="1">
        <v>44470</v>
      </c>
      <c r="C334" s="1">
        <v>44501</v>
      </c>
      <c r="D334">
        <v>200282</v>
      </c>
      <c r="E334" s="1">
        <v>44470</v>
      </c>
      <c r="F334">
        <v>46850.41</v>
      </c>
      <c r="G334">
        <v>46850.41</v>
      </c>
      <c r="H334">
        <v>0.04</v>
      </c>
      <c r="I334">
        <v>156.16999999999999</v>
      </c>
      <c r="J334">
        <v>9082.06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 t="s">
        <v>272</v>
      </c>
      <c r="W334" s="4" t="str">
        <f t="shared" si="20"/>
        <v>3870</v>
      </c>
      <c r="X334">
        <v>15</v>
      </c>
      <c r="Y334" t="s">
        <v>45</v>
      </c>
      <c r="Z334" t="s">
        <v>80</v>
      </c>
      <c r="AA334">
        <v>0</v>
      </c>
      <c r="AB334">
        <v>0</v>
      </c>
      <c r="AC334" t="s">
        <v>194</v>
      </c>
      <c r="AD334">
        <v>0</v>
      </c>
      <c r="AE334">
        <v>0</v>
      </c>
      <c r="AF334">
        <v>0</v>
      </c>
      <c r="AG334">
        <v>46850.41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156.17000000000002</v>
      </c>
      <c r="AP334" s="9">
        <f t="shared" si="21"/>
        <v>156.16999999999999</v>
      </c>
      <c r="AQ334" s="10">
        <f t="shared" si="22"/>
        <v>0</v>
      </c>
      <c r="AR334" s="8">
        <f t="shared" si="23"/>
        <v>9082.06</v>
      </c>
    </row>
    <row r="335" spans="1:44" x14ac:dyDescent="0.2">
      <c r="A335">
        <v>1</v>
      </c>
      <c r="B335" s="1">
        <v>44470</v>
      </c>
      <c r="C335" s="1">
        <v>44501</v>
      </c>
      <c r="D335">
        <v>200282</v>
      </c>
      <c r="E335" s="1">
        <v>44501</v>
      </c>
      <c r="F335">
        <v>46850.41</v>
      </c>
      <c r="G335">
        <v>46850.41</v>
      </c>
      <c r="H335">
        <v>0.04</v>
      </c>
      <c r="I335">
        <v>156.16999999999999</v>
      </c>
      <c r="J335">
        <v>9238.23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 t="s">
        <v>272</v>
      </c>
      <c r="W335" s="4" t="str">
        <f t="shared" si="20"/>
        <v>3870</v>
      </c>
      <c r="X335">
        <v>15</v>
      </c>
      <c r="Y335" t="s">
        <v>45</v>
      </c>
      <c r="Z335" t="s">
        <v>80</v>
      </c>
      <c r="AA335">
        <v>0</v>
      </c>
      <c r="AB335">
        <v>0</v>
      </c>
      <c r="AC335" t="s">
        <v>194</v>
      </c>
      <c r="AD335">
        <v>0</v>
      </c>
      <c r="AE335">
        <v>0</v>
      </c>
      <c r="AF335">
        <v>0</v>
      </c>
      <c r="AG335">
        <v>46850.41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156.17000000000002</v>
      </c>
      <c r="AP335" s="9">
        <f t="shared" si="21"/>
        <v>156.16999999999999</v>
      </c>
      <c r="AQ335" s="10">
        <f t="shared" si="22"/>
        <v>0</v>
      </c>
      <c r="AR335" s="8">
        <f t="shared" si="23"/>
        <v>9238.23</v>
      </c>
    </row>
    <row r="336" spans="1:44" x14ac:dyDescent="0.2">
      <c r="A336">
        <v>1</v>
      </c>
      <c r="B336" s="1">
        <v>44470</v>
      </c>
      <c r="C336" s="1">
        <v>44501</v>
      </c>
      <c r="D336">
        <v>200328</v>
      </c>
      <c r="E336" s="1">
        <v>44470</v>
      </c>
      <c r="F336">
        <v>1039261.26</v>
      </c>
      <c r="G336">
        <v>1039261.26</v>
      </c>
      <c r="H336">
        <v>0.04</v>
      </c>
      <c r="I336">
        <v>3464.2</v>
      </c>
      <c r="J336">
        <v>499975.82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 t="s">
        <v>273</v>
      </c>
      <c r="W336" s="4" t="str">
        <f t="shared" si="20"/>
        <v>3870</v>
      </c>
      <c r="X336">
        <v>15</v>
      </c>
      <c r="Y336" t="s">
        <v>45</v>
      </c>
      <c r="Z336" t="s">
        <v>80</v>
      </c>
      <c r="AA336">
        <v>0</v>
      </c>
      <c r="AB336">
        <v>0</v>
      </c>
      <c r="AC336" t="s">
        <v>194</v>
      </c>
      <c r="AD336">
        <v>0</v>
      </c>
      <c r="AE336">
        <v>0</v>
      </c>
      <c r="AF336">
        <v>0</v>
      </c>
      <c r="AG336">
        <v>1039261.26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3464.2000000000003</v>
      </c>
      <c r="AP336" s="9">
        <f t="shared" si="21"/>
        <v>3464.2</v>
      </c>
      <c r="AQ336" s="10">
        <f t="shared" si="22"/>
        <v>0</v>
      </c>
      <c r="AR336" s="8">
        <f t="shared" si="23"/>
        <v>499975.82</v>
      </c>
    </row>
    <row r="337" spans="1:44" x14ac:dyDescent="0.2">
      <c r="A337">
        <v>1</v>
      </c>
      <c r="B337" s="1">
        <v>44470</v>
      </c>
      <c r="C337" s="1">
        <v>44501</v>
      </c>
      <c r="D337">
        <v>200328</v>
      </c>
      <c r="E337" s="1">
        <v>44501</v>
      </c>
      <c r="F337">
        <v>1039261.26</v>
      </c>
      <c r="G337">
        <v>1039261.26</v>
      </c>
      <c r="H337">
        <v>0.04</v>
      </c>
      <c r="I337">
        <v>3464.2</v>
      </c>
      <c r="J337">
        <v>503440.02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 t="s">
        <v>273</v>
      </c>
      <c r="W337" s="4" t="str">
        <f t="shared" si="20"/>
        <v>3870</v>
      </c>
      <c r="X337">
        <v>15</v>
      </c>
      <c r="Y337" t="s">
        <v>45</v>
      </c>
      <c r="Z337" t="s">
        <v>80</v>
      </c>
      <c r="AA337">
        <v>0</v>
      </c>
      <c r="AB337">
        <v>0</v>
      </c>
      <c r="AC337" t="s">
        <v>194</v>
      </c>
      <c r="AD337">
        <v>0</v>
      </c>
      <c r="AE337">
        <v>0</v>
      </c>
      <c r="AF337">
        <v>0</v>
      </c>
      <c r="AG337">
        <v>1039261.26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3464.2000000000003</v>
      </c>
      <c r="AP337" s="9">
        <f t="shared" si="21"/>
        <v>3464.2</v>
      </c>
      <c r="AQ337" s="10">
        <f t="shared" si="22"/>
        <v>0</v>
      </c>
      <c r="AR337" s="8">
        <f t="shared" si="23"/>
        <v>503440.02</v>
      </c>
    </row>
    <row r="338" spans="1:44" x14ac:dyDescent="0.2">
      <c r="A338">
        <v>1</v>
      </c>
      <c r="B338" s="1">
        <v>44470</v>
      </c>
      <c r="C338" s="1">
        <v>44501</v>
      </c>
      <c r="D338">
        <v>164</v>
      </c>
      <c r="E338" s="1">
        <v>44470</v>
      </c>
      <c r="F338">
        <v>0</v>
      </c>
      <c r="G338">
        <v>0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 t="s">
        <v>274</v>
      </c>
      <c r="W338" s="4" t="str">
        <f t="shared" si="20"/>
        <v>3890</v>
      </c>
      <c r="X338">
        <v>16</v>
      </c>
      <c r="Y338" t="s">
        <v>82</v>
      </c>
      <c r="Z338" t="s">
        <v>83</v>
      </c>
      <c r="AA338">
        <v>0</v>
      </c>
      <c r="AB338">
        <v>0</v>
      </c>
      <c r="AC338" t="s">
        <v>194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 s="9">
        <f t="shared" si="21"/>
        <v>0</v>
      </c>
      <c r="AQ338" s="10">
        <f t="shared" si="22"/>
        <v>0</v>
      </c>
      <c r="AR338" s="8">
        <f t="shared" si="23"/>
        <v>0</v>
      </c>
    </row>
    <row r="339" spans="1:44" x14ac:dyDescent="0.2">
      <c r="A339">
        <v>1</v>
      </c>
      <c r="B339" s="1">
        <v>44470</v>
      </c>
      <c r="C339" s="1">
        <v>44501</v>
      </c>
      <c r="D339">
        <v>164</v>
      </c>
      <c r="E339" s="1">
        <v>44501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 t="s">
        <v>274</v>
      </c>
      <c r="W339" s="4" t="str">
        <f t="shared" si="20"/>
        <v>3890</v>
      </c>
      <c r="X339">
        <v>16</v>
      </c>
      <c r="Y339" t="s">
        <v>82</v>
      </c>
      <c r="Z339" t="s">
        <v>83</v>
      </c>
      <c r="AA339">
        <v>0</v>
      </c>
      <c r="AB339">
        <v>0</v>
      </c>
      <c r="AC339" t="s">
        <v>194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 s="9">
        <f t="shared" si="21"/>
        <v>0</v>
      </c>
      <c r="AQ339" s="10">
        <f t="shared" si="22"/>
        <v>0</v>
      </c>
      <c r="AR339" s="8">
        <f t="shared" si="23"/>
        <v>0</v>
      </c>
    </row>
    <row r="340" spans="1:44" x14ac:dyDescent="0.2">
      <c r="A340">
        <v>1</v>
      </c>
      <c r="B340" s="1">
        <v>44470</v>
      </c>
      <c r="C340" s="1">
        <v>44501</v>
      </c>
      <c r="D340">
        <v>200237</v>
      </c>
      <c r="E340" s="1">
        <v>44470</v>
      </c>
      <c r="F340">
        <v>418724.56</v>
      </c>
      <c r="G340">
        <v>418724.56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 t="s">
        <v>275</v>
      </c>
      <c r="W340" s="4" t="str">
        <f t="shared" si="20"/>
        <v>3890</v>
      </c>
      <c r="X340">
        <v>16</v>
      </c>
      <c r="Y340" t="s">
        <v>82</v>
      </c>
      <c r="Z340" t="s">
        <v>83</v>
      </c>
      <c r="AA340">
        <v>0</v>
      </c>
      <c r="AB340">
        <v>0</v>
      </c>
      <c r="AC340" t="s">
        <v>194</v>
      </c>
      <c r="AD340">
        <v>0</v>
      </c>
      <c r="AE340">
        <v>0</v>
      </c>
      <c r="AF340">
        <v>0</v>
      </c>
      <c r="AG340">
        <v>418724.56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 s="9">
        <f t="shared" si="21"/>
        <v>0</v>
      </c>
      <c r="AQ340" s="10">
        <f t="shared" si="22"/>
        <v>0</v>
      </c>
      <c r="AR340" s="8">
        <f t="shared" si="23"/>
        <v>0</v>
      </c>
    </row>
    <row r="341" spans="1:44" x14ac:dyDescent="0.2">
      <c r="A341">
        <v>1</v>
      </c>
      <c r="B341" s="1">
        <v>44470</v>
      </c>
      <c r="C341" s="1">
        <v>44501</v>
      </c>
      <c r="D341">
        <v>200237</v>
      </c>
      <c r="E341" s="1">
        <v>44501</v>
      </c>
      <c r="F341">
        <v>418724.56</v>
      </c>
      <c r="G341">
        <v>418724.56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 t="s">
        <v>275</v>
      </c>
      <c r="W341" s="4" t="str">
        <f t="shared" si="20"/>
        <v>3890</v>
      </c>
      <c r="X341">
        <v>16</v>
      </c>
      <c r="Y341" t="s">
        <v>82</v>
      </c>
      <c r="Z341" t="s">
        <v>83</v>
      </c>
      <c r="AA341">
        <v>0</v>
      </c>
      <c r="AB341">
        <v>0</v>
      </c>
      <c r="AC341" t="s">
        <v>194</v>
      </c>
      <c r="AD341">
        <v>0</v>
      </c>
      <c r="AE341">
        <v>0</v>
      </c>
      <c r="AF341">
        <v>0</v>
      </c>
      <c r="AG341">
        <v>418724.56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 s="9">
        <f t="shared" si="21"/>
        <v>0</v>
      </c>
      <c r="AQ341" s="10">
        <f t="shared" si="22"/>
        <v>0</v>
      </c>
      <c r="AR341" s="8">
        <f t="shared" si="23"/>
        <v>0</v>
      </c>
    </row>
    <row r="342" spans="1:44" x14ac:dyDescent="0.2">
      <c r="A342">
        <v>1</v>
      </c>
      <c r="B342" s="1">
        <v>44470</v>
      </c>
      <c r="C342" s="1">
        <v>44501</v>
      </c>
      <c r="D342">
        <v>200283</v>
      </c>
      <c r="E342" s="1">
        <v>44470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 t="s">
        <v>276</v>
      </c>
      <c r="W342" s="4" t="str">
        <f t="shared" si="20"/>
        <v>3890</v>
      </c>
      <c r="X342">
        <v>16</v>
      </c>
      <c r="Y342" t="s">
        <v>82</v>
      </c>
      <c r="Z342" t="s">
        <v>83</v>
      </c>
      <c r="AA342">
        <v>0</v>
      </c>
      <c r="AB342">
        <v>0</v>
      </c>
      <c r="AC342" t="s">
        <v>194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 s="9">
        <f t="shared" si="21"/>
        <v>0</v>
      </c>
      <c r="AQ342" s="10">
        <f t="shared" si="22"/>
        <v>0</v>
      </c>
      <c r="AR342" s="8">
        <f t="shared" si="23"/>
        <v>0</v>
      </c>
    </row>
    <row r="343" spans="1:44" x14ac:dyDescent="0.2">
      <c r="A343">
        <v>1</v>
      </c>
      <c r="B343" s="1">
        <v>44470</v>
      </c>
      <c r="C343" s="1">
        <v>44501</v>
      </c>
      <c r="D343">
        <v>200283</v>
      </c>
      <c r="E343" s="1">
        <v>44501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 t="s">
        <v>276</v>
      </c>
      <c r="W343" s="4" t="str">
        <f t="shared" si="20"/>
        <v>3890</v>
      </c>
      <c r="X343">
        <v>16</v>
      </c>
      <c r="Y343" t="s">
        <v>82</v>
      </c>
      <c r="Z343" t="s">
        <v>83</v>
      </c>
      <c r="AA343">
        <v>0</v>
      </c>
      <c r="AB343">
        <v>0</v>
      </c>
      <c r="AC343" t="s">
        <v>194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 s="9">
        <f t="shared" si="21"/>
        <v>0</v>
      </c>
      <c r="AQ343" s="10">
        <f t="shared" si="22"/>
        <v>0</v>
      </c>
      <c r="AR343" s="8">
        <f t="shared" si="23"/>
        <v>0</v>
      </c>
    </row>
    <row r="344" spans="1:44" x14ac:dyDescent="0.2">
      <c r="A344">
        <v>1</v>
      </c>
      <c r="B344" s="1">
        <v>44470</v>
      </c>
      <c r="C344" s="1">
        <v>44501</v>
      </c>
      <c r="D344">
        <v>200329</v>
      </c>
      <c r="E344" s="1">
        <v>44470</v>
      </c>
      <c r="F344">
        <v>77973.149999999994</v>
      </c>
      <c r="G344">
        <v>77973.149999999994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 t="s">
        <v>277</v>
      </c>
      <c r="W344" s="4" t="str">
        <f t="shared" si="20"/>
        <v>3890</v>
      </c>
      <c r="X344">
        <v>16</v>
      </c>
      <c r="Y344" t="s">
        <v>82</v>
      </c>
      <c r="Z344" t="s">
        <v>83</v>
      </c>
      <c r="AA344">
        <v>0</v>
      </c>
      <c r="AB344">
        <v>0</v>
      </c>
      <c r="AC344" t="s">
        <v>194</v>
      </c>
      <c r="AD344">
        <v>0</v>
      </c>
      <c r="AE344">
        <v>0</v>
      </c>
      <c r="AF344">
        <v>0</v>
      </c>
      <c r="AG344">
        <v>77973.149999999994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 s="9">
        <f t="shared" si="21"/>
        <v>0</v>
      </c>
      <c r="AQ344" s="10">
        <f t="shared" si="22"/>
        <v>0</v>
      </c>
      <c r="AR344" s="8">
        <f t="shared" si="23"/>
        <v>0</v>
      </c>
    </row>
    <row r="345" spans="1:44" x14ac:dyDescent="0.2">
      <c r="A345">
        <v>1</v>
      </c>
      <c r="B345" s="1">
        <v>44470</v>
      </c>
      <c r="C345" s="1">
        <v>44501</v>
      </c>
      <c r="D345">
        <v>200329</v>
      </c>
      <c r="E345" s="1">
        <v>44501</v>
      </c>
      <c r="F345">
        <v>77973.149999999994</v>
      </c>
      <c r="G345">
        <v>77973.149999999994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 t="s">
        <v>277</v>
      </c>
      <c r="W345" s="4" t="str">
        <f t="shared" si="20"/>
        <v>3890</v>
      </c>
      <c r="X345">
        <v>16</v>
      </c>
      <c r="Y345" t="s">
        <v>82</v>
      </c>
      <c r="Z345" t="s">
        <v>83</v>
      </c>
      <c r="AA345">
        <v>0</v>
      </c>
      <c r="AB345">
        <v>0</v>
      </c>
      <c r="AC345" t="s">
        <v>194</v>
      </c>
      <c r="AD345">
        <v>0</v>
      </c>
      <c r="AE345">
        <v>0</v>
      </c>
      <c r="AF345">
        <v>0</v>
      </c>
      <c r="AG345">
        <v>77973.149999999994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 s="9">
        <f t="shared" si="21"/>
        <v>0</v>
      </c>
      <c r="AQ345" s="10">
        <f t="shared" si="22"/>
        <v>0</v>
      </c>
      <c r="AR345" s="8">
        <f t="shared" si="23"/>
        <v>0</v>
      </c>
    </row>
    <row r="346" spans="1:44" x14ac:dyDescent="0.2">
      <c r="A346">
        <v>1</v>
      </c>
      <c r="B346" s="1">
        <v>44470</v>
      </c>
      <c r="C346" s="1">
        <v>44501</v>
      </c>
      <c r="D346">
        <v>165</v>
      </c>
      <c r="E346" s="1">
        <v>44470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 t="s">
        <v>278</v>
      </c>
      <c r="W346" s="4" t="str">
        <f t="shared" si="20"/>
        <v>389A</v>
      </c>
      <c r="X346">
        <v>16</v>
      </c>
      <c r="Y346" t="s">
        <v>82</v>
      </c>
      <c r="Z346" t="s">
        <v>83</v>
      </c>
      <c r="AA346">
        <v>0</v>
      </c>
      <c r="AB346">
        <v>0</v>
      </c>
      <c r="AC346" t="s">
        <v>194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 s="9">
        <f t="shared" si="21"/>
        <v>0</v>
      </c>
      <c r="AQ346" s="10">
        <f t="shared" si="22"/>
        <v>0</v>
      </c>
      <c r="AR346" s="8">
        <f t="shared" si="23"/>
        <v>0</v>
      </c>
    </row>
    <row r="347" spans="1:44" x14ac:dyDescent="0.2">
      <c r="A347">
        <v>1</v>
      </c>
      <c r="B347" s="1">
        <v>44470</v>
      </c>
      <c r="C347" s="1">
        <v>44501</v>
      </c>
      <c r="D347">
        <v>165</v>
      </c>
      <c r="E347" s="1">
        <v>44501</v>
      </c>
      <c r="F347">
        <v>0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 t="s">
        <v>278</v>
      </c>
      <c r="W347" s="4" t="str">
        <f t="shared" si="20"/>
        <v>389A</v>
      </c>
      <c r="X347">
        <v>16</v>
      </c>
      <c r="Y347" t="s">
        <v>82</v>
      </c>
      <c r="Z347" t="s">
        <v>83</v>
      </c>
      <c r="AA347">
        <v>0</v>
      </c>
      <c r="AB347">
        <v>0</v>
      </c>
      <c r="AC347" t="s">
        <v>194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 s="9">
        <f t="shared" si="21"/>
        <v>0</v>
      </c>
      <c r="AQ347" s="10">
        <f t="shared" si="22"/>
        <v>0</v>
      </c>
      <c r="AR347" s="8">
        <f t="shared" si="23"/>
        <v>0</v>
      </c>
    </row>
    <row r="348" spans="1:44" x14ac:dyDescent="0.2">
      <c r="A348">
        <v>1</v>
      </c>
      <c r="B348" s="1">
        <v>44470</v>
      </c>
      <c r="C348" s="1">
        <v>44501</v>
      </c>
      <c r="D348">
        <v>200238</v>
      </c>
      <c r="E348" s="1">
        <v>44470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 t="s">
        <v>279</v>
      </c>
      <c r="W348" s="4" t="str">
        <f t="shared" si="20"/>
        <v>389A</v>
      </c>
      <c r="X348">
        <v>16</v>
      </c>
      <c r="Y348" t="s">
        <v>82</v>
      </c>
      <c r="Z348" t="s">
        <v>83</v>
      </c>
      <c r="AA348">
        <v>0</v>
      </c>
      <c r="AB348">
        <v>0</v>
      </c>
      <c r="AC348" t="s">
        <v>194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 s="9">
        <f t="shared" si="21"/>
        <v>0</v>
      </c>
      <c r="AQ348" s="10">
        <f t="shared" si="22"/>
        <v>0</v>
      </c>
      <c r="AR348" s="8">
        <f t="shared" si="23"/>
        <v>0</v>
      </c>
    </row>
    <row r="349" spans="1:44" x14ac:dyDescent="0.2">
      <c r="A349">
        <v>1</v>
      </c>
      <c r="B349" s="1">
        <v>44470</v>
      </c>
      <c r="C349" s="1">
        <v>44501</v>
      </c>
      <c r="D349">
        <v>200238</v>
      </c>
      <c r="E349" s="1">
        <v>44501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 t="s">
        <v>279</v>
      </c>
      <c r="W349" s="4" t="str">
        <f t="shared" si="20"/>
        <v>389A</v>
      </c>
      <c r="X349">
        <v>16</v>
      </c>
      <c r="Y349" t="s">
        <v>82</v>
      </c>
      <c r="Z349" t="s">
        <v>83</v>
      </c>
      <c r="AA349">
        <v>0</v>
      </c>
      <c r="AB349">
        <v>0</v>
      </c>
      <c r="AC349" t="s">
        <v>194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 s="9">
        <f t="shared" si="21"/>
        <v>0</v>
      </c>
      <c r="AQ349" s="10">
        <f t="shared" si="22"/>
        <v>0</v>
      </c>
      <c r="AR349" s="8">
        <f t="shared" si="23"/>
        <v>0</v>
      </c>
    </row>
    <row r="350" spans="1:44" x14ac:dyDescent="0.2">
      <c r="A350">
        <v>1</v>
      </c>
      <c r="B350" s="1">
        <v>44470</v>
      </c>
      <c r="C350" s="1">
        <v>44501</v>
      </c>
      <c r="D350">
        <v>200284</v>
      </c>
      <c r="E350" s="1">
        <v>44470</v>
      </c>
      <c r="F350">
        <v>238080.94</v>
      </c>
      <c r="G350">
        <v>238080.94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 t="s">
        <v>280</v>
      </c>
      <c r="W350" s="4" t="str">
        <f t="shared" si="20"/>
        <v>389A</v>
      </c>
      <c r="X350">
        <v>16</v>
      </c>
      <c r="Y350" t="s">
        <v>82</v>
      </c>
      <c r="Z350" t="s">
        <v>83</v>
      </c>
      <c r="AA350">
        <v>0</v>
      </c>
      <c r="AB350">
        <v>0</v>
      </c>
      <c r="AC350" t="s">
        <v>194</v>
      </c>
      <c r="AD350">
        <v>0</v>
      </c>
      <c r="AE350">
        <v>0</v>
      </c>
      <c r="AF350">
        <v>0</v>
      </c>
      <c r="AG350">
        <v>238080.94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 s="9">
        <f t="shared" si="21"/>
        <v>0</v>
      </c>
      <c r="AQ350" s="10">
        <f t="shared" si="22"/>
        <v>0</v>
      </c>
      <c r="AR350" s="8">
        <f t="shared" si="23"/>
        <v>0</v>
      </c>
    </row>
    <row r="351" spans="1:44" x14ac:dyDescent="0.2">
      <c r="A351">
        <v>1</v>
      </c>
      <c r="B351" s="1">
        <v>44470</v>
      </c>
      <c r="C351" s="1">
        <v>44501</v>
      </c>
      <c r="D351">
        <v>200284</v>
      </c>
      <c r="E351" s="1">
        <v>44501</v>
      </c>
      <c r="F351">
        <v>238080.94</v>
      </c>
      <c r="G351">
        <v>238080.94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 t="s">
        <v>280</v>
      </c>
      <c r="W351" s="4" t="str">
        <f t="shared" si="20"/>
        <v>389A</v>
      </c>
      <c r="X351">
        <v>16</v>
      </c>
      <c r="Y351" t="s">
        <v>82</v>
      </c>
      <c r="Z351" t="s">
        <v>83</v>
      </c>
      <c r="AA351">
        <v>0</v>
      </c>
      <c r="AB351">
        <v>0</v>
      </c>
      <c r="AC351" t="s">
        <v>194</v>
      </c>
      <c r="AD351">
        <v>0</v>
      </c>
      <c r="AE351">
        <v>0</v>
      </c>
      <c r="AF351">
        <v>0</v>
      </c>
      <c r="AG351">
        <v>238080.94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 s="9">
        <f t="shared" si="21"/>
        <v>0</v>
      </c>
      <c r="AQ351" s="10">
        <f t="shared" si="22"/>
        <v>0</v>
      </c>
      <c r="AR351" s="8">
        <f t="shared" si="23"/>
        <v>0</v>
      </c>
    </row>
    <row r="352" spans="1:44" x14ac:dyDescent="0.2">
      <c r="A352">
        <v>1</v>
      </c>
      <c r="B352" s="1">
        <v>44470</v>
      </c>
      <c r="C352" s="1">
        <v>44501</v>
      </c>
      <c r="D352">
        <v>200330</v>
      </c>
      <c r="E352" s="1">
        <v>44470</v>
      </c>
      <c r="F352">
        <v>1616.45</v>
      </c>
      <c r="G352">
        <v>1616.45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 t="s">
        <v>281</v>
      </c>
      <c r="W352" s="4" t="str">
        <f t="shared" si="20"/>
        <v>389A</v>
      </c>
      <c r="X352">
        <v>16</v>
      </c>
      <c r="Y352" t="s">
        <v>82</v>
      </c>
      <c r="Z352" t="s">
        <v>83</v>
      </c>
      <c r="AA352">
        <v>0</v>
      </c>
      <c r="AB352">
        <v>0</v>
      </c>
      <c r="AC352" t="s">
        <v>194</v>
      </c>
      <c r="AD352">
        <v>0</v>
      </c>
      <c r="AE352">
        <v>0</v>
      </c>
      <c r="AF352">
        <v>0</v>
      </c>
      <c r="AG352">
        <v>1616.45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 s="9">
        <f t="shared" si="21"/>
        <v>0</v>
      </c>
      <c r="AQ352" s="10">
        <f t="shared" si="22"/>
        <v>0</v>
      </c>
      <c r="AR352" s="8">
        <f t="shared" si="23"/>
        <v>0</v>
      </c>
    </row>
    <row r="353" spans="1:44" x14ac:dyDescent="0.2">
      <c r="A353">
        <v>1</v>
      </c>
      <c r="B353" s="1">
        <v>44470</v>
      </c>
      <c r="C353" s="1">
        <v>44501</v>
      </c>
      <c r="D353">
        <v>200330</v>
      </c>
      <c r="E353" s="1">
        <v>44501</v>
      </c>
      <c r="F353">
        <v>1616.45</v>
      </c>
      <c r="G353">
        <v>1616.45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 t="s">
        <v>281</v>
      </c>
      <c r="W353" s="4" t="str">
        <f t="shared" si="20"/>
        <v>389A</v>
      </c>
      <c r="X353">
        <v>16</v>
      </c>
      <c r="Y353" t="s">
        <v>82</v>
      </c>
      <c r="Z353" t="s">
        <v>83</v>
      </c>
      <c r="AA353">
        <v>0</v>
      </c>
      <c r="AB353">
        <v>0</v>
      </c>
      <c r="AC353" t="s">
        <v>194</v>
      </c>
      <c r="AD353">
        <v>0</v>
      </c>
      <c r="AE353">
        <v>0</v>
      </c>
      <c r="AF353">
        <v>0</v>
      </c>
      <c r="AG353">
        <v>1616.45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 s="9">
        <f t="shared" si="21"/>
        <v>0</v>
      </c>
      <c r="AQ353" s="10">
        <f t="shared" si="22"/>
        <v>0</v>
      </c>
      <c r="AR353" s="8">
        <f t="shared" si="23"/>
        <v>0</v>
      </c>
    </row>
    <row r="354" spans="1:44" x14ac:dyDescent="0.2">
      <c r="A354">
        <v>1</v>
      </c>
      <c r="B354" s="1">
        <v>44470</v>
      </c>
      <c r="C354" s="1">
        <v>44501</v>
      </c>
      <c r="D354">
        <v>166</v>
      </c>
      <c r="E354" s="1">
        <v>44470</v>
      </c>
      <c r="F354">
        <v>0</v>
      </c>
      <c r="G354">
        <v>0</v>
      </c>
      <c r="H354">
        <v>2.3E-2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 t="s">
        <v>282</v>
      </c>
      <c r="W354" s="4" t="str">
        <f t="shared" si="20"/>
        <v>3900</v>
      </c>
      <c r="X354">
        <v>16</v>
      </c>
      <c r="Y354" t="s">
        <v>82</v>
      </c>
      <c r="Z354" t="s">
        <v>86</v>
      </c>
      <c r="AA354">
        <v>0</v>
      </c>
      <c r="AB354">
        <v>0</v>
      </c>
      <c r="AC354" t="s">
        <v>194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 s="9">
        <f t="shared" si="21"/>
        <v>0</v>
      </c>
      <c r="AQ354" s="10">
        <f t="shared" si="22"/>
        <v>0</v>
      </c>
      <c r="AR354" s="8">
        <f t="shared" si="23"/>
        <v>0</v>
      </c>
    </row>
    <row r="355" spans="1:44" x14ac:dyDescent="0.2">
      <c r="A355">
        <v>1</v>
      </c>
      <c r="B355" s="1">
        <v>44470</v>
      </c>
      <c r="C355" s="1">
        <v>44501</v>
      </c>
      <c r="D355">
        <v>166</v>
      </c>
      <c r="E355" s="1">
        <v>44501</v>
      </c>
      <c r="F355">
        <v>0</v>
      </c>
      <c r="G355">
        <v>0</v>
      </c>
      <c r="H355">
        <v>2.3E-2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 t="s">
        <v>282</v>
      </c>
      <c r="W355" s="4" t="str">
        <f t="shared" si="20"/>
        <v>3900</v>
      </c>
      <c r="X355">
        <v>16</v>
      </c>
      <c r="Y355" t="s">
        <v>82</v>
      </c>
      <c r="Z355" t="s">
        <v>86</v>
      </c>
      <c r="AA355">
        <v>0</v>
      </c>
      <c r="AB355">
        <v>0</v>
      </c>
      <c r="AC355" t="s">
        <v>194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 s="9">
        <f t="shared" si="21"/>
        <v>0</v>
      </c>
      <c r="AQ355" s="10">
        <f t="shared" si="22"/>
        <v>0</v>
      </c>
      <c r="AR355" s="8">
        <f t="shared" si="23"/>
        <v>0</v>
      </c>
    </row>
    <row r="356" spans="1:44" x14ac:dyDescent="0.2">
      <c r="A356">
        <v>1</v>
      </c>
      <c r="B356" s="1">
        <v>44470</v>
      </c>
      <c r="C356" s="1">
        <v>44501</v>
      </c>
      <c r="D356">
        <v>200239</v>
      </c>
      <c r="E356" s="1">
        <v>44470</v>
      </c>
      <c r="F356">
        <v>1641029.73</v>
      </c>
      <c r="G356">
        <v>1641029.73</v>
      </c>
      <c r="H356">
        <v>2.3E-2</v>
      </c>
      <c r="I356">
        <v>3145.31</v>
      </c>
      <c r="J356">
        <v>639547.31999999995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 t="s">
        <v>283</v>
      </c>
      <c r="W356" s="4" t="str">
        <f t="shared" si="20"/>
        <v>3900</v>
      </c>
      <c r="X356">
        <v>16</v>
      </c>
      <c r="Y356" t="s">
        <v>82</v>
      </c>
      <c r="Z356" t="s">
        <v>86</v>
      </c>
      <c r="AA356">
        <v>0</v>
      </c>
      <c r="AB356">
        <v>0</v>
      </c>
      <c r="AC356" t="s">
        <v>194</v>
      </c>
      <c r="AD356">
        <v>0</v>
      </c>
      <c r="AE356">
        <v>0</v>
      </c>
      <c r="AF356">
        <v>0</v>
      </c>
      <c r="AG356">
        <v>1641029.73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3145.31</v>
      </c>
      <c r="AP356" s="9">
        <f t="shared" si="21"/>
        <v>3145.31</v>
      </c>
      <c r="AQ356" s="10">
        <f t="shared" si="22"/>
        <v>0</v>
      </c>
      <c r="AR356" s="8">
        <f t="shared" si="23"/>
        <v>639547.31999999995</v>
      </c>
    </row>
    <row r="357" spans="1:44" x14ac:dyDescent="0.2">
      <c r="A357">
        <v>1</v>
      </c>
      <c r="B357" s="1">
        <v>44470</v>
      </c>
      <c r="C357" s="1">
        <v>44501</v>
      </c>
      <c r="D357">
        <v>200239</v>
      </c>
      <c r="E357" s="1">
        <v>44501</v>
      </c>
      <c r="F357">
        <v>1646402.23</v>
      </c>
      <c r="G357">
        <v>1646402.23</v>
      </c>
      <c r="H357">
        <v>2.3E-2</v>
      </c>
      <c r="I357">
        <v>3155.6</v>
      </c>
      <c r="J357">
        <v>642702.92000000004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 t="s">
        <v>283</v>
      </c>
      <c r="W357" s="4" t="str">
        <f t="shared" si="20"/>
        <v>3900</v>
      </c>
      <c r="X357">
        <v>16</v>
      </c>
      <c r="Y357" t="s">
        <v>82</v>
      </c>
      <c r="Z357" t="s">
        <v>86</v>
      </c>
      <c r="AA357">
        <v>0</v>
      </c>
      <c r="AB357">
        <v>0</v>
      </c>
      <c r="AC357" t="s">
        <v>194</v>
      </c>
      <c r="AD357">
        <v>0</v>
      </c>
      <c r="AE357">
        <v>0</v>
      </c>
      <c r="AF357">
        <v>0</v>
      </c>
      <c r="AG357">
        <v>1646402.23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3155.6</v>
      </c>
      <c r="AP357" s="9">
        <f t="shared" si="21"/>
        <v>3155.6</v>
      </c>
      <c r="AQ357" s="10">
        <f t="shared" si="22"/>
        <v>0</v>
      </c>
      <c r="AR357" s="8">
        <f t="shared" si="23"/>
        <v>642702.92000000004</v>
      </c>
    </row>
    <row r="358" spans="1:44" x14ac:dyDescent="0.2">
      <c r="A358">
        <v>1</v>
      </c>
      <c r="B358" s="1">
        <v>44470</v>
      </c>
      <c r="C358" s="1">
        <v>44501</v>
      </c>
      <c r="D358">
        <v>200285</v>
      </c>
      <c r="E358" s="1">
        <v>44470</v>
      </c>
      <c r="F358">
        <v>0</v>
      </c>
      <c r="G358">
        <v>0</v>
      </c>
      <c r="H358">
        <v>2.3E-2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 t="s">
        <v>284</v>
      </c>
      <c r="W358" s="4" t="str">
        <f t="shared" si="20"/>
        <v>3900</v>
      </c>
      <c r="X358">
        <v>16</v>
      </c>
      <c r="Y358" t="s">
        <v>82</v>
      </c>
      <c r="Z358" t="s">
        <v>86</v>
      </c>
      <c r="AA358">
        <v>0</v>
      </c>
      <c r="AB358">
        <v>0</v>
      </c>
      <c r="AC358" t="s">
        <v>194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 s="9">
        <f t="shared" si="21"/>
        <v>0</v>
      </c>
      <c r="AQ358" s="10">
        <f t="shared" si="22"/>
        <v>0</v>
      </c>
      <c r="AR358" s="8">
        <f t="shared" si="23"/>
        <v>0</v>
      </c>
    </row>
    <row r="359" spans="1:44" x14ac:dyDescent="0.2">
      <c r="A359">
        <v>1</v>
      </c>
      <c r="B359" s="1">
        <v>44470</v>
      </c>
      <c r="C359" s="1">
        <v>44501</v>
      </c>
      <c r="D359">
        <v>200285</v>
      </c>
      <c r="E359" s="1">
        <v>44501</v>
      </c>
      <c r="F359">
        <v>0</v>
      </c>
      <c r="G359">
        <v>0</v>
      </c>
      <c r="H359">
        <v>2.3E-2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 t="s">
        <v>284</v>
      </c>
      <c r="W359" s="4" t="str">
        <f t="shared" si="20"/>
        <v>3900</v>
      </c>
      <c r="X359">
        <v>16</v>
      </c>
      <c r="Y359" t="s">
        <v>82</v>
      </c>
      <c r="Z359" t="s">
        <v>86</v>
      </c>
      <c r="AA359">
        <v>0</v>
      </c>
      <c r="AB359">
        <v>0</v>
      </c>
      <c r="AC359" t="s">
        <v>194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 s="9">
        <f t="shared" si="21"/>
        <v>0</v>
      </c>
      <c r="AQ359" s="10">
        <f t="shared" si="22"/>
        <v>0</v>
      </c>
      <c r="AR359" s="8">
        <f t="shared" si="23"/>
        <v>0</v>
      </c>
    </row>
    <row r="360" spans="1:44" x14ac:dyDescent="0.2">
      <c r="A360">
        <v>1</v>
      </c>
      <c r="B360" s="1">
        <v>44470</v>
      </c>
      <c r="C360" s="1">
        <v>44501</v>
      </c>
      <c r="D360">
        <v>200331</v>
      </c>
      <c r="E360" s="1">
        <v>44470</v>
      </c>
      <c r="F360">
        <v>340732.2</v>
      </c>
      <c r="G360">
        <v>340732.2</v>
      </c>
      <c r="H360">
        <v>2.3E-2</v>
      </c>
      <c r="I360">
        <v>653.07000000000005</v>
      </c>
      <c r="J360">
        <v>-47546.93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 t="s">
        <v>285</v>
      </c>
      <c r="W360" s="4" t="str">
        <f t="shared" si="20"/>
        <v>3900</v>
      </c>
      <c r="X360">
        <v>16</v>
      </c>
      <c r="Y360" t="s">
        <v>82</v>
      </c>
      <c r="Z360" t="s">
        <v>86</v>
      </c>
      <c r="AA360">
        <v>0</v>
      </c>
      <c r="AB360">
        <v>0</v>
      </c>
      <c r="AC360" t="s">
        <v>194</v>
      </c>
      <c r="AD360">
        <v>0</v>
      </c>
      <c r="AE360">
        <v>0</v>
      </c>
      <c r="AF360">
        <v>0</v>
      </c>
      <c r="AG360">
        <v>340732.2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653.07000000000005</v>
      </c>
      <c r="AP360" s="9">
        <f t="shared" si="21"/>
        <v>653.07000000000005</v>
      </c>
      <c r="AQ360" s="10">
        <f t="shared" si="22"/>
        <v>0</v>
      </c>
      <c r="AR360" s="8">
        <f t="shared" si="23"/>
        <v>-47546.93</v>
      </c>
    </row>
    <row r="361" spans="1:44" x14ac:dyDescent="0.2">
      <c r="A361">
        <v>1</v>
      </c>
      <c r="B361" s="1">
        <v>44470</v>
      </c>
      <c r="C361" s="1">
        <v>44501</v>
      </c>
      <c r="D361">
        <v>200331</v>
      </c>
      <c r="E361" s="1">
        <v>44501</v>
      </c>
      <c r="F361">
        <v>340732.2</v>
      </c>
      <c r="G361">
        <v>340732.2</v>
      </c>
      <c r="H361">
        <v>2.3E-2</v>
      </c>
      <c r="I361">
        <v>653.07000000000005</v>
      </c>
      <c r="J361">
        <v>-46893.86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 t="s">
        <v>285</v>
      </c>
      <c r="W361" s="4" t="str">
        <f t="shared" si="20"/>
        <v>3900</v>
      </c>
      <c r="X361">
        <v>16</v>
      </c>
      <c r="Y361" t="s">
        <v>82</v>
      </c>
      <c r="Z361" t="s">
        <v>86</v>
      </c>
      <c r="AA361">
        <v>0</v>
      </c>
      <c r="AB361">
        <v>0</v>
      </c>
      <c r="AC361" t="s">
        <v>194</v>
      </c>
      <c r="AD361">
        <v>0</v>
      </c>
      <c r="AE361">
        <v>0</v>
      </c>
      <c r="AF361">
        <v>0</v>
      </c>
      <c r="AG361">
        <v>340732.2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653.07000000000005</v>
      </c>
      <c r="AP361" s="9">
        <f t="shared" si="21"/>
        <v>653.07000000000005</v>
      </c>
      <c r="AQ361" s="10">
        <f t="shared" si="22"/>
        <v>0</v>
      </c>
      <c r="AR361" s="8">
        <f t="shared" si="23"/>
        <v>-46893.86</v>
      </c>
    </row>
    <row r="362" spans="1:44" x14ac:dyDescent="0.2">
      <c r="A362">
        <v>1</v>
      </c>
      <c r="B362" s="1">
        <v>44470</v>
      </c>
      <c r="C362" s="1">
        <v>44501</v>
      </c>
      <c r="D362">
        <v>167</v>
      </c>
      <c r="E362" s="1">
        <v>44470</v>
      </c>
      <c r="F362">
        <v>0</v>
      </c>
      <c r="G362">
        <v>0</v>
      </c>
      <c r="H362">
        <v>2.3E-2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 t="s">
        <v>286</v>
      </c>
      <c r="W362" s="4" t="str">
        <f t="shared" si="20"/>
        <v>3901</v>
      </c>
      <c r="X362">
        <v>16</v>
      </c>
      <c r="Y362" t="s">
        <v>82</v>
      </c>
      <c r="Z362" t="s">
        <v>86</v>
      </c>
      <c r="AA362">
        <v>0</v>
      </c>
      <c r="AB362">
        <v>0</v>
      </c>
      <c r="AC362" t="s">
        <v>194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 s="9">
        <f t="shared" si="21"/>
        <v>0</v>
      </c>
      <c r="AQ362" s="10">
        <f t="shared" si="22"/>
        <v>0</v>
      </c>
      <c r="AR362" s="8">
        <f t="shared" si="23"/>
        <v>0</v>
      </c>
    </row>
    <row r="363" spans="1:44" x14ac:dyDescent="0.2">
      <c r="A363">
        <v>1</v>
      </c>
      <c r="B363" s="1">
        <v>44470</v>
      </c>
      <c r="C363" s="1">
        <v>44501</v>
      </c>
      <c r="D363">
        <v>167</v>
      </c>
      <c r="E363" s="1">
        <v>44501</v>
      </c>
      <c r="F363">
        <v>0</v>
      </c>
      <c r="G363">
        <v>0</v>
      </c>
      <c r="H363">
        <v>2.3E-2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 t="s">
        <v>286</v>
      </c>
      <c r="W363" s="4" t="str">
        <f t="shared" si="20"/>
        <v>3901</v>
      </c>
      <c r="X363">
        <v>16</v>
      </c>
      <c r="Y363" t="s">
        <v>82</v>
      </c>
      <c r="Z363" t="s">
        <v>86</v>
      </c>
      <c r="AA363">
        <v>0</v>
      </c>
      <c r="AB363">
        <v>0</v>
      </c>
      <c r="AC363" t="s">
        <v>194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 s="9">
        <f t="shared" si="21"/>
        <v>0</v>
      </c>
      <c r="AQ363" s="10">
        <f t="shared" si="22"/>
        <v>0</v>
      </c>
      <c r="AR363" s="8">
        <f t="shared" si="23"/>
        <v>0</v>
      </c>
    </row>
    <row r="364" spans="1:44" x14ac:dyDescent="0.2">
      <c r="A364">
        <v>1</v>
      </c>
      <c r="B364" s="1">
        <v>44470</v>
      </c>
      <c r="C364" s="1">
        <v>44501</v>
      </c>
      <c r="D364">
        <v>168</v>
      </c>
      <c r="E364" s="1">
        <v>44470</v>
      </c>
      <c r="F364">
        <v>0</v>
      </c>
      <c r="G364">
        <v>0</v>
      </c>
      <c r="H364">
        <v>2.3E-2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 t="s">
        <v>287</v>
      </c>
      <c r="W364" s="4" t="str">
        <f t="shared" si="20"/>
        <v>390A</v>
      </c>
      <c r="X364">
        <v>16</v>
      </c>
      <c r="Y364" t="s">
        <v>82</v>
      </c>
      <c r="Z364" t="s">
        <v>86</v>
      </c>
      <c r="AA364">
        <v>0</v>
      </c>
      <c r="AB364">
        <v>0</v>
      </c>
      <c r="AC364" t="s">
        <v>194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 s="9">
        <f t="shared" si="21"/>
        <v>0</v>
      </c>
      <c r="AQ364" s="10">
        <f t="shared" si="22"/>
        <v>0</v>
      </c>
      <c r="AR364" s="8">
        <f t="shared" si="23"/>
        <v>0</v>
      </c>
    </row>
    <row r="365" spans="1:44" x14ac:dyDescent="0.2">
      <c r="A365">
        <v>1</v>
      </c>
      <c r="B365" s="1">
        <v>44470</v>
      </c>
      <c r="C365" s="1">
        <v>44501</v>
      </c>
      <c r="D365">
        <v>168</v>
      </c>
      <c r="E365" s="1">
        <v>44501</v>
      </c>
      <c r="F365">
        <v>0</v>
      </c>
      <c r="G365">
        <v>0</v>
      </c>
      <c r="H365">
        <v>2.3E-2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 t="s">
        <v>287</v>
      </c>
      <c r="W365" s="4" t="str">
        <f t="shared" si="20"/>
        <v>390A</v>
      </c>
      <c r="X365">
        <v>16</v>
      </c>
      <c r="Y365" t="s">
        <v>82</v>
      </c>
      <c r="Z365" t="s">
        <v>86</v>
      </c>
      <c r="AA365">
        <v>0</v>
      </c>
      <c r="AB365">
        <v>0</v>
      </c>
      <c r="AC365" t="s">
        <v>194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 s="9">
        <f t="shared" si="21"/>
        <v>0</v>
      </c>
      <c r="AQ365" s="10">
        <f t="shared" si="22"/>
        <v>0</v>
      </c>
      <c r="AR365" s="8">
        <f t="shared" si="23"/>
        <v>0</v>
      </c>
    </row>
    <row r="366" spans="1:44" x14ac:dyDescent="0.2">
      <c r="A366">
        <v>1</v>
      </c>
      <c r="B366" s="1">
        <v>44470</v>
      </c>
      <c r="C366" s="1">
        <v>44501</v>
      </c>
      <c r="D366">
        <v>200240</v>
      </c>
      <c r="E366" s="1">
        <v>44470</v>
      </c>
      <c r="F366">
        <v>0</v>
      </c>
      <c r="G366">
        <v>0</v>
      </c>
      <c r="H366">
        <v>2.3E-2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 t="s">
        <v>288</v>
      </c>
      <c r="W366" s="4" t="str">
        <f t="shared" si="20"/>
        <v>390A</v>
      </c>
      <c r="X366">
        <v>16</v>
      </c>
      <c r="Y366" t="s">
        <v>82</v>
      </c>
      <c r="Z366" t="s">
        <v>86</v>
      </c>
      <c r="AA366">
        <v>0</v>
      </c>
      <c r="AB366">
        <v>0</v>
      </c>
      <c r="AC366" t="s">
        <v>194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 s="9">
        <f t="shared" si="21"/>
        <v>0</v>
      </c>
      <c r="AQ366" s="10">
        <f t="shared" si="22"/>
        <v>0</v>
      </c>
      <c r="AR366" s="8">
        <f t="shared" si="23"/>
        <v>0</v>
      </c>
    </row>
    <row r="367" spans="1:44" x14ac:dyDescent="0.2">
      <c r="A367">
        <v>1</v>
      </c>
      <c r="B367" s="1">
        <v>44470</v>
      </c>
      <c r="C367" s="1">
        <v>44501</v>
      </c>
      <c r="D367">
        <v>200240</v>
      </c>
      <c r="E367" s="1">
        <v>44501</v>
      </c>
      <c r="F367">
        <v>0</v>
      </c>
      <c r="G367">
        <v>0</v>
      </c>
      <c r="H367">
        <v>2.3E-2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 t="s">
        <v>288</v>
      </c>
      <c r="W367" s="4" t="str">
        <f t="shared" si="20"/>
        <v>390A</v>
      </c>
      <c r="X367">
        <v>16</v>
      </c>
      <c r="Y367" t="s">
        <v>82</v>
      </c>
      <c r="Z367" t="s">
        <v>86</v>
      </c>
      <c r="AA367">
        <v>0</v>
      </c>
      <c r="AB367">
        <v>0</v>
      </c>
      <c r="AC367" t="s">
        <v>194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 s="9">
        <f t="shared" si="21"/>
        <v>0</v>
      </c>
      <c r="AQ367" s="10">
        <f t="shared" si="22"/>
        <v>0</v>
      </c>
      <c r="AR367" s="8">
        <f t="shared" si="23"/>
        <v>0</v>
      </c>
    </row>
    <row r="368" spans="1:44" x14ac:dyDescent="0.2">
      <c r="A368">
        <v>1</v>
      </c>
      <c r="B368" s="1">
        <v>44470</v>
      </c>
      <c r="C368" s="1">
        <v>44501</v>
      </c>
      <c r="D368">
        <v>200286</v>
      </c>
      <c r="E368" s="1">
        <v>44470</v>
      </c>
      <c r="F368">
        <v>753913.87</v>
      </c>
      <c r="G368">
        <v>753913.87</v>
      </c>
      <c r="H368">
        <v>2.3E-2</v>
      </c>
      <c r="I368">
        <v>1445</v>
      </c>
      <c r="J368">
        <v>124302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 t="s">
        <v>289</v>
      </c>
      <c r="W368" s="4" t="str">
        <f t="shared" si="20"/>
        <v>390A</v>
      </c>
      <c r="X368">
        <v>16</v>
      </c>
      <c r="Y368" t="s">
        <v>82</v>
      </c>
      <c r="Z368" t="s">
        <v>86</v>
      </c>
      <c r="AA368">
        <v>0</v>
      </c>
      <c r="AB368">
        <v>0</v>
      </c>
      <c r="AC368" t="s">
        <v>194</v>
      </c>
      <c r="AD368">
        <v>0</v>
      </c>
      <c r="AE368">
        <v>0</v>
      </c>
      <c r="AF368">
        <v>0</v>
      </c>
      <c r="AG368">
        <v>753913.87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1445</v>
      </c>
      <c r="AP368" s="9">
        <f t="shared" si="21"/>
        <v>1445</v>
      </c>
      <c r="AQ368" s="10">
        <f t="shared" si="22"/>
        <v>0</v>
      </c>
      <c r="AR368" s="8">
        <f t="shared" si="23"/>
        <v>124302</v>
      </c>
    </row>
    <row r="369" spans="1:44" x14ac:dyDescent="0.2">
      <c r="A369">
        <v>1</v>
      </c>
      <c r="B369" s="1">
        <v>44470</v>
      </c>
      <c r="C369" s="1">
        <v>44501</v>
      </c>
      <c r="D369">
        <v>200286</v>
      </c>
      <c r="E369" s="1">
        <v>44501</v>
      </c>
      <c r="F369">
        <v>753913.87</v>
      </c>
      <c r="G369">
        <v>753913.87</v>
      </c>
      <c r="H369">
        <v>2.3E-2</v>
      </c>
      <c r="I369">
        <v>1445</v>
      </c>
      <c r="J369">
        <v>125747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 t="s">
        <v>289</v>
      </c>
      <c r="W369" s="4" t="str">
        <f t="shared" si="20"/>
        <v>390A</v>
      </c>
      <c r="X369">
        <v>16</v>
      </c>
      <c r="Y369" t="s">
        <v>82</v>
      </c>
      <c r="Z369" t="s">
        <v>86</v>
      </c>
      <c r="AA369">
        <v>0</v>
      </c>
      <c r="AB369">
        <v>0</v>
      </c>
      <c r="AC369" t="s">
        <v>194</v>
      </c>
      <c r="AD369">
        <v>0</v>
      </c>
      <c r="AE369">
        <v>0</v>
      </c>
      <c r="AF369">
        <v>0</v>
      </c>
      <c r="AG369">
        <v>753913.87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1445</v>
      </c>
      <c r="AP369" s="9">
        <f t="shared" si="21"/>
        <v>1445</v>
      </c>
      <c r="AQ369" s="10">
        <f t="shared" si="22"/>
        <v>0</v>
      </c>
      <c r="AR369" s="8">
        <f t="shared" si="23"/>
        <v>125747</v>
      </c>
    </row>
    <row r="370" spans="1:44" x14ac:dyDescent="0.2">
      <c r="A370">
        <v>1</v>
      </c>
      <c r="B370" s="1">
        <v>44470</v>
      </c>
      <c r="C370" s="1">
        <v>44501</v>
      </c>
      <c r="D370">
        <v>200332</v>
      </c>
      <c r="E370" s="1">
        <v>44470</v>
      </c>
      <c r="F370">
        <v>0</v>
      </c>
      <c r="G370">
        <v>0</v>
      </c>
      <c r="H370">
        <v>2.3E-2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 t="s">
        <v>290</v>
      </c>
      <c r="W370" s="4" t="str">
        <f t="shared" si="20"/>
        <v>390A</v>
      </c>
      <c r="X370">
        <v>16</v>
      </c>
      <c r="Y370" t="s">
        <v>82</v>
      </c>
      <c r="Z370" t="s">
        <v>86</v>
      </c>
      <c r="AA370">
        <v>0</v>
      </c>
      <c r="AB370">
        <v>0</v>
      </c>
      <c r="AC370" t="s">
        <v>194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 s="9">
        <f t="shared" si="21"/>
        <v>0</v>
      </c>
      <c r="AQ370" s="10">
        <f t="shared" si="22"/>
        <v>0</v>
      </c>
      <c r="AR370" s="8">
        <f t="shared" si="23"/>
        <v>0</v>
      </c>
    </row>
    <row r="371" spans="1:44" x14ac:dyDescent="0.2">
      <c r="A371">
        <v>1</v>
      </c>
      <c r="B371" s="1">
        <v>44470</v>
      </c>
      <c r="C371" s="1">
        <v>44501</v>
      </c>
      <c r="D371">
        <v>200332</v>
      </c>
      <c r="E371" s="1">
        <v>44501</v>
      </c>
      <c r="F371">
        <v>0</v>
      </c>
      <c r="G371">
        <v>0</v>
      </c>
      <c r="H371">
        <v>2.3E-2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 t="s">
        <v>290</v>
      </c>
      <c r="W371" s="4" t="str">
        <f t="shared" si="20"/>
        <v>390A</v>
      </c>
      <c r="X371">
        <v>16</v>
      </c>
      <c r="Y371" t="s">
        <v>82</v>
      </c>
      <c r="Z371" t="s">
        <v>86</v>
      </c>
      <c r="AA371">
        <v>0</v>
      </c>
      <c r="AB371">
        <v>0</v>
      </c>
      <c r="AC371" t="s">
        <v>194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 s="9">
        <f t="shared" si="21"/>
        <v>0</v>
      </c>
      <c r="AQ371" s="10">
        <f t="shared" si="22"/>
        <v>0</v>
      </c>
      <c r="AR371" s="8">
        <f t="shared" si="23"/>
        <v>0</v>
      </c>
    </row>
    <row r="372" spans="1:44" x14ac:dyDescent="0.2">
      <c r="A372">
        <v>1</v>
      </c>
      <c r="B372" s="1">
        <v>44470</v>
      </c>
      <c r="C372" s="1">
        <v>44501</v>
      </c>
      <c r="D372">
        <v>169</v>
      </c>
      <c r="E372" s="1">
        <v>44470</v>
      </c>
      <c r="F372">
        <v>0</v>
      </c>
      <c r="G372">
        <v>0</v>
      </c>
      <c r="H372">
        <v>7.1428569999999997E-2</v>
      </c>
      <c r="I372">
        <v>0</v>
      </c>
      <c r="J372">
        <v>8031.24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573.66</v>
      </c>
      <c r="U372">
        <v>0</v>
      </c>
      <c r="V372" t="s">
        <v>291</v>
      </c>
      <c r="W372" s="4" t="str">
        <f t="shared" si="20"/>
        <v>3910</v>
      </c>
      <c r="X372">
        <v>16</v>
      </c>
      <c r="Y372" t="s">
        <v>82</v>
      </c>
      <c r="Z372" t="s">
        <v>89</v>
      </c>
      <c r="AA372">
        <v>0</v>
      </c>
      <c r="AB372">
        <v>0</v>
      </c>
      <c r="AC372" t="s">
        <v>194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 s="9">
        <f t="shared" si="21"/>
        <v>573.66</v>
      </c>
      <c r="AQ372" s="10">
        <f t="shared" si="22"/>
        <v>0</v>
      </c>
      <c r="AR372" s="8">
        <f t="shared" si="23"/>
        <v>8031.24</v>
      </c>
    </row>
    <row r="373" spans="1:44" x14ac:dyDescent="0.2">
      <c r="A373">
        <v>1</v>
      </c>
      <c r="B373" s="1">
        <v>44470</v>
      </c>
      <c r="C373" s="1">
        <v>44501</v>
      </c>
      <c r="D373">
        <v>169</v>
      </c>
      <c r="E373" s="1">
        <v>44501</v>
      </c>
      <c r="F373">
        <v>0</v>
      </c>
      <c r="G373">
        <v>0</v>
      </c>
      <c r="H373">
        <v>7.1428569999999997E-2</v>
      </c>
      <c r="I373">
        <v>0</v>
      </c>
      <c r="J373">
        <v>8604.9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573.66</v>
      </c>
      <c r="U373">
        <v>0</v>
      </c>
      <c r="V373" t="s">
        <v>291</v>
      </c>
      <c r="W373" s="4" t="str">
        <f t="shared" si="20"/>
        <v>3910</v>
      </c>
      <c r="X373">
        <v>16</v>
      </c>
      <c r="Y373" t="s">
        <v>82</v>
      </c>
      <c r="Z373" t="s">
        <v>89</v>
      </c>
      <c r="AA373">
        <v>0</v>
      </c>
      <c r="AB373">
        <v>0</v>
      </c>
      <c r="AC373" t="s">
        <v>194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 s="9">
        <f t="shared" si="21"/>
        <v>573.66</v>
      </c>
      <c r="AQ373" s="10">
        <f t="shared" si="22"/>
        <v>0</v>
      </c>
      <c r="AR373" s="8">
        <f t="shared" si="23"/>
        <v>8604.9</v>
      </c>
    </row>
    <row r="374" spans="1:44" x14ac:dyDescent="0.2">
      <c r="A374">
        <v>1</v>
      </c>
      <c r="B374" s="1">
        <v>44470</v>
      </c>
      <c r="C374" s="1">
        <v>44501</v>
      </c>
      <c r="D374">
        <v>200241</v>
      </c>
      <c r="E374" s="1">
        <v>44470</v>
      </c>
      <c r="F374">
        <v>215580.69</v>
      </c>
      <c r="G374">
        <v>215580.69</v>
      </c>
      <c r="H374">
        <v>7.1428569999999997E-2</v>
      </c>
      <c r="I374">
        <v>1283.22</v>
      </c>
      <c r="J374">
        <v>69857.570000000007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 t="s">
        <v>292</v>
      </c>
      <c r="W374" s="4" t="str">
        <f t="shared" si="20"/>
        <v>3910</v>
      </c>
      <c r="X374">
        <v>16</v>
      </c>
      <c r="Y374" t="s">
        <v>82</v>
      </c>
      <c r="Z374" t="s">
        <v>89</v>
      </c>
      <c r="AA374">
        <v>0</v>
      </c>
      <c r="AB374">
        <v>0</v>
      </c>
      <c r="AC374" t="s">
        <v>194</v>
      </c>
      <c r="AD374">
        <v>0</v>
      </c>
      <c r="AE374">
        <v>0</v>
      </c>
      <c r="AF374">
        <v>0</v>
      </c>
      <c r="AG374">
        <v>215580.69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1283.22</v>
      </c>
      <c r="AP374" s="9">
        <f t="shared" si="21"/>
        <v>1283.22</v>
      </c>
      <c r="AQ374" s="10">
        <f t="shared" si="22"/>
        <v>0</v>
      </c>
      <c r="AR374" s="8">
        <f t="shared" si="23"/>
        <v>69857.570000000007</v>
      </c>
    </row>
    <row r="375" spans="1:44" x14ac:dyDescent="0.2">
      <c r="A375">
        <v>1</v>
      </c>
      <c r="B375" s="1">
        <v>44470</v>
      </c>
      <c r="C375" s="1">
        <v>44501</v>
      </c>
      <c r="D375">
        <v>200241</v>
      </c>
      <c r="E375" s="1">
        <v>44501</v>
      </c>
      <c r="F375">
        <v>215580.69</v>
      </c>
      <c r="G375">
        <v>215580.69</v>
      </c>
      <c r="H375">
        <v>7.1428569999999997E-2</v>
      </c>
      <c r="I375">
        <v>1283.22</v>
      </c>
      <c r="J375">
        <v>71140.789999999994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 t="s">
        <v>292</v>
      </c>
      <c r="W375" s="4" t="str">
        <f t="shared" si="20"/>
        <v>3910</v>
      </c>
      <c r="X375">
        <v>16</v>
      </c>
      <c r="Y375" t="s">
        <v>82</v>
      </c>
      <c r="Z375" t="s">
        <v>89</v>
      </c>
      <c r="AA375">
        <v>0</v>
      </c>
      <c r="AB375">
        <v>0</v>
      </c>
      <c r="AC375" t="s">
        <v>194</v>
      </c>
      <c r="AD375">
        <v>0</v>
      </c>
      <c r="AE375">
        <v>0</v>
      </c>
      <c r="AF375">
        <v>0</v>
      </c>
      <c r="AG375">
        <v>215580.69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1283.22</v>
      </c>
      <c r="AP375" s="9">
        <f t="shared" si="21"/>
        <v>1283.22</v>
      </c>
      <c r="AQ375" s="10">
        <f t="shared" si="22"/>
        <v>0</v>
      </c>
      <c r="AR375" s="8">
        <f t="shared" si="23"/>
        <v>71140.789999999994</v>
      </c>
    </row>
    <row r="376" spans="1:44" x14ac:dyDescent="0.2">
      <c r="A376">
        <v>1</v>
      </c>
      <c r="B376" s="1">
        <v>44470</v>
      </c>
      <c r="C376" s="1">
        <v>44501</v>
      </c>
      <c r="D376">
        <v>200287</v>
      </c>
      <c r="E376" s="1">
        <v>44470</v>
      </c>
      <c r="F376">
        <v>4280.46</v>
      </c>
      <c r="G376">
        <v>4280.46</v>
      </c>
      <c r="H376">
        <v>7.1428569999999997E-2</v>
      </c>
      <c r="I376">
        <v>25.48</v>
      </c>
      <c r="J376">
        <v>1461.31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 t="s">
        <v>293</v>
      </c>
      <c r="W376" s="4" t="str">
        <f t="shared" si="20"/>
        <v>3910</v>
      </c>
      <c r="X376">
        <v>16</v>
      </c>
      <c r="Y376" t="s">
        <v>82</v>
      </c>
      <c r="Z376" t="s">
        <v>89</v>
      </c>
      <c r="AA376">
        <v>0</v>
      </c>
      <c r="AB376">
        <v>0</v>
      </c>
      <c r="AC376" t="s">
        <v>194</v>
      </c>
      <c r="AD376">
        <v>0</v>
      </c>
      <c r="AE376">
        <v>0</v>
      </c>
      <c r="AF376">
        <v>0</v>
      </c>
      <c r="AG376">
        <v>4280.46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25.48</v>
      </c>
      <c r="AP376" s="9">
        <f t="shared" si="21"/>
        <v>25.48</v>
      </c>
      <c r="AQ376" s="10">
        <f t="shared" si="22"/>
        <v>0</v>
      </c>
      <c r="AR376" s="8">
        <f t="shared" si="23"/>
        <v>1461.31</v>
      </c>
    </row>
    <row r="377" spans="1:44" x14ac:dyDescent="0.2">
      <c r="A377">
        <v>1</v>
      </c>
      <c r="B377" s="1">
        <v>44470</v>
      </c>
      <c r="C377" s="1">
        <v>44501</v>
      </c>
      <c r="D377">
        <v>200287</v>
      </c>
      <c r="E377" s="1">
        <v>44501</v>
      </c>
      <c r="F377">
        <v>4280.46</v>
      </c>
      <c r="G377">
        <v>4280.46</v>
      </c>
      <c r="H377">
        <v>7.1428569999999997E-2</v>
      </c>
      <c r="I377">
        <v>25.48</v>
      </c>
      <c r="J377">
        <v>1486.79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 t="s">
        <v>293</v>
      </c>
      <c r="W377" s="4" t="str">
        <f t="shared" si="20"/>
        <v>3910</v>
      </c>
      <c r="X377">
        <v>16</v>
      </c>
      <c r="Y377" t="s">
        <v>82</v>
      </c>
      <c r="Z377" t="s">
        <v>89</v>
      </c>
      <c r="AA377">
        <v>0</v>
      </c>
      <c r="AB377">
        <v>0</v>
      </c>
      <c r="AC377" t="s">
        <v>194</v>
      </c>
      <c r="AD377">
        <v>0</v>
      </c>
      <c r="AE377">
        <v>0</v>
      </c>
      <c r="AF377">
        <v>0</v>
      </c>
      <c r="AG377">
        <v>4280.46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25.48</v>
      </c>
      <c r="AP377" s="9">
        <f t="shared" si="21"/>
        <v>25.48</v>
      </c>
      <c r="AQ377" s="10">
        <f t="shared" si="22"/>
        <v>0</v>
      </c>
      <c r="AR377" s="8">
        <f t="shared" si="23"/>
        <v>1486.79</v>
      </c>
    </row>
    <row r="378" spans="1:44" x14ac:dyDescent="0.2">
      <c r="A378">
        <v>1</v>
      </c>
      <c r="B378" s="1">
        <v>44470</v>
      </c>
      <c r="C378" s="1">
        <v>44501</v>
      </c>
      <c r="D378">
        <v>200333</v>
      </c>
      <c r="E378" s="1">
        <v>44470</v>
      </c>
      <c r="F378">
        <v>756831.87</v>
      </c>
      <c r="G378">
        <v>756831.87</v>
      </c>
      <c r="H378">
        <v>7.1428569999999997E-2</v>
      </c>
      <c r="I378">
        <v>4504.95</v>
      </c>
      <c r="J378">
        <v>216401.84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 t="s">
        <v>294</v>
      </c>
      <c r="W378" s="4" t="str">
        <f t="shared" si="20"/>
        <v>3910</v>
      </c>
      <c r="X378">
        <v>16</v>
      </c>
      <c r="Y378" t="s">
        <v>82</v>
      </c>
      <c r="Z378" t="s">
        <v>89</v>
      </c>
      <c r="AA378">
        <v>0</v>
      </c>
      <c r="AB378">
        <v>0</v>
      </c>
      <c r="AC378" t="s">
        <v>194</v>
      </c>
      <c r="AD378">
        <v>0</v>
      </c>
      <c r="AE378">
        <v>0</v>
      </c>
      <c r="AF378">
        <v>0</v>
      </c>
      <c r="AG378">
        <v>756831.87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4504.95</v>
      </c>
      <c r="AP378" s="9">
        <f t="shared" si="21"/>
        <v>4504.95</v>
      </c>
      <c r="AQ378" s="10">
        <f t="shared" si="22"/>
        <v>0</v>
      </c>
      <c r="AR378" s="8">
        <f t="shared" si="23"/>
        <v>216401.84</v>
      </c>
    </row>
    <row r="379" spans="1:44" x14ac:dyDescent="0.2">
      <c r="A379">
        <v>1</v>
      </c>
      <c r="B379" s="1">
        <v>44470</v>
      </c>
      <c r="C379" s="1">
        <v>44501</v>
      </c>
      <c r="D379">
        <v>200333</v>
      </c>
      <c r="E379" s="1">
        <v>44501</v>
      </c>
      <c r="F379">
        <v>756831.87</v>
      </c>
      <c r="G379">
        <v>756831.87</v>
      </c>
      <c r="H379">
        <v>7.1428569999999997E-2</v>
      </c>
      <c r="I379">
        <v>4504.95</v>
      </c>
      <c r="J379">
        <v>220906.79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 t="s">
        <v>294</v>
      </c>
      <c r="W379" s="4" t="str">
        <f t="shared" si="20"/>
        <v>3910</v>
      </c>
      <c r="X379">
        <v>16</v>
      </c>
      <c r="Y379" t="s">
        <v>82</v>
      </c>
      <c r="Z379" t="s">
        <v>89</v>
      </c>
      <c r="AA379">
        <v>0</v>
      </c>
      <c r="AB379">
        <v>0</v>
      </c>
      <c r="AC379" t="s">
        <v>194</v>
      </c>
      <c r="AD379">
        <v>0</v>
      </c>
      <c r="AE379">
        <v>0</v>
      </c>
      <c r="AF379">
        <v>0</v>
      </c>
      <c r="AG379">
        <v>756831.87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4504.95</v>
      </c>
      <c r="AP379" s="9">
        <f t="shared" si="21"/>
        <v>4504.95</v>
      </c>
      <c r="AQ379" s="10">
        <f t="shared" si="22"/>
        <v>0</v>
      </c>
      <c r="AR379" s="8">
        <f t="shared" si="23"/>
        <v>220906.79</v>
      </c>
    </row>
    <row r="380" spans="1:44" x14ac:dyDescent="0.2">
      <c r="A380">
        <v>1</v>
      </c>
      <c r="B380" s="1">
        <v>44470</v>
      </c>
      <c r="C380" s="1">
        <v>44501</v>
      </c>
      <c r="D380">
        <v>170</v>
      </c>
      <c r="E380" s="1">
        <v>44470</v>
      </c>
      <c r="F380">
        <v>0</v>
      </c>
      <c r="G380">
        <v>0</v>
      </c>
      <c r="H380">
        <v>0.1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 t="s">
        <v>295</v>
      </c>
      <c r="W380" s="4" t="str">
        <f t="shared" si="20"/>
        <v>3911</v>
      </c>
      <c r="X380">
        <v>16</v>
      </c>
      <c r="Y380" t="s">
        <v>82</v>
      </c>
      <c r="Z380" t="s">
        <v>296</v>
      </c>
      <c r="AA380">
        <v>0</v>
      </c>
      <c r="AB380">
        <v>0</v>
      </c>
      <c r="AC380" t="s">
        <v>194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 s="9">
        <f t="shared" si="21"/>
        <v>0</v>
      </c>
      <c r="AQ380" s="10">
        <f t="shared" si="22"/>
        <v>0</v>
      </c>
      <c r="AR380" s="8">
        <f t="shared" si="23"/>
        <v>0</v>
      </c>
    </row>
    <row r="381" spans="1:44" x14ac:dyDescent="0.2">
      <c r="A381">
        <v>1</v>
      </c>
      <c r="B381" s="1">
        <v>44470</v>
      </c>
      <c r="C381" s="1">
        <v>44501</v>
      </c>
      <c r="D381">
        <v>170</v>
      </c>
      <c r="E381" s="1">
        <v>44501</v>
      </c>
      <c r="F381">
        <v>0</v>
      </c>
      <c r="G381">
        <v>0</v>
      </c>
      <c r="H381">
        <v>0.1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 t="s">
        <v>295</v>
      </c>
      <c r="W381" s="4" t="str">
        <f t="shared" si="20"/>
        <v>3911</v>
      </c>
      <c r="X381">
        <v>16</v>
      </c>
      <c r="Y381" t="s">
        <v>82</v>
      </c>
      <c r="Z381" t="s">
        <v>296</v>
      </c>
      <c r="AA381">
        <v>0</v>
      </c>
      <c r="AB381">
        <v>0</v>
      </c>
      <c r="AC381" t="s">
        <v>194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 s="9">
        <f t="shared" si="21"/>
        <v>0</v>
      </c>
      <c r="AQ381" s="10">
        <f t="shared" si="22"/>
        <v>0</v>
      </c>
      <c r="AR381" s="8">
        <f t="shared" si="23"/>
        <v>0</v>
      </c>
    </row>
    <row r="382" spans="1:44" x14ac:dyDescent="0.2">
      <c r="A382">
        <v>1</v>
      </c>
      <c r="B382" s="1">
        <v>44470</v>
      </c>
      <c r="C382" s="1">
        <v>44501</v>
      </c>
      <c r="D382">
        <v>200242</v>
      </c>
      <c r="E382" s="1">
        <v>44470</v>
      </c>
      <c r="F382">
        <v>0</v>
      </c>
      <c r="G382">
        <v>0</v>
      </c>
      <c r="H382">
        <v>0.1</v>
      </c>
      <c r="I382">
        <v>0</v>
      </c>
      <c r="J382">
        <v>1192.03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 t="s">
        <v>297</v>
      </c>
      <c r="W382" s="4" t="str">
        <f t="shared" si="20"/>
        <v>3911</v>
      </c>
      <c r="X382">
        <v>16</v>
      </c>
      <c r="Y382" t="s">
        <v>82</v>
      </c>
      <c r="Z382" t="s">
        <v>296</v>
      </c>
      <c r="AA382">
        <v>0</v>
      </c>
      <c r="AB382">
        <v>0</v>
      </c>
      <c r="AC382" t="s">
        <v>194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 s="9">
        <f t="shared" si="21"/>
        <v>0</v>
      </c>
      <c r="AQ382" s="10">
        <f t="shared" si="22"/>
        <v>0</v>
      </c>
      <c r="AR382" s="8">
        <f t="shared" si="23"/>
        <v>1192.03</v>
      </c>
    </row>
    <row r="383" spans="1:44" x14ac:dyDescent="0.2">
      <c r="A383">
        <v>1</v>
      </c>
      <c r="B383" s="1">
        <v>44470</v>
      </c>
      <c r="C383" s="1">
        <v>44501</v>
      </c>
      <c r="D383">
        <v>200242</v>
      </c>
      <c r="E383" s="1">
        <v>44501</v>
      </c>
      <c r="F383">
        <v>0</v>
      </c>
      <c r="G383">
        <v>0</v>
      </c>
      <c r="H383">
        <v>0.1</v>
      </c>
      <c r="I383">
        <v>0</v>
      </c>
      <c r="J383">
        <v>1192.03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 t="s">
        <v>297</v>
      </c>
      <c r="W383" s="4" t="str">
        <f t="shared" si="20"/>
        <v>3911</v>
      </c>
      <c r="X383">
        <v>16</v>
      </c>
      <c r="Y383" t="s">
        <v>82</v>
      </c>
      <c r="Z383" t="s">
        <v>296</v>
      </c>
      <c r="AA383">
        <v>0</v>
      </c>
      <c r="AB383">
        <v>0</v>
      </c>
      <c r="AC383" t="s">
        <v>194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 s="9">
        <f t="shared" si="21"/>
        <v>0</v>
      </c>
      <c r="AQ383" s="10">
        <f t="shared" si="22"/>
        <v>0</v>
      </c>
      <c r="AR383" s="8">
        <f t="shared" si="23"/>
        <v>1192.03</v>
      </c>
    </row>
    <row r="384" spans="1:44" x14ac:dyDescent="0.2">
      <c r="A384">
        <v>1</v>
      </c>
      <c r="B384" s="1">
        <v>44470</v>
      </c>
      <c r="C384" s="1">
        <v>44501</v>
      </c>
      <c r="D384">
        <v>200288</v>
      </c>
      <c r="E384" s="1">
        <v>44470</v>
      </c>
      <c r="F384">
        <v>0</v>
      </c>
      <c r="G384">
        <v>0</v>
      </c>
      <c r="H384">
        <v>0.1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 t="s">
        <v>298</v>
      </c>
      <c r="W384" s="4" t="str">
        <f t="shared" si="20"/>
        <v>3911</v>
      </c>
      <c r="X384">
        <v>16</v>
      </c>
      <c r="Y384" t="s">
        <v>82</v>
      </c>
      <c r="Z384" t="s">
        <v>296</v>
      </c>
      <c r="AA384">
        <v>0</v>
      </c>
      <c r="AB384">
        <v>0</v>
      </c>
      <c r="AC384" t="s">
        <v>194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 s="9">
        <f t="shared" si="21"/>
        <v>0</v>
      </c>
      <c r="AQ384" s="10">
        <f t="shared" si="22"/>
        <v>0</v>
      </c>
      <c r="AR384" s="8">
        <f t="shared" si="23"/>
        <v>0</v>
      </c>
    </row>
    <row r="385" spans="1:44" x14ac:dyDescent="0.2">
      <c r="A385">
        <v>1</v>
      </c>
      <c r="B385" s="1">
        <v>44470</v>
      </c>
      <c r="C385" s="1">
        <v>44501</v>
      </c>
      <c r="D385">
        <v>200288</v>
      </c>
      <c r="E385" s="1">
        <v>44501</v>
      </c>
      <c r="F385">
        <v>0</v>
      </c>
      <c r="G385">
        <v>0</v>
      </c>
      <c r="H385">
        <v>0.1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 t="s">
        <v>298</v>
      </c>
      <c r="W385" s="4" t="str">
        <f t="shared" si="20"/>
        <v>3911</v>
      </c>
      <c r="X385">
        <v>16</v>
      </c>
      <c r="Y385" t="s">
        <v>82</v>
      </c>
      <c r="Z385" t="s">
        <v>296</v>
      </c>
      <c r="AA385">
        <v>0</v>
      </c>
      <c r="AB385">
        <v>0</v>
      </c>
      <c r="AC385" t="s">
        <v>194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 s="9">
        <f t="shared" si="21"/>
        <v>0</v>
      </c>
      <c r="AQ385" s="10">
        <f t="shared" si="22"/>
        <v>0</v>
      </c>
      <c r="AR385" s="8">
        <f t="shared" si="23"/>
        <v>0</v>
      </c>
    </row>
    <row r="386" spans="1:44" x14ac:dyDescent="0.2">
      <c r="A386">
        <v>1</v>
      </c>
      <c r="B386" s="1">
        <v>44470</v>
      </c>
      <c r="C386" s="1">
        <v>44501</v>
      </c>
      <c r="D386">
        <v>200334</v>
      </c>
      <c r="E386" s="1">
        <v>44470</v>
      </c>
      <c r="F386">
        <v>143043.96</v>
      </c>
      <c r="G386">
        <v>143043.96</v>
      </c>
      <c r="H386">
        <v>0.1</v>
      </c>
      <c r="I386">
        <v>1192.03</v>
      </c>
      <c r="J386">
        <v>59944.03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 t="s">
        <v>299</v>
      </c>
      <c r="W386" s="4" t="str">
        <f t="shared" ref="W386:W449" si="24">MID(V386,4,4)</f>
        <v>3911</v>
      </c>
      <c r="X386">
        <v>16</v>
      </c>
      <c r="Y386" t="s">
        <v>82</v>
      </c>
      <c r="Z386" t="s">
        <v>296</v>
      </c>
      <c r="AA386">
        <v>0</v>
      </c>
      <c r="AB386">
        <v>0</v>
      </c>
      <c r="AC386" t="s">
        <v>194</v>
      </c>
      <c r="AD386">
        <v>0</v>
      </c>
      <c r="AE386">
        <v>0</v>
      </c>
      <c r="AF386">
        <v>0</v>
      </c>
      <c r="AG386">
        <v>143043.96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1192.03</v>
      </c>
      <c r="AP386" s="9">
        <f t="shared" ref="AP386:AP449" si="25">I386+K386+M386+T386</f>
        <v>1192.03</v>
      </c>
      <c r="AQ386" s="10">
        <f t="shared" ref="AQ386:AQ449" si="26">AD386+AL386</f>
        <v>0</v>
      </c>
      <c r="AR386" s="8">
        <f t="shared" ref="AR386:AR449" si="27">AE386+J386</f>
        <v>59944.03</v>
      </c>
    </row>
    <row r="387" spans="1:44" x14ac:dyDescent="0.2">
      <c r="A387">
        <v>1</v>
      </c>
      <c r="B387" s="1">
        <v>44470</v>
      </c>
      <c r="C387" s="1">
        <v>44501</v>
      </c>
      <c r="D387">
        <v>200334</v>
      </c>
      <c r="E387" s="1">
        <v>44501</v>
      </c>
      <c r="F387">
        <v>143043.96</v>
      </c>
      <c r="G387">
        <v>143043.96</v>
      </c>
      <c r="H387">
        <v>0.1</v>
      </c>
      <c r="I387">
        <v>1192.03</v>
      </c>
      <c r="J387">
        <v>61136.06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 t="s">
        <v>299</v>
      </c>
      <c r="W387" s="4" t="str">
        <f t="shared" si="24"/>
        <v>3911</v>
      </c>
      <c r="X387">
        <v>16</v>
      </c>
      <c r="Y387" t="s">
        <v>82</v>
      </c>
      <c r="Z387" t="s">
        <v>296</v>
      </c>
      <c r="AA387">
        <v>0</v>
      </c>
      <c r="AB387">
        <v>0</v>
      </c>
      <c r="AC387" t="s">
        <v>194</v>
      </c>
      <c r="AD387">
        <v>0</v>
      </c>
      <c r="AE387">
        <v>0</v>
      </c>
      <c r="AF387">
        <v>0</v>
      </c>
      <c r="AG387">
        <v>143043.96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1192.03</v>
      </c>
      <c r="AP387" s="9">
        <f t="shared" si="25"/>
        <v>1192.03</v>
      </c>
      <c r="AQ387" s="10">
        <f t="shared" si="26"/>
        <v>0</v>
      </c>
      <c r="AR387" s="8">
        <f t="shared" si="27"/>
        <v>61136.06</v>
      </c>
    </row>
    <row r="388" spans="1:44" x14ac:dyDescent="0.2">
      <c r="A388">
        <v>1</v>
      </c>
      <c r="B388" s="1">
        <v>44470</v>
      </c>
      <c r="C388" s="1">
        <v>44501</v>
      </c>
      <c r="D388">
        <v>171</v>
      </c>
      <c r="E388" s="1">
        <v>44470</v>
      </c>
      <c r="F388">
        <v>0</v>
      </c>
      <c r="G388">
        <v>0</v>
      </c>
      <c r="H388">
        <v>0.1</v>
      </c>
      <c r="I388">
        <v>0</v>
      </c>
      <c r="J388">
        <v>9860.6200000000008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704.33</v>
      </c>
      <c r="U388">
        <v>0</v>
      </c>
      <c r="V388" t="s">
        <v>300</v>
      </c>
      <c r="W388" s="4" t="str">
        <f t="shared" si="24"/>
        <v>3912</v>
      </c>
      <c r="X388">
        <v>16</v>
      </c>
      <c r="Y388" t="s">
        <v>82</v>
      </c>
      <c r="Z388" t="s">
        <v>91</v>
      </c>
      <c r="AA388">
        <v>0</v>
      </c>
      <c r="AB388">
        <v>0</v>
      </c>
      <c r="AC388" t="s">
        <v>194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 s="9">
        <f t="shared" si="25"/>
        <v>704.33</v>
      </c>
      <c r="AQ388" s="10">
        <f t="shared" si="26"/>
        <v>0</v>
      </c>
      <c r="AR388" s="8">
        <f t="shared" si="27"/>
        <v>9860.6200000000008</v>
      </c>
    </row>
    <row r="389" spans="1:44" x14ac:dyDescent="0.2">
      <c r="A389">
        <v>1</v>
      </c>
      <c r="B389" s="1">
        <v>44470</v>
      </c>
      <c r="C389" s="1">
        <v>44501</v>
      </c>
      <c r="D389">
        <v>171</v>
      </c>
      <c r="E389" s="1">
        <v>44501</v>
      </c>
      <c r="F389">
        <v>0</v>
      </c>
      <c r="G389">
        <v>0</v>
      </c>
      <c r="H389">
        <v>0.1</v>
      </c>
      <c r="I389">
        <v>0</v>
      </c>
      <c r="J389">
        <v>10564.95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704.33</v>
      </c>
      <c r="U389">
        <v>0</v>
      </c>
      <c r="V389" t="s">
        <v>300</v>
      </c>
      <c r="W389" s="4" t="str">
        <f t="shared" si="24"/>
        <v>3912</v>
      </c>
      <c r="X389">
        <v>16</v>
      </c>
      <c r="Y389" t="s">
        <v>82</v>
      </c>
      <c r="Z389" t="s">
        <v>91</v>
      </c>
      <c r="AA389">
        <v>0</v>
      </c>
      <c r="AB389">
        <v>0</v>
      </c>
      <c r="AC389" t="s">
        <v>194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 s="9">
        <f t="shared" si="25"/>
        <v>704.33</v>
      </c>
      <c r="AQ389" s="10">
        <f t="shared" si="26"/>
        <v>0</v>
      </c>
      <c r="AR389" s="8">
        <f t="shared" si="27"/>
        <v>10564.95</v>
      </c>
    </row>
    <row r="390" spans="1:44" x14ac:dyDescent="0.2">
      <c r="A390">
        <v>1</v>
      </c>
      <c r="B390" s="1">
        <v>44470</v>
      </c>
      <c r="C390" s="1">
        <v>44501</v>
      </c>
      <c r="D390">
        <v>200243</v>
      </c>
      <c r="E390" s="1">
        <v>44470</v>
      </c>
      <c r="F390">
        <v>18941.330000000002</v>
      </c>
      <c r="G390">
        <v>18941.330000000002</v>
      </c>
      <c r="H390">
        <v>0.1</v>
      </c>
      <c r="I390">
        <v>157.84</v>
      </c>
      <c r="J390">
        <v>-175138.97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 t="s">
        <v>301</v>
      </c>
      <c r="W390" s="4" t="str">
        <f t="shared" si="24"/>
        <v>3912</v>
      </c>
      <c r="X390">
        <v>16</v>
      </c>
      <c r="Y390" t="s">
        <v>82</v>
      </c>
      <c r="Z390" t="s">
        <v>91</v>
      </c>
      <c r="AA390">
        <v>0</v>
      </c>
      <c r="AB390">
        <v>0</v>
      </c>
      <c r="AC390" t="s">
        <v>194</v>
      </c>
      <c r="AD390">
        <v>0</v>
      </c>
      <c r="AE390">
        <v>0</v>
      </c>
      <c r="AF390">
        <v>0</v>
      </c>
      <c r="AG390">
        <v>18941.330000000002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157.84</v>
      </c>
      <c r="AP390" s="9">
        <f t="shared" si="25"/>
        <v>157.84</v>
      </c>
      <c r="AQ390" s="10">
        <f t="shared" si="26"/>
        <v>0</v>
      </c>
      <c r="AR390" s="8">
        <f t="shared" si="27"/>
        <v>-175138.97</v>
      </c>
    </row>
    <row r="391" spans="1:44" x14ac:dyDescent="0.2">
      <c r="A391">
        <v>1</v>
      </c>
      <c r="B391" s="1">
        <v>44470</v>
      </c>
      <c r="C391" s="1">
        <v>44501</v>
      </c>
      <c r="D391">
        <v>200243</v>
      </c>
      <c r="E391" s="1">
        <v>44501</v>
      </c>
      <c r="F391">
        <v>18941.330000000002</v>
      </c>
      <c r="G391">
        <v>18941.330000000002</v>
      </c>
      <c r="H391">
        <v>0.1</v>
      </c>
      <c r="I391">
        <v>157.84</v>
      </c>
      <c r="J391">
        <v>-174981.13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 t="s">
        <v>301</v>
      </c>
      <c r="W391" s="4" t="str">
        <f t="shared" si="24"/>
        <v>3912</v>
      </c>
      <c r="X391">
        <v>16</v>
      </c>
      <c r="Y391" t="s">
        <v>82</v>
      </c>
      <c r="Z391" t="s">
        <v>91</v>
      </c>
      <c r="AA391">
        <v>0</v>
      </c>
      <c r="AB391">
        <v>0</v>
      </c>
      <c r="AC391" t="s">
        <v>194</v>
      </c>
      <c r="AD391">
        <v>0</v>
      </c>
      <c r="AE391">
        <v>0</v>
      </c>
      <c r="AF391">
        <v>0</v>
      </c>
      <c r="AG391">
        <v>18941.330000000002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157.84</v>
      </c>
      <c r="AP391" s="9">
        <f t="shared" si="25"/>
        <v>157.84</v>
      </c>
      <c r="AQ391" s="10">
        <f t="shared" si="26"/>
        <v>0</v>
      </c>
      <c r="AR391" s="8">
        <f t="shared" si="27"/>
        <v>-174981.13</v>
      </c>
    </row>
    <row r="392" spans="1:44" x14ac:dyDescent="0.2">
      <c r="A392">
        <v>1</v>
      </c>
      <c r="B392" s="1">
        <v>44470</v>
      </c>
      <c r="C392" s="1">
        <v>44501</v>
      </c>
      <c r="D392">
        <v>200289</v>
      </c>
      <c r="E392" s="1">
        <v>44470</v>
      </c>
      <c r="F392">
        <v>0</v>
      </c>
      <c r="G392">
        <v>0</v>
      </c>
      <c r="H392">
        <v>0.1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 t="s">
        <v>302</v>
      </c>
      <c r="W392" s="4" t="str">
        <f t="shared" si="24"/>
        <v>3912</v>
      </c>
      <c r="X392">
        <v>16</v>
      </c>
      <c r="Y392" t="s">
        <v>82</v>
      </c>
      <c r="Z392" t="s">
        <v>91</v>
      </c>
      <c r="AA392">
        <v>0</v>
      </c>
      <c r="AB392">
        <v>0</v>
      </c>
      <c r="AC392" t="s">
        <v>194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 s="9">
        <f t="shared" si="25"/>
        <v>0</v>
      </c>
      <c r="AQ392" s="10">
        <f t="shared" si="26"/>
        <v>0</v>
      </c>
      <c r="AR392" s="8">
        <f t="shared" si="27"/>
        <v>0</v>
      </c>
    </row>
    <row r="393" spans="1:44" x14ac:dyDescent="0.2">
      <c r="A393">
        <v>1</v>
      </c>
      <c r="B393" s="1">
        <v>44470</v>
      </c>
      <c r="C393" s="1">
        <v>44501</v>
      </c>
      <c r="D393">
        <v>200289</v>
      </c>
      <c r="E393" s="1">
        <v>44501</v>
      </c>
      <c r="F393">
        <v>0</v>
      </c>
      <c r="G393">
        <v>0</v>
      </c>
      <c r="H393">
        <v>0.1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 t="s">
        <v>302</v>
      </c>
      <c r="W393" s="4" t="str">
        <f t="shared" si="24"/>
        <v>3912</v>
      </c>
      <c r="X393">
        <v>16</v>
      </c>
      <c r="Y393" t="s">
        <v>82</v>
      </c>
      <c r="Z393" t="s">
        <v>91</v>
      </c>
      <c r="AA393">
        <v>0</v>
      </c>
      <c r="AB393">
        <v>0</v>
      </c>
      <c r="AC393" t="s">
        <v>194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 s="9">
        <f t="shared" si="25"/>
        <v>0</v>
      </c>
      <c r="AQ393" s="10">
        <f t="shared" si="26"/>
        <v>0</v>
      </c>
      <c r="AR393" s="8">
        <f t="shared" si="27"/>
        <v>0</v>
      </c>
    </row>
    <row r="394" spans="1:44" x14ac:dyDescent="0.2">
      <c r="A394">
        <v>1</v>
      </c>
      <c r="B394" s="1">
        <v>44470</v>
      </c>
      <c r="C394" s="1">
        <v>44501</v>
      </c>
      <c r="D394">
        <v>200335</v>
      </c>
      <c r="E394" s="1">
        <v>44470</v>
      </c>
      <c r="F394">
        <v>49189.53</v>
      </c>
      <c r="G394">
        <v>49189.53</v>
      </c>
      <c r="H394">
        <v>0.1</v>
      </c>
      <c r="I394">
        <v>409.91</v>
      </c>
      <c r="J394">
        <v>-29975.87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 t="s">
        <v>303</v>
      </c>
      <c r="W394" s="4" t="str">
        <f t="shared" si="24"/>
        <v>3912</v>
      </c>
      <c r="X394">
        <v>16</v>
      </c>
      <c r="Y394" t="s">
        <v>82</v>
      </c>
      <c r="Z394" t="s">
        <v>91</v>
      </c>
      <c r="AA394">
        <v>0</v>
      </c>
      <c r="AB394">
        <v>0</v>
      </c>
      <c r="AC394" t="s">
        <v>194</v>
      </c>
      <c r="AD394">
        <v>0</v>
      </c>
      <c r="AE394">
        <v>0</v>
      </c>
      <c r="AF394">
        <v>0</v>
      </c>
      <c r="AG394">
        <v>49189.53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409.91</v>
      </c>
      <c r="AP394" s="9">
        <f t="shared" si="25"/>
        <v>409.91</v>
      </c>
      <c r="AQ394" s="10">
        <f t="shared" si="26"/>
        <v>0</v>
      </c>
      <c r="AR394" s="8">
        <f t="shared" si="27"/>
        <v>-29975.87</v>
      </c>
    </row>
    <row r="395" spans="1:44" x14ac:dyDescent="0.2">
      <c r="A395">
        <v>1</v>
      </c>
      <c r="B395" s="1">
        <v>44470</v>
      </c>
      <c r="C395" s="1">
        <v>44501</v>
      </c>
      <c r="D395">
        <v>200335</v>
      </c>
      <c r="E395" s="1">
        <v>44501</v>
      </c>
      <c r="F395">
        <v>49189.53</v>
      </c>
      <c r="G395">
        <v>49189.53</v>
      </c>
      <c r="H395">
        <v>0.1</v>
      </c>
      <c r="I395">
        <v>409.91</v>
      </c>
      <c r="J395">
        <v>-29565.96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 t="s">
        <v>303</v>
      </c>
      <c r="W395" s="4" t="str">
        <f t="shared" si="24"/>
        <v>3912</v>
      </c>
      <c r="X395">
        <v>16</v>
      </c>
      <c r="Y395" t="s">
        <v>82</v>
      </c>
      <c r="Z395" t="s">
        <v>91</v>
      </c>
      <c r="AA395">
        <v>0</v>
      </c>
      <c r="AB395">
        <v>0</v>
      </c>
      <c r="AC395" t="s">
        <v>194</v>
      </c>
      <c r="AD395">
        <v>0</v>
      </c>
      <c r="AE395">
        <v>0</v>
      </c>
      <c r="AF395">
        <v>0</v>
      </c>
      <c r="AG395">
        <v>49189.53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409.91</v>
      </c>
      <c r="AP395" s="9">
        <f t="shared" si="25"/>
        <v>409.91</v>
      </c>
      <c r="AQ395" s="10">
        <f t="shared" si="26"/>
        <v>0</v>
      </c>
      <c r="AR395" s="8">
        <f t="shared" si="27"/>
        <v>-29565.96</v>
      </c>
    </row>
    <row r="396" spans="1:44" x14ac:dyDescent="0.2">
      <c r="A396">
        <v>1</v>
      </c>
      <c r="B396" s="1">
        <v>44470</v>
      </c>
      <c r="C396" s="1">
        <v>44501</v>
      </c>
      <c r="D396">
        <v>172</v>
      </c>
      <c r="E396" s="1">
        <v>44470</v>
      </c>
      <c r="F396">
        <v>0</v>
      </c>
      <c r="G396">
        <v>0</v>
      </c>
      <c r="H396">
        <v>0.05</v>
      </c>
      <c r="I396">
        <v>0</v>
      </c>
      <c r="J396">
        <v>9599.3799999999992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685.67</v>
      </c>
      <c r="U396">
        <v>0</v>
      </c>
      <c r="V396" t="s">
        <v>304</v>
      </c>
      <c r="W396" s="4" t="str">
        <f t="shared" si="24"/>
        <v>3913</v>
      </c>
      <c r="X396">
        <v>16</v>
      </c>
      <c r="Y396" t="s">
        <v>82</v>
      </c>
      <c r="Z396" t="s">
        <v>93</v>
      </c>
      <c r="AA396">
        <v>0</v>
      </c>
      <c r="AB396">
        <v>0</v>
      </c>
      <c r="AC396" t="s">
        <v>194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 s="9">
        <f t="shared" si="25"/>
        <v>685.67</v>
      </c>
      <c r="AQ396" s="10">
        <f t="shared" si="26"/>
        <v>0</v>
      </c>
      <c r="AR396" s="8">
        <f t="shared" si="27"/>
        <v>9599.3799999999992</v>
      </c>
    </row>
    <row r="397" spans="1:44" x14ac:dyDescent="0.2">
      <c r="A397">
        <v>1</v>
      </c>
      <c r="B397" s="1">
        <v>44470</v>
      </c>
      <c r="C397" s="1">
        <v>44501</v>
      </c>
      <c r="D397">
        <v>172</v>
      </c>
      <c r="E397" s="1">
        <v>44501</v>
      </c>
      <c r="F397">
        <v>0</v>
      </c>
      <c r="G397">
        <v>0</v>
      </c>
      <c r="H397">
        <v>0.05</v>
      </c>
      <c r="I397">
        <v>0</v>
      </c>
      <c r="J397">
        <v>10285.049999999999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685.67</v>
      </c>
      <c r="U397">
        <v>0</v>
      </c>
      <c r="V397" t="s">
        <v>304</v>
      </c>
      <c r="W397" s="4" t="str">
        <f t="shared" si="24"/>
        <v>3913</v>
      </c>
      <c r="X397">
        <v>16</v>
      </c>
      <c r="Y397" t="s">
        <v>82</v>
      </c>
      <c r="Z397" t="s">
        <v>93</v>
      </c>
      <c r="AA397">
        <v>0</v>
      </c>
      <c r="AB397">
        <v>0</v>
      </c>
      <c r="AC397" t="s">
        <v>194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 s="9">
        <f t="shared" si="25"/>
        <v>685.67</v>
      </c>
      <c r="AQ397" s="10">
        <f t="shared" si="26"/>
        <v>0</v>
      </c>
      <c r="AR397" s="8">
        <f t="shared" si="27"/>
        <v>10285.049999999999</v>
      </c>
    </row>
    <row r="398" spans="1:44" x14ac:dyDescent="0.2">
      <c r="A398">
        <v>1</v>
      </c>
      <c r="B398" s="1">
        <v>44470</v>
      </c>
      <c r="C398" s="1">
        <v>44501</v>
      </c>
      <c r="D398">
        <v>200244</v>
      </c>
      <c r="E398" s="1">
        <v>44470</v>
      </c>
      <c r="F398">
        <v>62263.26</v>
      </c>
      <c r="G398">
        <v>62263.26</v>
      </c>
      <c r="H398">
        <v>0.05</v>
      </c>
      <c r="I398">
        <v>259.43</v>
      </c>
      <c r="J398">
        <v>-10646.76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 t="s">
        <v>305</v>
      </c>
      <c r="W398" s="4" t="str">
        <f t="shared" si="24"/>
        <v>3913</v>
      </c>
      <c r="X398">
        <v>16</v>
      </c>
      <c r="Y398" t="s">
        <v>82</v>
      </c>
      <c r="Z398" t="s">
        <v>93</v>
      </c>
      <c r="AA398">
        <v>0</v>
      </c>
      <c r="AB398">
        <v>0</v>
      </c>
      <c r="AC398" t="s">
        <v>194</v>
      </c>
      <c r="AD398">
        <v>0</v>
      </c>
      <c r="AE398">
        <v>0</v>
      </c>
      <c r="AF398">
        <v>0</v>
      </c>
      <c r="AG398">
        <v>62263.26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259.43</v>
      </c>
      <c r="AP398" s="9">
        <f t="shared" si="25"/>
        <v>259.43</v>
      </c>
      <c r="AQ398" s="10">
        <f t="shared" si="26"/>
        <v>0</v>
      </c>
      <c r="AR398" s="8">
        <f t="shared" si="27"/>
        <v>-10646.76</v>
      </c>
    </row>
    <row r="399" spans="1:44" x14ac:dyDescent="0.2">
      <c r="A399">
        <v>1</v>
      </c>
      <c r="B399" s="1">
        <v>44470</v>
      </c>
      <c r="C399" s="1">
        <v>44501</v>
      </c>
      <c r="D399">
        <v>200244</v>
      </c>
      <c r="E399" s="1">
        <v>44501</v>
      </c>
      <c r="F399">
        <v>62263.26</v>
      </c>
      <c r="G399">
        <v>62263.26</v>
      </c>
      <c r="H399">
        <v>0.05</v>
      </c>
      <c r="I399">
        <v>259.43</v>
      </c>
      <c r="J399">
        <v>-10387.33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 t="s">
        <v>305</v>
      </c>
      <c r="W399" s="4" t="str">
        <f t="shared" si="24"/>
        <v>3913</v>
      </c>
      <c r="X399">
        <v>16</v>
      </c>
      <c r="Y399" t="s">
        <v>82</v>
      </c>
      <c r="Z399" t="s">
        <v>93</v>
      </c>
      <c r="AA399">
        <v>0</v>
      </c>
      <c r="AB399">
        <v>0</v>
      </c>
      <c r="AC399" t="s">
        <v>194</v>
      </c>
      <c r="AD399">
        <v>0</v>
      </c>
      <c r="AE399">
        <v>0</v>
      </c>
      <c r="AF399">
        <v>0</v>
      </c>
      <c r="AG399">
        <v>62263.26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259.43</v>
      </c>
      <c r="AP399" s="9">
        <f t="shared" si="25"/>
        <v>259.43</v>
      </c>
      <c r="AQ399" s="10">
        <f t="shared" si="26"/>
        <v>0</v>
      </c>
      <c r="AR399" s="8">
        <f t="shared" si="27"/>
        <v>-10387.33</v>
      </c>
    </row>
    <row r="400" spans="1:44" x14ac:dyDescent="0.2">
      <c r="A400">
        <v>1</v>
      </c>
      <c r="B400" s="1">
        <v>44470</v>
      </c>
      <c r="C400" s="1">
        <v>44501</v>
      </c>
      <c r="D400">
        <v>200290</v>
      </c>
      <c r="E400" s="1">
        <v>44470</v>
      </c>
      <c r="F400">
        <v>0</v>
      </c>
      <c r="G400">
        <v>0</v>
      </c>
      <c r="H400">
        <v>0.05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 t="s">
        <v>306</v>
      </c>
      <c r="W400" s="4" t="str">
        <f t="shared" si="24"/>
        <v>3913</v>
      </c>
      <c r="X400">
        <v>16</v>
      </c>
      <c r="Y400" t="s">
        <v>82</v>
      </c>
      <c r="Z400" t="s">
        <v>93</v>
      </c>
      <c r="AA400">
        <v>0</v>
      </c>
      <c r="AB400">
        <v>0</v>
      </c>
      <c r="AC400" t="s">
        <v>194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 s="9">
        <f t="shared" si="25"/>
        <v>0</v>
      </c>
      <c r="AQ400" s="10">
        <f t="shared" si="26"/>
        <v>0</v>
      </c>
      <c r="AR400" s="8">
        <f t="shared" si="27"/>
        <v>0</v>
      </c>
    </row>
    <row r="401" spans="1:44" x14ac:dyDescent="0.2">
      <c r="A401">
        <v>1</v>
      </c>
      <c r="B401" s="1">
        <v>44470</v>
      </c>
      <c r="C401" s="1">
        <v>44501</v>
      </c>
      <c r="D401">
        <v>200290</v>
      </c>
      <c r="E401" s="1">
        <v>44501</v>
      </c>
      <c r="F401">
        <v>0</v>
      </c>
      <c r="G401">
        <v>0</v>
      </c>
      <c r="H401">
        <v>0.05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 t="s">
        <v>306</v>
      </c>
      <c r="W401" s="4" t="str">
        <f t="shared" si="24"/>
        <v>3913</v>
      </c>
      <c r="X401">
        <v>16</v>
      </c>
      <c r="Y401" t="s">
        <v>82</v>
      </c>
      <c r="Z401" t="s">
        <v>93</v>
      </c>
      <c r="AA401">
        <v>0</v>
      </c>
      <c r="AB401">
        <v>0</v>
      </c>
      <c r="AC401" t="s">
        <v>194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 s="9">
        <f t="shared" si="25"/>
        <v>0</v>
      </c>
      <c r="AQ401" s="10">
        <f t="shared" si="26"/>
        <v>0</v>
      </c>
      <c r="AR401" s="8">
        <f t="shared" si="27"/>
        <v>0</v>
      </c>
    </row>
    <row r="402" spans="1:44" x14ac:dyDescent="0.2">
      <c r="A402">
        <v>1</v>
      </c>
      <c r="B402" s="1">
        <v>44470</v>
      </c>
      <c r="C402" s="1">
        <v>44501</v>
      </c>
      <c r="D402">
        <v>200336</v>
      </c>
      <c r="E402" s="1">
        <v>44470</v>
      </c>
      <c r="F402">
        <v>2195.9</v>
      </c>
      <c r="G402">
        <v>2195.9</v>
      </c>
      <c r="H402">
        <v>0.05</v>
      </c>
      <c r="I402">
        <v>9.15</v>
      </c>
      <c r="J402">
        <v>61360.2</v>
      </c>
      <c r="K402">
        <v>0</v>
      </c>
      <c r="L402">
        <v>0</v>
      </c>
      <c r="M402">
        <v>-9.15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 t="s">
        <v>307</v>
      </c>
      <c r="W402" s="4" t="str">
        <f t="shared" si="24"/>
        <v>3913</v>
      </c>
      <c r="X402">
        <v>16</v>
      </c>
      <c r="Y402" t="s">
        <v>82</v>
      </c>
      <c r="Z402" t="s">
        <v>93</v>
      </c>
      <c r="AA402">
        <v>0</v>
      </c>
      <c r="AB402">
        <v>0</v>
      </c>
      <c r="AC402" t="s">
        <v>194</v>
      </c>
      <c r="AD402">
        <v>0</v>
      </c>
      <c r="AE402">
        <v>0</v>
      </c>
      <c r="AF402">
        <v>0</v>
      </c>
      <c r="AG402">
        <v>2195.9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 s="9">
        <f t="shared" si="25"/>
        <v>0</v>
      </c>
      <c r="AQ402" s="10">
        <f t="shared" si="26"/>
        <v>0</v>
      </c>
      <c r="AR402" s="8">
        <f t="shared" si="27"/>
        <v>61360.2</v>
      </c>
    </row>
    <row r="403" spans="1:44" x14ac:dyDescent="0.2">
      <c r="A403">
        <v>1</v>
      </c>
      <c r="B403" s="1">
        <v>44470</v>
      </c>
      <c r="C403" s="1">
        <v>44501</v>
      </c>
      <c r="D403">
        <v>200336</v>
      </c>
      <c r="E403" s="1">
        <v>44501</v>
      </c>
      <c r="F403">
        <v>2195.9</v>
      </c>
      <c r="G403">
        <v>2195.9</v>
      </c>
      <c r="H403">
        <v>0.05</v>
      </c>
      <c r="I403">
        <v>9.15</v>
      </c>
      <c r="J403">
        <v>61360.2</v>
      </c>
      <c r="K403">
        <v>0</v>
      </c>
      <c r="L403">
        <v>0</v>
      </c>
      <c r="M403">
        <v>-9.15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 t="s">
        <v>307</v>
      </c>
      <c r="W403" s="4" t="str">
        <f t="shared" si="24"/>
        <v>3913</v>
      </c>
      <c r="X403">
        <v>16</v>
      </c>
      <c r="Y403" t="s">
        <v>82</v>
      </c>
      <c r="Z403" t="s">
        <v>93</v>
      </c>
      <c r="AA403">
        <v>0</v>
      </c>
      <c r="AB403">
        <v>0</v>
      </c>
      <c r="AC403" t="s">
        <v>194</v>
      </c>
      <c r="AD403">
        <v>0</v>
      </c>
      <c r="AE403">
        <v>0</v>
      </c>
      <c r="AF403">
        <v>0</v>
      </c>
      <c r="AG403">
        <v>2195.9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 s="9">
        <f t="shared" si="25"/>
        <v>0</v>
      </c>
      <c r="AQ403" s="10">
        <f t="shared" si="26"/>
        <v>0</v>
      </c>
      <c r="AR403" s="8">
        <f t="shared" si="27"/>
        <v>61360.2</v>
      </c>
    </row>
    <row r="404" spans="1:44" x14ac:dyDescent="0.2">
      <c r="A404">
        <v>1</v>
      </c>
      <c r="B404" s="1">
        <v>44470</v>
      </c>
      <c r="C404" s="1">
        <v>44501</v>
      </c>
      <c r="D404">
        <v>173</v>
      </c>
      <c r="E404" s="1">
        <v>44470</v>
      </c>
      <c r="F404">
        <v>0</v>
      </c>
      <c r="G404">
        <v>0</v>
      </c>
      <c r="H404">
        <v>0.1</v>
      </c>
      <c r="I404">
        <v>0</v>
      </c>
      <c r="J404">
        <v>83526.94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11932.42</v>
      </c>
      <c r="U404">
        <v>0</v>
      </c>
      <c r="V404" t="s">
        <v>308</v>
      </c>
      <c r="W404" s="4" t="str">
        <f t="shared" si="24"/>
        <v>3914</v>
      </c>
      <c r="X404">
        <v>16</v>
      </c>
      <c r="Y404" t="s">
        <v>82</v>
      </c>
      <c r="Z404" t="s">
        <v>95</v>
      </c>
      <c r="AA404">
        <v>0</v>
      </c>
      <c r="AB404">
        <v>0</v>
      </c>
      <c r="AC404" t="s">
        <v>194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 s="9">
        <f t="shared" si="25"/>
        <v>11932.42</v>
      </c>
      <c r="AQ404" s="10">
        <f t="shared" si="26"/>
        <v>0</v>
      </c>
      <c r="AR404" s="8">
        <f t="shared" si="27"/>
        <v>83526.94</v>
      </c>
    </row>
    <row r="405" spans="1:44" x14ac:dyDescent="0.2">
      <c r="A405">
        <v>1</v>
      </c>
      <c r="B405" s="1">
        <v>44470</v>
      </c>
      <c r="C405" s="1">
        <v>44501</v>
      </c>
      <c r="D405">
        <v>173</v>
      </c>
      <c r="E405" s="1">
        <v>44501</v>
      </c>
      <c r="F405">
        <v>0</v>
      </c>
      <c r="G405">
        <v>0</v>
      </c>
      <c r="H405">
        <v>0.1</v>
      </c>
      <c r="I405">
        <v>0</v>
      </c>
      <c r="J405">
        <v>95459.36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11932.42</v>
      </c>
      <c r="U405">
        <v>0</v>
      </c>
      <c r="V405" t="s">
        <v>308</v>
      </c>
      <c r="W405" s="4" t="str">
        <f t="shared" si="24"/>
        <v>3914</v>
      </c>
      <c r="X405">
        <v>16</v>
      </c>
      <c r="Y405" t="s">
        <v>82</v>
      </c>
      <c r="Z405" t="s">
        <v>95</v>
      </c>
      <c r="AA405">
        <v>0</v>
      </c>
      <c r="AB405">
        <v>0</v>
      </c>
      <c r="AC405" t="s">
        <v>194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 s="9">
        <f t="shared" si="25"/>
        <v>11932.42</v>
      </c>
      <c r="AQ405" s="10">
        <f t="shared" si="26"/>
        <v>0</v>
      </c>
      <c r="AR405" s="8">
        <f t="shared" si="27"/>
        <v>95459.36</v>
      </c>
    </row>
    <row r="406" spans="1:44" x14ac:dyDescent="0.2">
      <c r="A406">
        <v>1</v>
      </c>
      <c r="B406" s="1">
        <v>44470</v>
      </c>
      <c r="C406" s="1">
        <v>44501</v>
      </c>
      <c r="D406">
        <v>200245</v>
      </c>
      <c r="E406" s="1">
        <v>44470</v>
      </c>
      <c r="F406">
        <v>926.98</v>
      </c>
      <c r="G406">
        <v>926.98</v>
      </c>
      <c r="H406">
        <v>0.1</v>
      </c>
      <c r="I406">
        <v>7.72</v>
      </c>
      <c r="J406">
        <v>34754.080000000002</v>
      </c>
      <c r="K406">
        <v>0</v>
      </c>
      <c r="L406">
        <v>0</v>
      </c>
      <c r="M406">
        <v>-7.72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 t="s">
        <v>309</v>
      </c>
      <c r="W406" s="4" t="str">
        <f t="shared" si="24"/>
        <v>3914</v>
      </c>
      <c r="X406">
        <v>16</v>
      </c>
      <c r="Y406" t="s">
        <v>82</v>
      </c>
      <c r="Z406" t="s">
        <v>95</v>
      </c>
      <c r="AA406">
        <v>0</v>
      </c>
      <c r="AB406">
        <v>0</v>
      </c>
      <c r="AC406" t="s">
        <v>194</v>
      </c>
      <c r="AD406">
        <v>0</v>
      </c>
      <c r="AE406">
        <v>0</v>
      </c>
      <c r="AF406">
        <v>0</v>
      </c>
      <c r="AG406">
        <v>926.98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 s="9">
        <f t="shared" si="25"/>
        <v>0</v>
      </c>
      <c r="AQ406" s="10">
        <f t="shared" si="26"/>
        <v>0</v>
      </c>
      <c r="AR406" s="8">
        <f t="shared" si="27"/>
        <v>34754.080000000002</v>
      </c>
    </row>
    <row r="407" spans="1:44" x14ac:dyDescent="0.2">
      <c r="A407">
        <v>1</v>
      </c>
      <c r="B407" s="1">
        <v>44470</v>
      </c>
      <c r="C407" s="1">
        <v>44501</v>
      </c>
      <c r="D407">
        <v>200245</v>
      </c>
      <c r="E407" s="1">
        <v>44501</v>
      </c>
      <c r="F407">
        <v>926.98</v>
      </c>
      <c r="G407">
        <v>926.98</v>
      </c>
      <c r="H407">
        <v>0.1</v>
      </c>
      <c r="I407">
        <v>7.72</v>
      </c>
      <c r="J407">
        <v>34754.080000000002</v>
      </c>
      <c r="K407">
        <v>0</v>
      </c>
      <c r="L407">
        <v>0</v>
      </c>
      <c r="M407">
        <v>-7.72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 t="s">
        <v>309</v>
      </c>
      <c r="W407" s="4" t="str">
        <f t="shared" si="24"/>
        <v>3914</v>
      </c>
      <c r="X407">
        <v>16</v>
      </c>
      <c r="Y407" t="s">
        <v>82</v>
      </c>
      <c r="Z407" t="s">
        <v>95</v>
      </c>
      <c r="AA407">
        <v>0</v>
      </c>
      <c r="AB407">
        <v>0</v>
      </c>
      <c r="AC407" t="s">
        <v>194</v>
      </c>
      <c r="AD407">
        <v>0</v>
      </c>
      <c r="AE407">
        <v>0</v>
      </c>
      <c r="AF407">
        <v>0</v>
      </c>
      <c r="AG407">
        <v>926.98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 s="9">
        <f t="shared" si="25"/>
        <v>0</v>
      </c>
      <c r="AQ407" s="10">
        <f t="shared" si="26"/>
        <v>0</v>
      </c>
      <c r="AR407" s="8">
        <f t="shared" si="27"/>
        <v>34754.080000000002</v>
      </c>
    </row>
    <row r="408" spans="1:44" x14ac:dyDescent="0.2">
      <c r="A408">
        <v>1</v>
      </c>
      <c r="B408" s="1">
        <v>44470</v>
      </c>
      <c r="C408" s="1">
        <v>44501</v>
      </c>
      <c r="D408">
        <v>200291</v>
      </c>
      <c r="E408" s="1">
        <v>44470</v>
      </c>
      <c r="F408">
        <v>0</v>
      </c>
      <c r="G408">
        <v>0</v>
      </c>
      <c r="H408">
        <v>0.1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 t="s">
        <v>310</v>
      </c>
      <c r="W408" s="4" t="str">
        <f t="shared" si="24"/>
        <v>3914</v>
      </c>
      <c r="X408">
        <v>16</v>
      </c>
      <c r="Y408" t="s">
        <v>82</v>
      </c>
      <c r="Z408" t="s">
        <v>95</v>
      </c>
      <c r="AA408">
        <v>0</v>
      </c>
      <c r="AB408">
        <v>0</v>
      </c>
      <c r="AC408" t="s">
        <v>194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 s="9">
        <f t="shared" si="25"/>
        <v>0</v>
      </c>
      <c r="AQ408" s="10">
        <f t="shared" si="26"/>
        <v>0</v>
      </c>
      <c r="AR408" s="8">
        <f t="shared" si="27"/>
        <v>0</v>
      </c>
    </row>
    <row r="409" spans="1:44" x14ac:dyDescent="0.2">
      <c r="A409">
        <v>1</v>
      </c>
      <c r="B409" s="1">
        <v>44470</v>
      </c>
      <c r="C409" s="1">
        <v>44501</v>
      </c>
      <c r="D409">
        <v>200291</v>
      </c>
      <c r="E409" s="1">
        <v>44501</v>
      </c>
      <c r="F409">
        <v>0</v>
      </c>
      <c r="G409">
        <v>0</v>
      </c>
      <c r="H409">
        <v>0.1</v>
      </c>
      <c r="I409">
        <v>0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 t="s">
        <v>310</v>
      </c>
      <c r="W409" s="4" t="str">
        <f t="shared" si="24"/>
        <v>3914</v>
      </c>
      <c r="X409">
        <v>16</v>
      </c>
      <c r="Y409" t="s">
        <v>82</v>
      </c>
      <c r="Z409" t="s">
        <v>95</v>
      </c>
      <c r="AA409">
        <v>0</v>
      </c>
      <c r="AB409">
        <v>0</v>
      </c>
      <c r="AC409" t="s">
        <v>194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0</v>
      </c>
      <c r="AO409">
        <v>0</v>
      </c>
      <c r="AP409" s="9">
        <f t="shared" si="25"/>
        <v>0</v>
      </c>
      <c r="AQ409" s="10">
        <f t="shared" si="26"/>
        <v>0</v>
      </c>
      <c r="AR409" s="8">
        <f t="shared" si="27"/>
        <v>0</v>
      </c>
    </row>
    <row r="410" spans="1:44" x14ac:dyDescent="0.2">
      <c r="A410">
        <v>1</v>
      </c>
      <c r="B410" s="1">
        <v>44470</v>
      </c>
      <c r="C410" s="1">
        <v>44501</v>
      </c>
      <c r="D410">
        <v>200337</v>
      </c>
      <c r="E410" s="1">
        <v>44470</v>
      </c>
      <c r="F410">
        <v>4916072.3899999997</v>
      </c>
      <c r="G410">
        <v>4916072.3899999997</v>
      </c>
      <c r="H410">
        <v>0.1</v>
      </c>
      <c r="I410">
        <v>40967.269999999997</v>
      </c>
      <c r="J410">
        <v>2220279.9700000002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 t="s">
        <v>311</v>
      </c>
      <c r="W410" s="4" t="str">
        <f t="shared" si="24"/>
        <v>3914</v>
      </c>
      <c r="X410">
        <v>16</v>
      </c>
      <c r="Y410" t="s">
        <v>82</v>
      </c>
      <c r="Z410" t="s">
        <v>95</v>
      </c>
      <c r="AA410">
        <v>0</v>
      </c>
      <c r="AB410">
        <v>-14447.79</v>
      </c>
      <c r="AC410" t="s">
        <v>194</v>
      </c>
      <c r="AD410">
        <v>0</v>
      </c>
      <c r="AE410">
        <v>0</v>
      </c>
      <c r="AF410">
        <v>0</v>
      </c>
      <c r="AG410">
        <v>4916072.3899999997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40967.270000000004</v>
      </c>
      <c r="AP410" s="9">
        <f t="shared" si="25"/>
        <v>40967.269999999997</v>
      </c>
      <c r="AQ410" s="10">
        <f t="shared" si="26"/>
        <v>0</v>
      </c>
      <c r="AR410" s="8">
        <f t="shared" si="27"/>
        <v>2220279.9700000002</v>
      </c>
    </row>
    <row r="411" spans="1:44" x14ac:dyDescent="0.2">
      <c r="A411">
        <v>1</v>
      </c>
      <c r="B411" s="1">
        <v>44470</v>
      </c>
      <c r="C411" s="1">
        <v>44501</v>
      </c>
      <c r="D411">
        <v>200337</v>
      </c>
      <c r="E411" s="1">
        <v>44501</v>
      </c>
      <c r="F411">
        <v>4902812.09</v>
      </c>
      <c r="G411">
        <v>4902812.09</v>
      </c>
      <c r="H411">
        <v>0.1</v>
      </c>
      <c r="I411">
        <v>40856.769999999997</v>
      </c>
      <c r="J411">
        <v>2261136.7400000002</v>
      </c>
      <c r="K411">
        <v>0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 t="s">
        <v>311</v>
      </c>
      <c r="W411" s="4" t="str">
        <f t="shared" si="24"/>
        <v>3914</v>
      </c>
      <c r="X411">
        <v>16</v>
      </c>
      <c r="Y411" t="s">
        <v>82</v>
      </c>
      <c r="Z411" t="s">
        <v>95</v>
      </c>
      <c r="AA411">
        <v>0</v>
      </c>
      <c r="AB411">
        <v>0</v>
      </c>
      <c r="AC411" t="s">
        <v>194</v>
      </c>
      <c r="AD411">
        <v>0</v>
      </c>
      <c r="AE411">
        <v>0</v>
      </c>
      <c r="AF411">
        <v>0</v>
      </c>
      <c r="AG411">
        <v>4902812.09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40856.770000000004</v>
      </c>
      <c r="AP411" s="9">
        <f t="shared" si="25"/>
        <v>40856.769999999997</v>
      </c>
      <c r="AQ411" s="10">
        <f t="shared" si="26"/>
        <v>0</v>
      </c>
      <c r="AR411" s="8">
        <f t="shared" si="27"/>
        <v>2261136.7400000002</v>
      </c>
    </row>
    <row r="412" spans="1:44" x14ac:dyDescent="0.2">
      <c r="A412">
        <v>1</v>
      </c>
      <c r="B412" s="1">
        <v>44470</v>
      </c>
      <c r="C412" s="1">
        <v>44501</v>
      </c>
      <c r="D412">
        <v>174</v>
      </c>
      <c r="E412" s="1">
        <v>44470</v>
      </c>
      <c r="F412">
        <v>0</v>
      </c>
      <c r="G412">
        <v>0</v>
      </c>
      <c r="H412">
        <v>7.1428569999999997E-2</v>
      </c>
      <c r="I412">
        <v>0</v>
      </c>
      <c r="J412">
        <v>-1248.3800000000001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-89.17</v>
      </c>
      <c r="U412">
        <v>0</v>
      </c>
      <c r="V412" t="s">
        <v>312</v>
      </c>
      <c r="W412" s="4" t="str">
        <f t="shared" si="24"/>
        <v>391A</v>
      </c>
      <c r="X412">
        <v>16</v>
      </c>
      <c r="Y412" t="s">
        <v>82</v>
      </c>
      <c r="Z412" t="s">
        <v>97</v>
      </c>
      <c r="AA412">
        <v>0</v>
      </c>
      <c r="AB412">
        <v>0</v>
      </c>
      <c r="AC412" t="s">
        <v>194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 s="9">
        <f t="shared" si="25"/>
        <v>-89.17</v>
      </c>
      <c r="AQ412" s="10">
        <f t="shared" si="26"/>
        <v>0</v>
      </c>
      <c r="AR412" s="8">
        <f t="shared" si="27"/>
        <v>-1248.3800000000001</v>
      </c>
    </row>
    <row r="413" spans="1:44" x14ac:dyDescent="0.2">
      <c r="A413">
        <v>1</v>
      </c>
      <c r="B413" s="1">
        <v>44470</v>
      </c>
      <c r="C413" s="1">
        <v>44501</v>
      </c>
      <c r="D413">
        <v>174</v>
      </c>
      <c r="E413" s="1">
        <v>44501</v>
      </c>
      <c r="F413">
        <v>0</v>
      </c>
      <c r="G413">
        <v>0</v>
      </c>
      <c r="H413">
        <v>7.1428569999999997E-2</v>
      </c>
      <c r="I413">
        <v>0</v>
      </c>
      <c r="J413">
        <v>-1337.55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-89.17</v>
      </c>
      <c r="U413">
        <v>0</v>
      </c>
      <c r="V413" t="s">
        <v>312</v>
      </c>
      <c r="W413" s="4" t="str">
        <f t="shared" si="24"/>
        <v>391A</v>
      </c>
      <c r="X413">
        <v>16</v>
      </c>
      <c r="Y413" t="s">
        <v>82</v>
      </c>
      <c r="Z413" t="s">
        <v>97</v>
      </c>
      <c r="AA413">
        <v>0</v>
      </c>
      <c r="AB413">
        <v>0</v>
      </c>
      <c r="AC413" t="s">
        <v>194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 s="9">
        <f t="shared" si="25"/>
        <v>-89.17</v>
      </c>
      <c r="AQ413" s="10">
        <f t="shared" si="26"/>
        <v>0</v>
      </c>
      <c r="AR413" s="8">
        <f t="shared" si="27"/>
        <v>-1337.55</v>
      </c>
    </row>
    <row r="414" spans="1:44" x14ac:dyDescent="0.2">
      <c r="A414">
        <v>1</v>
      </c>
      <c r="B414" s="1">
        <v>44470</v>
      </c>
      <c r="C414" s="1">
        <v>44501</v>
      </c>
      <c r="D414">
        <v>200246</v>
      </c>
      <c r="E414" s="1">
        <v>44470</v>
      </c>
      <c r="F414">
        <v>0</v>
      </c>
      <c r="G414">
        <v>0</v>
      </c>
      <c r="H414">
        <v>7.1428569999999997E-2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 t="s">
        <v>313</v>
      </c>
      <c r="W414" s="4" t="str">
        <f t="shared" si="24"/>
        <v>391A</v>
      </c>
      <c r="X414">
        <v>16</v>
      </c>
      <c r="Y414" t="s">
        <v>82</v>
      </c>
      <c r="Z414" t="s">
        <v>97</v>
      </c>
      <c r="AA414">
        <v>0</v>
      </c>
      <c r="AB414">
        <v>0</v>
      </c>
      <c r="AC414" t="s">
        <v>194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 s="9">
        <f t="shared" si="25"/>
        <v>0</v>
      </c>
      <c r="AQ414" s="10">
        <f t="shared" si="26"/>
        <v>0</v>
      </c>
      <c r="AR414" s="8">
        <f t="shared" si="27"/>
        <v>0</v>
      </c>
    </row>
    <row r="415" spans="1:44" x14ac:dyDescent="0.2">
      <c r="A415">
        <v>1</v>
      </c>
      <c r="B415" s="1">
        <v>44470</v>
      </c>
      <c r="C415" s="1">
        <v>44501</v>
      </c>
      <c r="D415">
        <v>200246</v>
      </c>
      <c r="E415" s="1">
        <v>44501</v>
      </c>
      <c r="F415">
        <v>0</v>
      </c>
      <c r="G415">
        <v>0</v>
      </c>
      <c r="H415">
        <v>7.1428569999999997E-2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 t="s">
        <v>313</v>
      </c>
      <c r="W415" s="4" t="str">
        <f t="shared" si="24"/>
        <v>391A</v>
      </c>
      <c r="X415">
        <v>16</v>
      </c>
      <c r="Y415" t="s">
        <v>82</v>
      </c>
      <c r="Z415" t="s">
        <v>97</v>
      </c>
      <c r="AA415">
        <v>0</v>
      </c>
      <c r="AB415">
        <v>0</v>
      </c>
      <c r="AC415" t="s">
        <v>194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 s="9">
        <f t="shared" si="25"/>
        <v>0</v>
      </c>
      <c r="AQ415" s="10">
        <f t="shared" si="26"/>
        <v>0</v>
      </c>
      <c r="AR415" s="8">
        <f t="shared" si="27"/>
        <v>0</v>
      </c>
    </row>
    <row r="416" spans="1:44" x14ac:dyDescent="0.2">
      <c r="A416">
        <v>1</v>
      </c>
      <c r="B416" s="1">
        <v>44470</v>
      </c>
      <c r="C416" s="1">
        <v>44501</v>
      </c>
      <c r="D416">
        <v>200292</v>
      </c>
      <c r="E416" s="1">
        <v>44470</v>
      </c>
      <c r="F416">
        <v>70324.75</v>
      </c>
      <c r="G416">
        <v>70324.75</v>
      </c>
      <c r="H416">
        <v>7.1428569999999997E-2</v>
      </c>
      <c r="I416">
        <v>418.6</v>
      </c>
      <c r="J416">
        <v>34719.68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 t="s">
        <v>314</v>
      </c>
      <c r="W416" s="4" t="str">
        <f t="shared" si="24"/>
        <v>391A</v>
      </c>
      <c r="X416">
        <v>16</v>
      </c>
      <c r="Y416" t="s">
        <v>82</v>
      </c>
      <c r="Z416" t="s">
        <v>97</v>
      </c>
      <c r="AA416">
        <v>0</v>
      </c>
      <c r="AB416">
        <v>0</v>
      </c>
      <c r="AC416" t="s">
        <v>194</v>
      </c>
      <c r="AD416">
        <v>0</v>
      </c>
      <c r="AE416">
        <v>0</v>
      </c>
      <c r="AF416">
        <v>0</v>
      </c>
      <c r="AG416">
        <v>70324.75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418.6</v>
      </c>
      <c r="AP416" s="9">
        <f t="shared" si="25"/>
        <v>418.6</v>
      </c>
      <c r="AQ416" s="10">
        <f t="shared" si="26"/>
        <v>0</v>
      </c>
      <c r="AR416" s="8">
        <f t="shared" si="27"/>
        <v>34719.68</v>
      </c>
    </row>
    <row r="417" spans="1:44" x14ac:dyDescent="0.2">
      <c r="A417">
        <v>1</v>
      </c>
      <c r="B417" s="1">
        <v>44470</v>
      </c>
      <c r="C417" s="1">
        <v>44501</v>
      </c>
      <c r="D417">
        <v>200292</v>
      </c>
      <c r="E417" s="1">
        <v>44501</v>
      </c>
      <c r="F417">
        <v>70324.75</v>
      </c>
      <c r="G417">
        <v>70324.75</v>
      </c>
      <c r="H417">
        <v>7.1428569999999997E-2</v>
      </c>
      <c r="I417">
        <v>418.6</v>
      </c>
      <c r="J417">
        <v>35138.28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 t="s">
        <v>314</v>
      </c>
      <c r="W417" s="4" t="str">
        <f t="shared" si="24"/>
        <v>391A</v>
      </c>
      <c r="X417">
        <v>16</v>
      </c>
      <c r="Y417" t="s">
        <v>82</v>
      </c>
      <c r="Z417" t="s">
        <v>97</v>
      </c>
      <c r="AA417">
        <v>0</v>
      </c>
      <c r="AB417">
        <v>0</v>
      </c>
      <c r="AC417" t="s">
        <v>194</v>
      </c>
      <c r="AD417">
        <v>0</v>
      </c>
      <c r="AE417">
        <v>0</v>
      </c>
      <c r="AF417">
        <v>0</v>
      </c>
      <c r="AG417">
        <v>70324.75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418.6</v>
      </c>
      <c r="AP417" s="9">
        <f t="shared" si="25"/>
        <v>418.6</v>
      </c>
      <c r="AQ417" s="10">
        <f t="shared" si="26"/>
        <v>0</v>
      </c>
      <c r="AR417" s="8">
        <f t="shared" si="27"/>
        <v>35138.28</v>
      </c>
    </row>
    <row r="418" spans="1:44" x14ac:dyDescent="0.2">
      <c r="A418">
        <v>1</v>
      </c>
      <c r="B418" s="1">
        <v>44470</v>
      </c>
      <c r="C418" s="1">
        <v>44501</v>
      </c>
      <c r="D418">
        <v>200338</v>
      </c>
      <c r="E418" s="1">
        <v>44470</v>
      </c>
      <c r="F418">
        <v>0</v>
      </c>
      <c r="G418">
        <v>0</v>
      </c>
      <c r="H418">
        <v>7.1428569999999997E-2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 t="s">
        <v>315</v>
      </c>
      <c r="W418" s="4" t="str">
        <f t="shared" si="24"/>
        <v>391A</v>
      </c>
      <c r="X418">
        <v>16</v>
      </c>
      <c r="Y418" t="s">
        <v>82</v>
      </c>
      <c r="Z418" t="s">
        <v>97</v>
      </c>
      <c r="AA418">
        <v>0</v>
      </c>
      <c r="AB418">
        <v>0</v>
      </c>
      <c r="AC418" t="s">
        <v>194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 s="9">
        <f t="shared" si="25"/>
        <v>0</v>
      </c>
      <c r="AQ418" s="10">
        <f t="shared" si="26"/>
        <v>0</v>
      </c>
      <c r="AR418" s="8">
        <f t="shared" si="27"/>
        <v>0</v>
      </c>
    </row>
    <row r="419" spans="1:44" x14ac:dyDescent="0.2">
      <c r="A419">
        <v>1</v>
      </c>
      <c r="B419" s="1">
        <v>44470</v>
      </c>
      <c r="C419" s="1">
        <v>44501</v>
      </c>
      <c r="D419">
        <v>200338</v>
      </c>
      <c r="E419" s="1">
        <v>44501</v>
      </c>
      <c r="F419">
        <v>0</v>
      </c>
      <c r="G419">
        <v>0</v>
      </c>
      <c r="H419">
        <v>7.1428569999999997E-2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 t="s">
        <v>315</v>
      </c>
      <c r="W419" s="4" t="str">
        <f t="shared" si="24"/>
        <v>391A</v>
      </c>
      <c r="X419">
        <v>16</v>
      </c>
      <c r="Y419" t="s">
        <v>82</v>
      </c>
      <c r="Z419" t="s">
        <v>97</v>
      </c>
      <c r="AA419">
        <v>0</v>
      </c>
      <c r="AB419">
        <v>0</v>
      </c>
      <c r="AC419" t="s">
        <v>194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 s="9">
        <f t="shared" si="25"/>
        <v>0</v>
      </c>
      <c r="AQ419" s="10">
        <f t="shared" si="26"/>
        <v>0</v>
      </c>
      <c r="AR419" s="8">
        <f t="shared" si="27"/>
        <v>0</v>
      </c>
    </row>
    <row r="420" spans="1:44" x14ac:dyDescent="0.2">
      <c r="A420">
        <v>1</v>
      </c>
      <c r="B420" s="1">
        <v>44470</v>
      </c>
      <c r="C420" s="1">
        <v>44501</v>
      </c>
      <c r="D420">
        <v>175</v>
      </c>
      <c r="E420" s="1">
        <v>44470</v>
      </c>
      <c r="F420">
        <v>0</v>
      </c>
      <c r="G420">
        <v>0</v>
      </c>
      <c r="H420">
        <v>0.1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 t="s">
        <v>316</v>
      </c>
      <c r="W420" s="4" t="str">
        <f t="shared" si="24"/>
        <v>391S</v>
      </c>
      <c r="X420">
        <v>16</v>
      </c>
      <c r="Y420" t="s">
        <v>82</v>
      </c>
      <c r="Z420" t="s">
        <v>97</v>
      </c>
      <c r="AA420">
        <v>0</v>
      </c>
      <c r="AB420">
        <v>0</v>
      </c>
      <c r="AC420" t="s">
        <v>194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 s="9">
        <f t="shared" si="25"/>
        <v>0</v>
      </c>
      <c r="AQ420" s="10">
        <f t="shared" si="26"/>
        <v>0</v>
      </c>
      <c r="AR420" s="8">
        <f t="shared" si="27"/>
        <v>0</v>
      </c>
    </row>
    <row r="421" spans="1:44" x14ac:dyDescent="0.2">
      <c r="A421">
        <v>1</v>
      </c>
      <c r="B421" s="1">
        <v>44470</v>
      </c>
      <c r="C421" s="1">
        <v>44501</v>
      </c>
      <c r="D421">
        <v>175</v>
      </c>
      <c r="E421" s="1">
        <v>44501</v>
      </c>
      <c r="F421">
        <v>0</v>
      </c>
      <c r="G421">
        <v>0</v>
      </c>
      <c r="H421">
        <v>0.1</v>
      </c>
      <c r="I421">
        <v>0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 t="s">
        <v>316</v>
      </c>
      <c r="W421" s="4" t="str">
        <f t="shared" si="24"/>
        <v>391S</v>
      </c>
      <c r="X421">
        <v>16</v>
      </c>
      <c r="Y421" t="s">
        <v>82</v>
      </c>
      <c r="Z421" t="s">
        <v>97</v>
      </c>
      <c r="AA421">
        <v>0</v>
      </c>
      <c r="AB421">
        <v>0</v>
      </c>
      <c r="AC421" t="s">
        <v>194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 s="9">
        <f t="shared" si="25"/>
        <v>0</v>
      </c>
      <c r="AQ421" s="10">
        <f t="shared" si="26"/>
        <v>0</v>
      </c>
      <c r="AR421" s="8">
        <f t="shared" si="27"/>
        <v>0</v>
      </c>
    </row>
    <row r="422" spans="1:44" x14ac:dyDescent="0.2">
      <c r="A422">
        <v>1</v>
      </c>
      <c r="B422" s="1">
        <v>44470</v>
      </c>
      <c r="C422" s="1">
        <v>44501</v>
      </c>
      <c r="D422">
        <v>200247</v>
      </c>
      <c r="E422" s="1">
        <v>44470</v>
      </c>
      <c r="F422">
        <v>0</v>
      </c>
      <c r="G422">
        <v>0</v>
      </c>
      <c r="H422">
        <v>0.1</v>
      </c>
      <c r="I422">
        <v>0</v>
      </c>
      <c r="J422">
        <v>2256.73</v>
      </c>
      <c r="K422">
        <v>0</v>
      </c>
      <c r="L422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 t="s">
        <v>317</v>
      </c>
      <c r="W422" s="4" t="str">
        <f t="shared" si="24"/>
        <v>391S</v>
      </c>
      <c r="X422">
        <v>16</v>
      </c>
      <c r="Y422" t="s">
        <v>82</v>
      </c>
      <c r="Z422" t="s">
        <v>97</v>
      </c>
      <c r="AA422">
        <v>0</v>
      </c>
      <c r="AB422">
        <v>0</v>
      </c>
      <c r="AC422" t="s">
        <v>194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 s="9">
        <f t="shared" si="25"/>
        <v>0</v>
      </c>
      <c r="AQ422" s="10">
        <f t="shared" si="26"/>
        <v>0</v>
      </c>
      <c r="AR422" s="8">
        <f t="shared" si="27"/>
        <v>2256.73</v>
      </c>
    </row>
    <row r="423" spans="1:44" x14ac:dyDescent="0.2">
      <c r="A423">
        <v>1</v>
      </c>
      <c r="B423" s="1">
        <v>44470</v>
      </c>
      <c r="C423" s="1">
        <v>44501</v>
      </c>
      <c r="D423">
        <v>200247</v>
      </c>
      <c r="E423" s="1">
        <v>44501</v>
      </c>
      <c r="F423">
        <v>0</v>
      </c>
      <c r="G423">
        <v>0</v>
      </c>
      <c r="H423">
        <v>0.1</v>
      </c>
      <c r="I423">
        <v>0</v>
      </c>
      <c r="J423">
        <v>2256.73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 t="s">
        <v>317</v>
      </c>
      <c r="W423" s="4" t="str">
        <f t="shared" si="24"/>
        <v>391S</v>
      </c>
      <c r="X423">
        <v>16</v>
      </c>
      <c r="Y423" t="s">
        <v>82</v>
      </c>
      <c r="Z423" t="s">
        <v>97</v>
      </c>
      <c r="AA423">
        <v>0</v>
      </c>
      <c r="AB423">
        <v>0</v>
      </c>
      <c r="AC423" t="s">
        <v>194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 s="9">
        <f t="shared" si="25"/>
        <v>0</v>
      </c>
      <c r="AQ423" s="10">
        <f t="shared" si="26"/>
        <v>0</v>
      </c>
      <c r="AR423" s="8">
        <f t="shared" si="27"/>
        <v>2256.73</v>
      </c>
    </row>
    <row r="424" spans="1:44" x14ac:dyDescent="0.2">
      <c r="A424">
        <v>1</v>
      </c>
      <c r="B424" s="1">
        <v>44470</v>
      </c>
      <c r="C424" s="1">
        <v>44501</v>
      </c>
      <c r="D424">
        <v>200293</v>
      </c>
      <c r="E424" s="1">
        <v>44470</v>
      </c>
      <c r="F424">
        <v>0</v>
      </c>
      <c r="G424">
        <v>0</v>
      </c>
      <c r="H424">
        <v>0.1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 t="s">
        <v>318</v>
      </c>
      <c r="W424" s="4" t="str">
        <f t="shared" si="24"/>
        <v>391S</v>
      </c>
      <c r="X424">
        <v>16</v>
      </c>
      <c r="Y424" t="s">
        <v>82</v>
      </c>
      <c r="Z424" t="s">
        <v>97</v>
      </c>
      <c r="AA424">
        <v>0</v>
      </c>
      <c r="AB424">
        <v>0</v>
      </c>
      <c r="AC424" t="s">
        <v>194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 s="9">
        <f t="shared" si="25"/>
        <v>0</v>
      </c>
      <c r="AQ424" s="10">
        <f t="shared" si="26"/>
        <v>0</v>
      </c>
      <c r="AR424" s="8">
        <f t="shared" si="27"/>
        <v>0</v>
      </c>
    </row>
    <row r="425" spans="1:44" x14ac:dyDescent="0.2">
      <c r="A425">
        <v>1</v>
      </c>
      <c r="B425" s="1">
        <v>44470</v>
      </c>
      <c r="C425" s="1">
        <v>44501</v>
      </c>
      <c r="D425">
        <v>200293</v>
      </c>
      <c r="E425" s="1">
        <v>44501</v>
      </c>
      <c r="F425">
        <v>0</v>
      </c>
      <c r="G425">
        <v>0</v>
      </c>
      <c r="H425">
        <v>0.1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 t="s">
        <v>318</v>
      </c>
      <c r="W425" s="4" t="str">
        <f t="shared" si="24"/>
        <v>391S</v>
      </c>
      <c r="X425">
        <v>16</v>
      </c>
      <c r="Y425" t="s">
        <v>82</v>
      </c>
      <c r="Z425" t="s">
        <v>97</v>
      </c>
      <c r="AA425">
        <v>0</v>
      </c>
      <c r="AB425">
        <v>0</v>
      </c>
      <c r="AC425" t="s">
        <v>194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 s="9">
        <f t="shared" si="25"/>
        <v>0</v>
      </c>
      <c r="AQ425" s="10">
        <f t="shared" si="26"/>
        <v>0</v>
      </c>
      <c r="AR425" s="8">
        <f t="shared" si="27"/>
        <v>0</v>
      </c>
    </row>
    <row r="426" spans="1:44" x14ac:dyDescent="0.2">
      <c r="A426">
        <v>1</v>
      </c>
      <c r="B426" s="1">
        <v>44470</v>
      </c>
      <c r="C426" s="1">
        <v>44501</v>
      </c>
      <c r="D426">
        <v>200339</v>
      </c>
      <c r="E426" s="1">
        <v>44470</v>
      </c>
      <c r="F426">
        <v>270807.74</v>
      </c>
      <c r="G426">
        <v>270807.74</v>
      </c>
      <c r="H426">
        <v>0.1</v>
      </c>
      <c r="I426">
        <v>2256.73</v>
      </c>
      <c r="J426">
        <v>88888.77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 t="s">
        <v>319</v>
      </c>
      <c r="W426" s="4" t="str">
        <f t="shared" si="24"/>
        <v>391S</v>
      </c>
      <c r="X426">
        <v>16</v>
      </c>
      <c r="Y426" t="s">
        <v>82</v>
      </c>
      <c r="Z426" t="s">
        <v>97</v>
      </c>
      <c r="AA426">
        <v>0</v>
      </c>
      <c r="AB426">
        <v>0</v>
      </c>
      <c r="AC426" t="s">
        <v>194</v>
      </c>
      <c r="AD426">
        <v>0</v>
      </c>
      <c r="AE426">
        <v>0</v>
      </c>
      <c r="AF426">
        <v>0</v>
      </c>
      <c r="AG426">
        <v>270807.74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2256.73</v>
      </c>
      <c r="AP426" s="9">
        <f t="shared" si="25"/>
        <v>2256.73</v>
      </c>
      <c r="AQ426" s="10">
        <f t="shared" si="26"/>
        <v>0</v>
      </c>
      <c r="AR426" s="8">
        <f t="shared" si="27"/>
        <v>88888.77</v>
      </c>
    </row>
    <row r="427" spans="1:44" x14ac:dyDescent="0.2">
      <c r="A427">
        <v>1</v>
      </c>
      <c r="B427" s="1">
        <v>44470</v>
      </c>
      <c r="C427" s="1">
        <v>44501</v>
      </c>
      <c r="D427">
        <v>200339</v>
      </c>
      <c r="E427" s="1">
        <v>44501</v>
      </c>
      <c r="F427">
        <v>270807.74</v>
      </c>
      <c r="G427">
        <v>270807.74</v>
      </c>
      <c r="H427">
        <v>0.1</v>
      </c>
      <c r="I427">
        <v>2256.73</v>
      </c>
      <c r="J427">
        <v>91145.5</v>
      </c>
      <c r="K427">
        <v>0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 t="s">
        <v>319</v>
      </c>
      <c r="W427" s="4" t="str">
        <f t="shared" si="24"/>
        <v>391S</v>
      </c>
      <c r="X427">
        <v>16</v>
      </c>
      <c r="Y427" t="s">
        <v>82</v>
      </c>
      <c r="Z427" t="s">
        <v>97</v>
      </c>
      <c r="AA427">
        <v>0</v>
      </c>
      <c r="AB427">
        <v>0</v>
      </c>
      <c r="AC427" t="s">
        <v>194</v>
      </c>
      <c r="AD427">
        <v>0</v>
      </c>
      <c r="AE427">
        <v>0</v>
      </c>
      <c r="AF427">
        <v>0</v>
      </c>
      <c r="AG427">
        <v>270807.74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2256.73</v>
      </c>
      <c r="AP427" s="9">
        <f t="shared" si="25"/>
        <v>2256.73</v>
      </c>
      <c r="AQ427" s="10">
        <f t="shared" si="26"/>
        <v>0</v>
      </c>
      <c r="AR427" s="8">
        <f t="shared" si="27"/>
        <v>91145.5</v>
      </c>
    </row>
    <row r="428" spans="1:44" x14ac:dyDescent="0.2">
      <c r="A428">
        <v>1</v>
      </c>
      <c r="B428" s="1">
        <v>44470</v>
      </c>
      <c r="C428" s="1">
        <v>44501</v>
      </c>
      <c r="D428">
        <v>176</v>
      </c>
      <c r="E428" s="1">
        <v>44470</v>
      </c>
      <c r="F428">
        <v>0</v>
      </c>
      <c r="G428">
        <v>0</v>
      </c>
      <c r="H428">
        <v>0.17399999999999999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 t="s">
        <v>336</v>
      </c>
      <c r="W428" s="4" t="str">
        <f t="shared" si="24"/>
        <v>3920</v>
      </c>
      <c r="X428">
        <v>16</v>
      </c>
      <c r="Y428" t="s">
        <v>82</v>
      </c>
      <c r="Z428" t="s">
        <v>106</v>
      </c>
      <c r="AA428">
        <v>0</v>
      </c>
      <c r="AB428">
        <v>0</v>
      </c>
      <c r="AC428" t="s">
        <v>194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 s="9">
        <f t="shared" si="25"/>
        <v>0</v>
      </c>
      <c r="AQ428" s="10">
        <f t="shared" si="26"/>
        <v>0</v>
      </c>
      <c r="AR428" s="8">
        <f t="shared" si="27"/>
        <v>0</v>
      </c>
    </row>
    <row r="429" spans="1:44" x14ac:dyDescent="0.2">
      <c r="A429">
        <v>1</v>
      </c>
      <c r="B429" s="1">
        <v>44470</v>
      </c>
      <c r="C429" s="1">
        <v>44501</v>
      </c>
      <c r="D429">
        <v>176</v>
      </c>
      <c r="E429" s="1">
        <v>44501</v>
      </c>
      <c r="F429">
        <v>0</v>
      </c>
      <c r="G429">
        <v>0</v>
      </c>
      <c r="H429">
        <v>0.17399999999999999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 t="s">
        <v>336</v>
      </c>
      <c r="W429" s="4" t="str">
        <f t="shared" si="24"/>
        <v>3920</v>
      </c>
      <c r="X429">
        <v>16</v>
      </c>
      <c r="Y429" t="s">
        <v>82</v>
      </c>
      <c r="Z429" t="s">
        <v>106</v>
      </c>
      <c r="AA429">
        <v>0</v>
      </c>
      <c r="AB429">
        <v>0</v>
      </c>
      <c r="AC429" t="s">
        <v>194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 s="9">
        <f t="shared" si="25"/>
        <v>0</v>
      </c>
      <c r="AQ429" s="10">
        <f t="shared" si="26"/>
        <v>0</v>
      </c>
      <c r="AR429" s="8">
        <f t="shared" si="27"/>
        <v>0</v>
      </c>
    </row>
    <row r="430" spans="1:44" x14ac:dyDescent="0.2">
      <c r="A430">
        <v>1</v>
      </c>
      <c r="B430" s="1">
        <v>44470</v>
      </c>
      <c r="C430" s="1">
        <v>44501</v>
      </c>
      <c r="D430">
        <v>200248</v>
      </c>
      <c r="E430" s="1">
        <v>44470</v>
      </c>
      <c r="F430">
        <v>0</v>
      </c>
      <c r="G430">
        <v>0</v>
      </c>
      <c r="H430">
        <v>0.17399999999999999</v>
      </c>
      <c r="I430">
        <v>0</v>
      </c>
      <c r="J430">
        <v>275.32</v>
      </c>
      <c r="K430">
        <v>0</v>
      </c>
      <c r="L430">
        <v>3809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 t="s">
        <v>337</v>
      </c>
      <c r="W430" s="4" t="str">
        <f t="shared" si="24"/>
        <v>3920</v>
      </c>
      <c r="X430">
        <v>16</v>
      </c>
      <c r="Y430" t="s">
        <v>82</v>
      </c>
      <c r="Z430" t="s">
        <v>106</v>
      </c>
      <c r="AA430">
        <v>0</v>
      </c>
      <c r="AB430">
        <v>0</v>
      </c>
      <c r="AC430" t="s">
        <v>194</v>
      </c>
      <c r="AD430">
        <v>0</v>
      </c>
      <c r="AE430">
        <v>3809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 s="9">
        <f t="shared" si="25"/>
        <v>0</v>
      </c>
      <c r="AQ430" s="10">
        <f t="shared" si="26"/>
        <v>0</v>
      </c>
      <c r="AR430" s="8">
        <f t="shared" si="27"/>
        <v>4084.32</v>
      </c>
    </row>
    <row r="431" spans="1:44" x14ac:dyDescent="0.2">
      <c r="A431">
        <v>1</v>
      </c>
      <c r="B431" s="1">
        <v>44470</v>
      </c>
      <c r="C431" s="1">
        <v>44501</v>
      </c>
      <c r="D431">
        <v>200248</v>
      </c>
      <c r="E431" s="1">
        <v>44501</v>
      </c>
      <c r="F431">
        <v>0</v>
      </c>
      <c r="G431">
        <v>0</v>
      </c>
      <c r="H431">
        <v>0.17399999999999999</v>
      </c>
      <c r="I431">
        <v>0</v>
      </c>
      <c r="J431">
        <v>275.32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 t="s">
        <v>337</v>
      </c>
      <c r="W431" s="4" t="str">
        <f t="shared" si="24"/>
        <v>3920</v>
      </c>
      <c r="X431">
        <v>16</v>
      </c>
      <c r="Y431" t="s">
        <v>82</v>
      </c>
      <c r="Z431" t="s">
        <v>106</v>
      </c>
      <c r="AA431">
        <v>0</v>
      </c>
      <c r="AB431">
        <v>0</v>
      </c>
      <c r="AC431" t="s">
        <v>194</v>
      </c>
      <c r="AD431">
        <v>0</v>
      </c>
      <c r="AE431">
        <v>3809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 s="9">
        <f t="shared" si="25"/>
        <v>0</v>
      </c>
      <c r="AQ431" s="10">
        <f t="shared" si="26"/>
        <v>0</v>
      </c>
      <c r="AR431" s="8">
        <f t="shared" si="27"/>
        <v>4084.32</v>
      </c>
    </row>
    <row r="432" spans="1:44" x14ac:dyDescent="0.2">
      <c r="A432">
        <v>1</v>
      </c>
      <c r="B432" s="1">
        <v>44470</v>
      </c>
      <c r="C432" s="1">
        <v>44501</v>
      </c>
      <c r="D432">
        <v>200294</v>
      </c>
      <c r="E432" s="1">
        <v>44470</v>
      </c>
      <c r="F432">
        <v>0</v>
      </c>
      <c r="G432">
        <v>0</v>
      </c>
      <c r="H432">
        <v>0.17399999999999999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 t="s">
        <v>338</v>
      </c>
      <c r="W432" s="4" t="str">
        <f t="shared" si="24"/>
        <v>3920</v>
      </c>
      <c r="X432">
        <v>16</v>
      </c>
      <c r="Y432" t="s">
        <v>82</v>
      </c>
      <c r="Z432" t="s">
        <v>106</v>
      </c>
      <c r="AA432">
        <v>0</v>
      </c>
      <c r="AB432">
        <v>0</v>
      </c>
      <c r="AC432" t="s">
        <v>194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 s="9">
        <f t="shared" si="25"/>
        <v>0</v>
      </c>
      <c r="AQ432" s="10">
        <f t="shared" si="26"/>
        <v>0</v>
      </c>
      <c r="AR432" s="8">
        <f t="shared" si="27"/>
        <v>0</v>
      </c>
    </row>
    <row r="433" spans="1:44" x14ac:dyDescent="0.2">
      <c r="A433">
        <v>1</v>
      </c>
      <c r="B433" s="1">
        <v>44470</v>
      </c>
      <c r="C433" s="1">
        <v>44501</v>
      </c>
      <c r="D433">
        <v>200294</v>
      </c>
      <c r="E433" s="1">
        <v>44501</v>
      </c>
      <c r="F433">
        <v>0</v>
      </c>
      <c r="G433">
        <v>0</v>
      </c>
      <c r="H433">
        <v>0.17399999999999999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 t="s">
        <v>338</v>
      </c>
      <c r="W433" s="4" t="str">
        <f t="shared" si="24"/>
        <v>3920</v>
      </c>
      <c r="X433">
        <v>16</v>
      </c>
      <c r="Y433" t="s">
        <v>82</v>
      </c>
      <c r="Z433" t="s">
        <v>106</v>
      </c>
      <c r="AA433">
        <v>0</v>
      </c>
      <c r="AB433">
        <v>0</v>
      </c>
      <c r="AC433" t="s">
        <v>194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 s="9">
        <f t="shared" si="25"/>
        <v>0</v>
      </c>
      <c r="AQ433" s="10">
        <f t="shared" si="26"/>
        <v>0</v>
      </c>
      <c r="AR433" s="8">
        <f t="shared" si="27"/>
        <v>0</v>
      </c>
    </row>
    <row r="434" spans="1:44" x14ac:dyDescent="0.2">
      <c r="A434">
        <v>1</v>
      </c>
      <c r="B434" s="1">
        <v>44470</v>
      </c>
      <c r="C434" s="1">
        <v>44501</v>
      </c>
      <c r="D434">
        <v>200340</v>
      </c>
      <c r="E434" s="1">
        <v>44470</v>
      </c>
      <c r="F434">
        <v>18987.63</v>
      </c>
      <c r="G434">
        <v>18987.63</v>
      </c>
      <c r="H434">
        <v>0.17399999999999999</v>
      </c>
      <c r="I434">
        <v>275.32</v>
      </c>
      <c r="J434">
        <v>1376.6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 t="s">
        <v>339</v>
      </c>
      <c r="W434" s="4" t="str">
        <f t="shared" si="24"/>
        <v>3920</v>
      </c>
      <c r="X434">
        <v>16</v>
      </c>
      <c r="Y434" t="s">
        <v>82</v>
      </c>
      <c r="Z434" t="s">
        <v>106</v>
      </c>
      <c r="AA434">
        <v>0</v>
      </c>
      <c r="AB434">
        <v>0</v>
      </c>
      <c r="AC434" t="s">
        <v>194</v>
      </c>
      <c r="AD434">
        <v>0</v>
      </c>
      <c r="AE434">
        <v>0</v>
      </c>
      <c r="AF434">
        <v>0</v>
      </c>
      <c r="AG434">
        <v>18987.63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275.32</v>
      </c>
      <c r="AP434" s="9">
        <f t="shared" si="25"/>
        <v>275.32</v>
      </c>
      <c r="AQ434" s="10">
        <f t="shared" si="26"/>
        <v>0</v>
      </c>
      <c r="AR434" s="8">
        <f t="shared" si="27"/>
        <v>1376.6</v>
      </c>
    </row>
    <row r="435" spans="1:44" x14ac:dyDescent="0.2">
      <c r="A435">
        <v>1</v>
      </c>
      <c r="B435" s="1">
        <v>44470</v>
      </c>
      <c r="C435" s="1">
        <v>44501</v>
      </c>
      <c r="D435">
        <v>200340</v>
      </c>
      <c r="E435" s="1">
        <v>44501</v>
      </c>
      <c r="F435">
        <v>18987.63</v>
      </c>
      <c r="G435">
        <v>18987.63</v>
      </c>
      <c r="H435">
        <v>0.17399999999999999</v>
      </c>
      <c r="I435">
        <v>275.32</v>
      </c>
      <c r="J435">
        <v>1651.92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 t="s">
        <v>339</v>
      </c>
      <c r="W435" s="4" t="str">
        <f t="shared" si="24"/>
        <v>3920</v>
      </c>
      <c r="X435">
        <v>16</v>
      </c>
      <c r="Y435" t="s">
        <v>82</v>
      </c>
      <c r="Z435" t="s">
        <v>106</v>
      </c>
      <c r="AA435">
        <v>0</v>
      </c>
      <c r="AB435">
        <v>0</v>
      </c>
      <c r="AC435" t="s">
        <v>194</v>
      </c>
      <c r="AD435">
        <v>0</v>
      </c>
      <c r="AE435">
        <v>0</v>
      </c>
      <c r="AF435">
        <v>0</v>
      </c>
      <c r="AG435">
        <v>18987.63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275.32</v>
      </c>
      <c r="AP435" s="9">
        <f t="shared" si="25"/>
        <v>275.32</v>
      </c>
      <c r="AQ435" s="10">
        <f t="shared" si="26"/>
        <v>0</v>
      </c>
      <c r="AR435" s="8">
        <f t="shared" si="27"/>
        <v>1651.92</v>
      </c>
    </row>
    <row r="436" spans="1:44" x14ac:dyDescent="0.2">
      <c r="A436">
        <v>1</v>
      </c>
      <c r="B436" s="1">
        <v>44470</v>
      </c>
      <c r="C436" s="1">
        <v>44501</v>
      </c>
      <c r="D436">
        <v>177</v>
      </c>
      <c r="E436" s="1">
        <v>44470</v>
      </c>
      <c r="F436">
        <v>0</v>
      </c>
      <c r="G436">
        <v>0</v>
      </c>
      <c r="H436">
        <v>0.17399999999999999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 t="s">
        <v>320</v>
      </c>
      <c r="W436" s="4" t="str">
        <f t="shared" si="24"/>
        <v>3921</v>
      </c>
      <c r="X436">
        <v>16</v>
      </c>
      <c r="Y436" t="s">
        <v>82</v>
      </c>
      <c r="Z436" t="s">
        <v>100</v>
      </c>
      <c r="AA436">
        <v>0</v>
      </c>
      <c r="AB436">
        <v>0</v>
      </c>
      <c r="AC436" t="s">
        <v>194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 s="9">
        <f t="shared" si="25"/>
        <v>0</v>
      </c>
      <c r="AQ436" s="10">
        <f t="shared" si="26"/>
        <v>0</v>
      </c>
      <c r="AR436" s="8">
        <f t="shared" si="27"/>
        <v>0</v>
      </c>
    </row>
    <row r="437" spans="1:44" x14ac:dyDescent="0.2">
      <c r="A437">
        <v>1</v>
      </c>
      <c r="B437" s="1">
        <v>44470</v>
      </c>
      <c r="C437" s="1">
        <v>44501</v>
      </c>
      <c r="D437">
        <v>177</v>
      </c>
      <c r="E437" s="1">
        <v>44501</v>
      </c>
      <c r="F437">
        <v>0</v>
      </c>
      <c r="G437">
        <v>0</v>
      </c>
      <c r="H437">
        <v>0.17399999999999999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 t="s">
        <v>320</v>
      </c>
      <c r="W437" s="4" t="str">
        <f t="shared" si="24"/>
        <v>3921</v>
      </c>
      <c r="X437">
        <v>16</v>
      </c>
      <c r="Y437" t="s">
        <v>82</v>
      </c>
      <c r="Z437" t="s">
        <v>100</v>
      </c>
      <c r="AA437">
        <v>0</v>
      </c>
      <c r="AB437">
        <v>0</v>
      </c>
      <c r="AC437" t="s">
        <v>194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 s="9">
        <f t="shared" si="25"/>
        <v>0</v>
      </c>
      <c r="AQ437" s="10">
        <f t="shared" si="26"/>
        <v>0</v>
      </c>
      <c r="AR437" s="8">
        <f t="shared" si="27"/>
        <v>0</v>
      </c>
    </row>
    <row r="438" spans="1:44" x14ac:dyDescent="0.2">
      <c r="A438">
        <v>1</v>
      </c>
      <c r="B438" s="1">
        <v>44470</v>
      </c>
      <c r="C438" s="1">
        <v>44501</v>
      </c>
      <c r="D438">
        <v>200249</v>
      </c>
      <c r="E438" s="1">
        <v>44470</v>
      </c>
      <c r="F438">
        <v>34680.050000000003</v>
      </c>
      <c r="G438">
        <v>34680.050000000003</v>
      </c>
      <c r="H438">
        <v>0.17399999999999999</v>
      </c>
      <c r="I438">
        <v>502.86</v>
      </c>
      <c r="J438">
        <v>24142.18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 t="s">
        <v>321</v>
      </c>
      <c r="W438" s="4" t="str">
        <f t="shared" si="24"/>
        <v>3921</v>
      </c>
      <c r="X438">
        <v>16</v>
      </c>
      <c r="Y438" t="s">
        <v>82</v>
      </c>
      <c r="Z438" t="s">
        <v>100</v>
      </c>
      <c r="AA438">
        <v>0</v>
      </c>
      <c r="AB438">
        <v>0</v>
      </c>
      <c r="AC438" t="s">
        <v>194</v>
      </c>
      <c r="AD438">
        <v>0</v>
      </c>
      <c r="AE438">
        <v>0</v>
      </c>
      <c r="AF438">
        <v>0</v>
      </c>
      <c r="AG438">
        <v>34680.050000000003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502.86</v>
      </c>
      <c r="AP438" s="9">
        <f t="shared" si="25"/>
        <v>502.86</v>
      </c>
      <c r="AQ438" s="10">
        <f t="shared" si="26"/>
        <v>0</v>
      </c>
      <c r="AR438" s="8">
        <f t="shared" si="27"/>
        <v>24142.18</v>
      </c>
    </row>
    <row r="439" spans="1:44" x14ac:dyDescent="0.2">
      <c r="A439">
        <v>1</v>
      </c>
      <c r="B439" s="1">
        <v>44470</v>
      </c>
      <c r="C439" s="1">
        <v>44501</v>
      </c>
      <c r="D439">
        <v>200249</v>
      </c>
      <c r="E439" s="1">
        <v>44501</v>
      </c>
      <c r="F439">
        <v>34680.050000000003</v>
      </c>
      <c r="G439">
        <v>34680.050000000003</v>
      </c>
      <c r="H439">
        <v>0.17399999999999999</v>
      </c>
      <c r="I439">
        <v>502.86</v>
      </c>
      <c r="J439">
        <v>24645.040000000001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 t="s">
        <v>321</v>
      </c>
      <c r="W439" s="4" t="str">
        <f t="shared" si="24"/>
        <v>3921</v>
      </c>
      <c r="X439">
        <v>16</v>
      </c>
      <c r="Y439" t="s">
        <v>82</v>
      </c>
      <c r="Z439" t="s">
        <v>100</v>
      </c>
      <c r="AA439">
        <v>0</v>
      </c>
      <c r="AB439">
        <v>0</v>
      </c>
      <c r="AC439" t="s">
        <v>194</v>
      </c>
      <c r="AD439">
        <v>0</v>
      </c>
      <c r="AE439">
        <v>0</v>
      </c>
      <c r="AF439">
        <v>0</v>
      </c>
      <c r="AG439">
        <v>34680.050000000003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502.86</v>
      </c>
      <c r="AP439" s="9">
        <f t="shared" si="25"/>
        <v>502.86</v>
      </c>
      <c r="AQ439" s="10">
        <f t="shared" si="26"/>
        <v>0</v>
      </c>
      <c r="AR439" s="8">
        <f t="shared" si="27"/>
        <v>24645.040000000001</v>
      </c>
    </row>
    <row r="440" spans="1:44" x14ac:dyDescent="0.2">
      <c r="A440">
        <v>1</v>
      </c>
      <c r="B440" s="1">
        <v>44470</v>
      </c>
      <c r="C440" s="1">
        <v>44501</v>
      </c>
      <c r="D440">
        <v>200295</v>
      </c>
      <c r="E440" s="1">
        <v>44470</v>
      </c>
      <c r="F440">
        <v>0</v>
      </c>
      <c r="G440">
        <v>0</v>
      </c>
      <c r="H440">
        <v>0.17399999999999999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 t="s">
        <v>322</v>
      </c>
      <c r="W440" s="4" t="str">
        <f t="shared" si="24"/>
        <v>3921</v>
      </c>
      <c r="X440">
        <v>16</v>
      </c>
      <c r="Y440" t="s">
        <v>82</v>
      </c>
      <c r="Z440" t="s">
        <v>100</v>
      </c>
      <c r="AA440">
        <v>0</v>
      </c>
      <c r="AB440">
        <v>0</v>
      </c>
      <c r="AC440" t="s">
        <v>194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 s="9">
        <f t="shared" si="25"/>
        <v>0</v>
      </c>
      <c r="AQ440" s="10">
        <f t="shared" si="26"/>
        <v>0</v>
      </c>
      <c r="AR440" s="8">
        <f t="shared" si="27"/>
        <v>0</v>
      </c>
    </row>
    <row r="441" spans="1:44" x14ac:dyDescent="0.2">
      <c r="A441">
        <v>1</v>
      </c>
      <c r="B441" s="1">
        <v>44470</v>
      </c>
      <c r="C441" s="1">
        <v>44501</v>
      </c>
      <c r="D441">
        <v>200295</v>
      </c>
      <c r="E441" s="1">
        <v>44501</v>
      </c>
      <c r="F441">
        <v>0</v>
      </c>
      <c r="G441">
        <v>0</v>
      </c>
      <c r="H441">
        <v>0.17399999999999999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 t="s">
        <v>322</v>
      </c>
      <c r="W441" s="4" t="str">
        <f t="shared" si="24"/>
        <v>3921</v>
      </c>
      <c r="X441">
        <v>16</v>
      </c>
      <c r="Y441" t="s">
        <v>82</v>
      </c>
      <c r="Z441" t="s">
        <v>100</v>
      </c>
      <c r="AA441">
        <v>0</v>
      </c>
      <c r="AB441">
        <v>0</v>
      </c>
      <c r="AC441" t="s">
        <v>194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 s="9">
        <f t="shared" si="25"/>
        <v>0</v>
      </c>
      <c r="AQ441" s="10">
        <f t="shared" si="26"/>
        <v>0</v>
      </c>
      <c r="AR441" s="8">
        <f t="shared" si="27"/>
        <v>0</v>
      </c>
    </row>
    <row r="442" spans="1:44" x14ac:dyDescent="0.2">
      <c r="A442">
        <v>1</v>
      </c>
      <c r="B442" s="1">
        <v>44470</v>
      </c>
      <c r="C442" s="1">
        <v>44501</v>
      </c>
      <c r="D442">
        <v>200341</v>
      </c>
      <c r="E442" s="1">
        <v>44470</v>
      </c>
      <c r="F442">
        <v>24242.3</v>
      </c>
      <c r="G442">
        <v>24242.3</v>
      </c>
      <c r="H442">
        <v>0.17399999999999999</v>
      </c>
      <c r="I442">
        <v>351.51</v>
      </c>
      <c r="J442">
        <v>33606.58</v>
      </c>
      <c r="K442">
        <v>0</v>
      </c>
      <c r="L442">
        <v>0</v>
      </c>
      <c r="M442">
        <v>-351.51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 t="s">
        <v>323</v>
      </c>
      <c r="W442" s="4" t="str">
        <f t="shared" si="24"/>
        <v>3921</v>
      </c>
      <c r="X442">
        <v>16</v>
      </c>
      <c r="Y442" t="s">
        <v>82</v>
      </c>
      <c r="Z442" t="s">
        <v>100</v>
      </c>
      <c r="AA442">
        <v>0</v>
      </c>
      <c r="AB442">
        <v>0</v>
      </c>
      <c r="AC442" t="s">
        <v>194</v>
      </c>
      <c r="AD442">
        <v>0</v>
      </c>
      <c r="AE442">
        <v>0</v>
      </c>
      <c r="AF442">
        <v>0</v>
      </c>
      <c r="AG442">
        <v>24242.3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 s="9">
        <f t="shared" si="25"/>
        <v>0</v>
      </c>
      <c r="AQ442" s="10">
        <f t="shared" si="26"/>
        <v>0</v>
      </c>
      <c r="AR442" s="8">
        <f t="shared" si="27"/>
        <v>33606.58</v>
      </c>
    </row>
    <row r="443" spans="1:44" x14ac:dyDescent="0.2">
      <c r="A443">
        <v>1</v>
      </c>
      <c r="B443" s="1">
        <v>44470</v>
      </c>
      <c r="C443" s="1">
        <v>44501</v>
      </c>
      <c r="D443">
        <v>200341</v>
      </c>
      <c r="E443" s="1">
        <v>44501</v>
      </c>
      <c r="F443">
        <v>24242.3</v>
      </c>
      <c r="G443">
        <v>24242.3</v>
      </c>
      <c r="H443">
        <v>0.17399999999999999</v>
      </c>
      <c r="I443">
        <v>351.51</v>
      </c>
      <c r="J443">
        <v>33606.58</v>
      </c>
      <c r="K443">
        <v>0</v>
      </c>
      <c r="L443">
        <v>0</v>
      </c>
      <c r="M443">
        <v>-351.51</v>
      </c>
      <c r="N443">
        <v>0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0</v>
      </c>
      <c r="U443">
        <v>0</v>
      </c>
      <c r="V443" t="s">
        <v>323</v>
      </c>
      <c r="W443" s="4" t="str">
        <f t="shared" si="24"/>
        <v>3921</v>
      </c>
      <c r="X443">
        <v>16</v>
      </c>
      <c r="Y443" t="s">
        <v>82</v>
      </c>
      <c r="Z443" t="s">
        <v>100</v>
      </c>
      <c r="AA443">
        <v>0</v>
      </c>
      <c r="AB443">
        <v>0</v>
      </c>
      <c r="AC443" t="s">
        <v>194</v>
      </c>
      <c r="AD443">
        <v>0</v>
      </c>
      <c r="AE443">
        <v>0</v>
      </c>
      <c r="AF443">
        <v>0</v>
      </c>
      <c r="AG443">
        <v>24242.3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 s="9">
        <f t="shared" si="25"/>
        <v>0</v>
      </c>
      <c r="AQ443" s="10">
        <f t="shared" si="26"/>
        <v>0</v>
      </c>
      <c r="AR443" s="8">
        <f t="shared" si="27"/>
        <v>33606.58</v>
      </c>
    </row>
    <row r="444" spans="1:44" x14ac:dyDescent="0.2">
      <c r="A444">
        <v>1</v>
      </c>
      <c r="B444" s="1">
        <v>44470</v>
      </c>
      <c r="C444" s="1">
        <v>44501</v>
      </c>
      <c r="D444">
        <v>178</v>
      </c>
      <c r="E444" s="1">
        <v>44470</v>
      </c>
      <c r="F444">
        <v>0</v>
      </c>
      <c r="G444">
        <v>0</v>
      </c>
      <c r="H444">
        <v>8.4000000000000005E-2</v>
      </c>
      <c r="I444">
        <v>0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 t="s">
        <v>324</v>
      </c>
      <c r="W444" s="4" t="str">
        <f t="shared" si="24"/>
        <v>3922</v>
      </c>
      <c r="X444">
        <v>16</v>
      </c>
      <c r="Y444" t="s">
        <v>82</v>
      </c>
      <c r="Z444" t="s">
        <v>102</v>
      </c>
      <c r="AA444">
        <v>0</v>
      </c>
      <c r="AB444">
        <v>0</v>
      </c>
      <c r="AC444" t="s">
        <v>194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0</v>
      </c>
      <c r="AP444" s="9">
        <f t="shared" si="25"/>
        <v>0</v>
      </c>
      <c r="AQ444" s="10">
        <f t="shared" si="26"/>
        <v>0</v>
      </c>
      <c r="AR444" s="8">
        <f t="shared" si="27"/>
        <v>0</v>
      </c>
    </row>
    <row r="445" spans="1:44" x14ac:dyDescent="0.2">
      <c r="A445">
        <v>1</v>
      </c>
      <c r="B445" s="1">
        <v>44470</v>
      </c>
      <c r="C445" s="1">
        <v>44501</v>
      </c>
      <c r="D445">
        <v>178</v>
      </c>
      <c r="E445" s="1">
        <v>44501</v>
      </c>
      <c r="F445">
        <v>0</v>
      </c>
      <c r="G445">
        <v>0</v>
      </c>
      <c r="H445">
        <v>8.4000000000000005E-2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 t="s">
        <v>324</v>
      </c>
      <c r="W445" s="4" t="str">
        <f t="shared" si="24"/>
        <v>3922</v>
      </c>
      <c r="X445">
        <v>16</v>
      </c>
      <c r="Y445" t="s">
        <v>82</v>
      </c>
      <c r="Z445" t="s">
        <v>102</v>
      </c>
      <c r="AA445">
        <v>0</v>
      </c>
      <c r="AB445">
        <v>0</v>
      </c>
      <c r="AC445" t="s">
        <v>194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0</v>
      </c>
      <c r="AP445" s="9">
        <f t="shared" si="25"/>
        <v>0</v>
      </c>
      <c r="AQ445" s="10">
        <f t="shared" si="26"/>
        <v>0</v>
      </c>
      <c r="AR445" s="8">
        <f t="shared" si="27"/>
        <v>0</v>
      </c>
    </row>
    <row r="446" spans="1:44" x14ac:dyDescent="0.2">
      <c r="A446">
        <v>1</v>
      </c>
      <c r="B446" s="1">
        <v>44470</v>
      </c>
      <c r="C446" s="1">
        <v>44501</v>
      </c>
      <c r="D446">
        <v>200250</v>
      </c>
      <c r="E446" s="1">
        <v>44470</v>
      </c>
      <c r="F446">
        <v>1232396.6299999999</v>
      </c>
      <c r="G446">
        <v>1232396.6299999999</v>
      </c>
      <c r="H446">
        <v>8.4000000000000005E-2</v>
      </c>
      <c r="I446">
        <v>8626.7800000000007</v>
      </c>
      <c r="J446">
        <v>198913.13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 t="s">
        <v>325</v>
      </c>
      <c r="W446" s="4" t="str">
        <f t="shared" si="24"/>
        <v>3922</v>
      </c>
      <c r="X446">
        <v>16</v>
      </c>
      <c r="Y446" t="s">
        <v>82</v>
      </c>
      <c r="Z446" t="s">
        <v>102</v>
      </c>
      <c r="AA446">
        <v>0</v>
      </c>
      <c r="AB446">
        <v>-38900.520000000004</v>
      </c>
      <c r="AC446" t="s">
        <v>194</v>
      </c>
      <c r="AD446">
        <v>0</v>
      </c>
      <c r="AE446">
        <v>0</v>
      </c>
      <c r="AF446">
        <v>0</v>
      </c>
      <c r="AG446">
        <v>1232396.6299999999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0</v>
      </c>
      <c r="AO446">
        <v>8626.7800000000007</v>
      </c>
      <c r="AP446" s="9">
        <f t="shared" si="25"/>
        <v>8626.7800000000007</v>
      </c>
      <c r="AQ446" s="10">
        <f t="shared" si="26"/>
        <v>0</v>
      </c>
      <c r="AR446" s="8">
        <f t="shared" si="27"/>
        <v>198913.13</v>
      </c>
    </row>
    <row r="447" spans="1:44" x14ac:dyDescent="0.2">
      <c r="A447">
        <v>1</v>
      </c>
      <c r="B447" s="1">
        <v>44470</v>
      </c>
      <c r="C447" s="1">
        <v>44501</v>
      </c>
      <c r="D447">
        <v>200250</v>
      </c>
      <c r="E447" s="1">
        <v>44501</v>
      </c>
      <c r="F447">
        <v>1200956.1000000001</v>
      </c>
      <c r="G447">
        <v>1200956.1000000001</v>
      </c>
      <c r="H447">
        <v>8.4000000000000005E-2</v>
      </c>
      <c r="I447">
        <v>8406.69</v>
      </c>
      <c r="J447">
        <v>207319.82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 t="s">
        <v>325</v>
      </c>
      <c r="W447" s="4" t="str">
        <f t="shared" si="24"/>
        <v>3922</v>
      </c>
      <c r="X447">
        <v>16</v>
      </c>
      <c r="Y447" t="s">
        <v>82</v>
      </c>
      <c r="Z447" t="s">
        <v>102</v>
      </c>
      <c r="AA447">
        <v>0</v>
      </c>
      <c r="AB447">
        <v>0</v>
      </c>
      <c r="AC447" t="s">
        <v>194</v>
      </c>
      <c r="AD447">
        <v>0</v>
      </c>
      <c r="AE447">
        <v>0</v>
      </c>
      <c r="AF447">
        <v>0</v>
      </c>
      <c r="AG447">
        <v>1200956.1000000001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8406.69</v>
      </c>
      <c r="AP447" s="9">
        <f t="shared" si="25"/>
        <v>8406.69</v>
      </c>
      <c r="AQ447" s="10">
        <f t="shared" si="26"/>
        <v>0</v>
      </c>
      <c r="AR447" s="8">
        <f t="shared" si="27"/>
        <v>207319.82</v>
      </c>
    </row>
    <row r="448" spans="1:44" x14ac:dyDescent="0.2">
      <c r="A448">
        <v>1</v>
      </c>
      <c r="B448" s="1">
        <v>44470</v>
      </c>
      <c r="C448" s="1">
        <v>44501</v>
      </c>
      <c r="D448">
        <v>200296</v>
      </c>
      <c r="E448" s="1">
        <v>44470</v>
      </c>
      <c r="F448">
        <v>298039.17</v>
      </c>
      <c r="G448">
        <v>298039.17</v>
      </c>
      <c r="H448">
        <v>8.4000000000000005E-2</v>
      </c>
      <c r="I448">
        <v>2086.27</v>
      </c>
      <c r="J448">
        <v>142607.04999999999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 t="s">
        <v>326</v>
      </c>
      <c r="W448" s="4" t="str">
        <f t="shared" si="24"/>
        <v>3922</v>
      </c>
      <c r="X448">
        <v>16</v>
      </c>
      <c r="Y448" t="s">
        <v>82</v>
      </c>
      <c r="Z448" t="s">
        <v>102</v>
      </c>
      <c r="AA448">
        <v>0</v>
      </c>
      <c r="AB448">
        <v>0</v>
      </c>
      <c r="AC448" t="s">
        <v>194</v>
      </c>
      <c r="AD448">
        <v>0</v>
      </c>
      <c r="AE448">
        <v>0</v>
      </c>
      <c r="AF448">
        <v>0</v>
      </c>
      <c r="AG448">
        <v>298039.17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2086.27</v>
      </c>
      <c r="AP448" s="9">
        <f t="shared" si="25"/>
        <v>2086.27</v>
      </c>
      <c r="AQ448" s="10">
        <f t="shared" si="26"/>
        <v>0</v>
      </c>
      <c r="AR448" s="8">
        <f t="shared" si="27"/>
        <v>142607.04999999999</v>
      </c>
    </row>
    <row r="449" spans="1:44" x14ac:dyDescent="0.2">
      <c r="A449">
        <v>1</v>
      </c>
      <c r="B449" s="1">
        <v>44470</v>
      </c>
      <c r="C449" s="1">
        <v>44501</v>
      </c>
      <c r="D449">
        <v>200296</v>
      </c>
      <c r="E449" s="1">
        <v>44501</v>
      </c>
      <c r="F449">
        <v>298039.17</v>
      </c>
      <c r="G449">
        <v>298039.17</v>
      </c>
      <c r="H449">
        <v>8.4000000000000005E-2</v>
      </c>
      <c r="I449">
        <v>2086.27</v>
      </c>
      <c r="J449">
        <v>144693.32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 t="s">
        <v>326</v>
      </c>
      <c r="W449" s="4" t="str">
        <f t="shared" si="24"/>
        <v>3922</v>
      </c>
      <c r="X449">
        <v>16</v>
      </c>
      <c r="Y449" t="s">
        <v>82</v>
      </c>
      <c r="Z449" t="s">
        <v>102</v>
      </c>
      <c r="AA449">
        <v>0</v>
      </c>
      <c r="AB449">
        <v>0</v>
      </c>
      <c r="AC449" t="s">
        <v>194</v>
      </c>
      <c r="AD449">
        <v>0</v>
      </c>
      <c r="AE449">
        <v>0</v>
      </c>
      <c r="AF449">
        <v>0</v>
      </c>
      <c r="AG449">
        <v>298039.17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2086.27</v>
      </c>
      <c r="AP449" s="9">
        <f t="shared" si="25"/>
        <v>2086.27</v>
      </c>
      <c r="AQ449" s="10">
        <f t="shared" si="26"/>
        <v>0</v>
      </c>
      <c r="AR449" s="8">
        <f t="shared" si="27"/>
        <v>144693.32</v>
      </c>
    </row>
    <row r="450" spans="1:44" x14ac:dyDescent="0.2">
      <c r="A450">
        <v>1</v>
      </c>
      <c r="B450" s="1">
        <v>44470</v>
      </c>
      <c r="C450" s="1">
        <v>44501</v>
      </c>
      <c r="D450">
        <v>200342</v>
      </c>
      <c r="E450" s="1">
        <v>44470</v>
      </c>
      <c r="F450">
        <v>2623969.12</v>
      </c>
      <c r="G450">
        <v>2623969.12</v>
      </c>
      <c r="H450">
        <v>8.4000000000000005E-2</v>
      </c>
      <c r="I450">
        <v>18367.78</v>
      </c>
      <c r="J450">
        <v>1508219.4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 t="s">
        <v>327</v>
      </c>
      <c r="W450" s="4" t="str">
        <f t="shared" ref="W450:W513" si="28">MID(V450,4,4)</f>
        <v>3922</v>
      </c>
      <c r="X450">
        <v>16</v>
      </c>
      <c r="Y450" t="s">
        <v>82</v>
      </c>
      <c r="Z450" t="s">
        <v>102</v>
      </c>
      <c r="AA450">
        <v>0</v>
      </c>
      <c r="AB450">
        <v>0</v>
      </c>
      <c r="AC450" t="s">
        <v>194</v>
      </c>
      <c r="AD450">
        <v>0</v>
      </c>
      <c r="AE450">
        <v>15668</v>
      </c>
      <c r="AF450">
        <v>0</v>
      </c>
      <c r="AG450">
        <v>2623969.12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0</v>
      </c>
      <c r="AO450">
        <v>18367.78</v>
      </c>
      <c r="AP450" s="9">
        <f t="shared" ref="AP450:AP513" si="29">I450+K450+M450+T450</f>
        <v>18367.78</v>
      </c>
      <c r="AQ450" s="10">
        <f t="shared" ref="AQ450:AQ513" si="30">AD450+AL450</f>
        <v>0</v>
      </c>
      <c r="AR450" s="8">
        <f t="shared" ref="AR450:AR513" si="31">AE450+J450</f>
        <v>1523887.4</v>
      </c>
    </row>
    <row r="451" spans="1:44" x14ac:dyDescent="0.2">
      <c r="A451">
        <v>1</v>
      </c>
      <c r="B451" s="1">
        <v>44470</v>
      </c>
      <c r="C451" s="1">
        <v>44501</v>
      </c>
      <c r="D451">
        <v>200342</v>
      </c>
      <c r="E451" s="1">
        <v>44501</v>
      </c>
      <c r="F451">
        <v>2627464.77</v>
      </c>
      <c r="G451">
        <v>2627464.77</v>
      </c>
      <c r="H451">
        <v>8.4000000000000005E-2</v>
      </c>
      <c r="I451">
        <v>18392.25</v>
      </c>
      <c r="J451">
        <v>1526611.65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 t="s">
        <v>327</v>
      </c>
      <c r="W451" s="4" t="str">
        <f t="shared" si="28"/>
        <v>3922</v>
      </c>
      <c r="X451">
        <v>16</v>
      </c>
      <c r="Y451" t="s">
        <v>82</v>
      </c>
      <c r="Z451" t="s">
        <v>102</v>
      </c>
      <c r="AA451">
        <v>0</v>
      </c>
      <c r="AB451">
        <v>0</v>
      </c>
      <c r="AC451" t="s">
        <v>194</v>
      </c>
      <c r="AD451">
        <v>0</v>
      </c>
      <c r="AE451">
        <v>15668</v>
      </c>
      <c r="AF451">
        <v>0</v>
      </c>
      <c r="AG451">
        <v>2627464.77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0</v>
      </c>
      <c r="AN451">
        <v>0</v>
      </c>
      <c r="AO451">
        <v>18392.25</v>
      </c>
      <c r="AP451" s="9">
        <f t="shared" si="29"/>
        <v>18392.25</v>
      </c>
      <c r="AQ451" s="10">
        <f t="shared" si="30"/>
        <v>0</v>
      </c>
      <c r="AR451" s="8">
        <f t="shared" si="31"/>
        <v>1542279.65</v>
      </c>
    </row>
    <row r="452" spans="1:44" x14ac:dyDescent="0.2">
      <c r="A452">
        <v>1</v>
      </c>
      <c r="B452" s="1">
        <v>44470</v>
      </c>
      <c r="C452" s="1">
        <v>44501</v>
      </c>
      <c r="D452">
        <v>179</v>
      </c>
      <c r="E452" s="1">
        <v>44470</v>
      </c>
      <c r="F452">
        <v>0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 t="s">
        <v>328</v>
      </c>
      <c r="W452" s="4" t="str">
        <f t="shared" si="28"/>
        <v>3923</v>
      </c>
      <c r="X452">
        <v>16</v>
      </c>
      <c r="Y452" t="s">
        <v>82</v>
      </c>
      <c r="Z452" t="s">
        <v>186</v>
      </c>
      <c r="AA452">
        <v>0</v>
      </c>
      <c r="AB452">
        <v>0</v>
      </c>
      <c r="AC452" t="s">
        <v>194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0</v>
      </c>
      <c r="AN452">
        <v>0</v>
      </c>
      <c r="AO452">
        <v>0</v>
      </c>
      <c r="AP452" s="9">
        <f t="shared" si="29"/>
        <v>0</v>
      </c>
      <c r="AQ452" s="10">
        <f t="shared" si="30"/>
        <v>0</v>
      </c>
      <c r="AR452" s="8">
        <f t="shared" si="31"/>
        <v>0</v>
      </c>
    </row>
    <row r="453" spans="1:44" x14ac:dyDescent="0.2">
      <c r="A453">
        <v>1</v>
      </c>
      <c r="B453" s="1">
        <v>44470</v>
      </c>
      <c r="C453" s="1">
        <v>44501</v>
      </c>
      <c r="D453">
        <v>179</v>
      </c>
      <c r="E453" s="1">
        <v>44501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 t="s">
        <v>328</v>
      </c>
      <c r="W453" s="4" t="str">
        <f t="shared" si="28"/>
        <v>3923</v>
      </c>
      <c r="X453">
        <v>16</v>
      </c>
      <c r="Y453" t="s">
        <v>82</v>
      </c>
      <c r="Z453" t="s">
        <v>186</v>
      </c>
      <c r="AA453">
        <v>0</v>
      </c>
      <c r="AB453">
        <v>0</v>
      </c>
      <c r="AC453" t="s">
        <v>194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0</v>
      </c>
      <c r="AO453">
        <v>0</v>
      </c>
      <c r="AP453" s="9">
        <f t="shared" si="29"/>
        <v>0</v>
      </c>
      <c r="AQ453" s="10">
        <f t="shared" si="30"/>
        <v>0</v>
      </c>
      <c r="AR453" s="8">
        <f t="shared" si="31"/>
        <v>0</v>
      </c>
    </row>
    <row r="454" spans="1:44" x14ac:dyDescent="0.2">
      <c r="A454">
        <v>1</v>
      </c>
      <c r="B454" s="1">
        <v>44470</v>
      </c>
      <c r="C454" s="1">
        <v>44501</v>
      </c>
      <c r="D454">
        <v>200251</v>
      </c>
      <c r="E454" s="1">
        <v>44470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 t="s">
        <v>329</v>
      </c>
      <c r="W454" s="4" t="str">
        <f t="shared" si="28"/>
        <v>3923</v>
      </c>
      <c r="X454">
        <v>16</v>
      </c>
      <c r="Y454" t="s">
        <v>82</v>
      </c>
      <c r="Z454" t="s">
        <v>186</v>
      </c>
      <c r="AA454">
        <v>0</v>
      </c>
      <c r="AB454">
        <v>0</v>
      </c>
      <c r="AC454" t="s">
        <v>194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0</v>
      </c>
      <c r="AO454">
        <v>0</v>
      </c>
      <c r="AP454" s="9">
        <f t="shared" si="29"/>
        <v>0</v>
      </c>
      <c r="AQ454" s="10">
        <f t="shared" si="30"/>
        <v>0</v>
      </c>
      <c r="AR454" s="8">
        <f t="shared" si="31"/>
        <v>0</v>
      </c>
    </row>
    <row r="455" spans="1:44" x14ac:dyDescent="0.2">
      <c r="A455">
        <v>1</v>
      </c>
      <c r="B455" s="1">
        <v>44470</v>
      </c>
      <c r="C455" s="1">
        <v>44501</v>
      </c>
      <c r="D455">
        <v>200251</v>
      </c>
      <c r="E455" s="1">
        <v>44501</v>
      </c>
      <c r="F455">
        <v>0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 t="s">
        <v>329</v>
      </c>
      <c r="W455" s="4" t="str">
        <f t="shared" si="28"/>
        <v>3923</v>
      </c>
      <c r="X455">
        <v>16</v>
      </c>
      <c r="Y455" t="s">
        <v>82</v>
      </c>
      <c r="Z455" t="s">
        <v>186</v>
      </c>
      <c r="AA455">
        <v>0</v>
      </c>
      <c r="AB455">
        <v>0</v>
      </c>
      <c r="AC455" t="s">
        <v>194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0</v>
      </c>
      <c r="AO455">
        <v>0</v>
      </c>
      <c r="AP455" s="9">
        <f t="shared" si="29"/>
        <v>0</v>
      </c>
      <c r="AQ455" s="10">
        <f t="shared" si="30"/>
        <v>0</v>
      </c>
      <c r="AR455" s="8">
        <f t="shared" si="31"/>
        <v>0</v>
      </c>
    </row>
    <row r="456" spans="1:44" x14ac:dyDescent="0.2">
      <c r="A456">
        <v>1</v>
      </c>
      <c r="B456" s="1">
        <v>44470</v>
      </c>
      <c r="C456" s="1">
        <v>44501</v>
      </c>
      <c r="D456">
        <v>200297</v>
      </c>
      <c r="E456" s="1">
        <v>44470</v>
      </c>
      <c r="F456">
        <v>0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 t="s">
        <v>330</v>
      </c>
      <c r="W456" s="4" t="str">
        <f t="shared" si="28"/>
        <v>3923</v>
      </c>
      <c r="X456">
        <v>16</v>
      </c>
      <c r="Y456" t="s">
        <v>82</v>
      </c>
      <c r="Z456" t="s">
        <v>186</v>
      </c>
      <c r="AA456">
        <v>0</v>
      </c>
      <c r="AB456">
        <v>0</v>
      </c>
      <c r="AC456" t="s">
        <v>194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0</v>
      </c>
      <c r="AP456" s="9">
        <f t="shared" si="29"/>
        <v>0</v>
      </c>
      <c r="AQ456" s="10">
        <f t="shared" si="30"/>
        <v>0</v>
      </c>
      <c r="AR456" s="8">
        <f t="shared" si="31"/>
        <v>0</v>
      </c>
    </row>
    <row r="457" spans="1:44" x14ac:dyDescent="0.2">
      <c r="A457">
        <v>1</v>
      </c>
      <c r="B457" s="1">
        <v>44470</v>
      </c>
      <c r="C457" s="1">
        <v>44501</v>
      </c>
      <c r="D457">
        <v>200297</v>
      </c>
      <c r="E457" s="1">
        <v>44501</v>
      </c>
      <c r="F457">
        <v>0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 t="s">
        <v>330</v>
      </c>
      <c r="W457" s="4" t="str">
        <f t="shared" si="28"/>
        <v>3923</v>
      </c>
      <c r="X457">
        <v>16</v>
      </c>
      <c r="Y457" t="s">
        <v>82</v>
      </c>
      <c r="Z457" t="s">
        <v>186</v>
      </c>
      <c r="AA457">
        <v>0</v>
      </c>
      <c r="AB457">
        <v>0</v>
      </c>
      <c r="AC457" t="s">
        <v>194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0</v>
      </c>
      <c r="AN457">
        <v>0</v>
      </c>
      <c r="AO457">
        <v>0</v>
      </c>
      <c r="AP457" s="9">
        <f t="shared" si="29"/>
        <v>0</v>
      </c>
      <c r="AQ457" s="10">
        <f t="shared" si="30"/>
        <v>0</v>
      </c>
      <c r="AR457" s="8">
        <f t="shared" si="31"/>
        <v>0</v>
      </c>
    </row>
    <row r="458" spans="1:44" x14ac:dyDescent="0.2">
      <c r="A458">
        <v>1</v>
      </c>
      <c r="B458" s="1">
        <v>44470</v>
      </c>
      <c r="C458" s="1">
        <v>44501</v>
      </c>
      <c r="D458">
        <v>200343</v>
      </c>
      <c r="E458" s="1">
        <v>44470</v>
      </c>
      <c r="F458">
        <v>0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 t="s">
        <v>331</v>
      </c>
      <c r="W458" s="4" t="str">
        <f t="shared" si="28"/>
        <v>3923</v>
      </c>
      <c r="X458">
        <v>16</v>
      </c>
      <c r="Y458" t="s">
        <v>82</v>
      </c>
      <c r="Z458" t="s">
        <v>186</v>
      </c>
      <c r="AA458">
        <v>0</v>
      </c>
      <c r="AB458">
        <v>0</v>
      </c>
      <c r="AC458" t="s">
        <v>194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0</v>
      </c>
      <c r="AL458">
        <v>0</v>
      </c>
      <c r="AM458">
        <v>0</v>
      </c>
      <c r="AN458">
        <v>0</v>
      </c>
      <c r="AO458">
        <v>0</v>
      </c>
      <c r="AP458" s="9">
        <f t="shared" si="29"/>
        <v>0</v>
      </c>
      <c r="AQ458" s="10">
        <f t="shared" si="30"/>
        <v>0</v>
      </c>
      <c r="AR458" s="8">
        <f t="shared" si="31"/>
        <v>0</v>
      </c>
    </row>
    <row r="459" spans="1:44" x14ac:dyDescent="0.2">
      <c r="A459">
        <v>1</v>
      </c>
      <c r="B459" s="1">
        <v>44470</v>
      </c>
      <c r="C459" s="1">
        <v>44501</v>
      </c>
      <c r="D459">
        <v>200343</v>
      </c>
      <c r="E459" s="1">
        <v>44501</v>
      </c>
      <c r="F459">
        <v>0</v>
      </c>
      <c r="G459">
        <v>0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 t="s">
        <v>331</v>
      </c>
      <c r="W459" s="4" t="str">
        <f t="shared" si="28"/>
        <v>3923</v>
      </c>
      <c r="X459">
        <v>16</v>
      </c>
      <c r="Y459" t="s">
        <v>82</v>
      </c>
      <c r="Z459" t="s">
        <v>186</v>
      </c>
      <c r="AA459">
        <v>0</v>
      </c>
      <c r="AB459">
        <v>0</v>
      </c>
      <c r="AC459" t="s">
        <v>194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0</v>
      </c>
      <c r="AO459">
        <v>0</v>
      </c>
      <c r="AP459" s="9">
        <f t="shared" si="29"/>
        <v>0</v>
      </c>
      <c r="AQ459" s="10">
        <f t="shared" si="30"/>
        <v>0</v>
      </c>
      <c r="AR459" s="8">
        <f t="shared" si="31"/>
        <v>0</v>
      </c>
    </row>
    <row r="460" spans="1:44" x14ac:dyDescent="0.2">
      <c r="A460">
        <v>1</v>
      </c>
      <c r="B460" s="1">
        <v>44470</v>
      </c>
      <c r="C460" s="1">
        <v>44501</v>
      </c>
      <c r="D460">
        <v>180</v>
      </c>
      <c r="E460" s="1">
        <v>44470</v>
      </c>
      <c r="F460">
        <v>0</v>
      </c>
      <c r="G460">
        <v>0</v>
      </c>
      <c r="H460">
        <v>5.8000000000000003E-2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 t="s">
        <v>332</v>
      </c>
      <c r="W460" s="4" t="str">
        <f t="shared" si="28"/>
        <v>3924</v>
      </c>
      <c r="X460">
        <v>16</v>
      </c>
      <c r="Y460" t="s">
        <v>82</v>
      </c>
      <c r="Z460" t="s">
        <v>104</v>
      </c>
      <c r="AA460">
        <v>0</v>
      </c>
      <c r="AB460">
        <v>0</v>
      </c>
      <c r="AC460" t="s">
        <v>194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0</v>
      </c>
      <c r="AN460">
        <v>0</v>
      </c>
      <c r="AO460">
        <v>0</v>
      </c>
      <c r="AP460" s="9">
        <f t="shared" si="29"/>
        <v>0</v>
      </c>
      <c r="AQ460" s="10">
        <f t="shared" si="30"/>
        <v>0</v>
      </c>
      <c r="AR460" s="8">
        <f t="shared" si="31"/>
        <v>0</v>
      </c>
    </row>
    <row r="461" spans="1:44" x14ac:dyDescent="0.2">
      <c r="A461">
        <v>1</v>
      </c>
      <c r="B461" s="1">
        <v>44470</v>
      </c>
      <c r="C461" s="1">
        <v>44501</v>
      </c>
      <c r="D461">
        <v>180</v>
      </c>
      <c r="E461" s="1">
        <v>44501</v>
      </c>
      <c r="F461">
        <v>0</v>
      </c>
      <c r="G461">
        <v>0</v>
      </c>
      <c r="H461">
        <v>5.8000000000000003E-2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 t="s">
        <v>332</v>
      </c>
      <c r="W461" s="4" t="str">
        <f t="shared" si="28"/>
        <v>3924</v>
      </c>
      <c r="X461">
        <v>16</v>
      </c>
      <c r="Y461" t="s">
        <v>82</v>
      </c>
      <c r="Z461" t="s">
        <v>104</v>
      </c>
      <c r="AA461">
        <v>0</v>
      </c>
      <c r="AB461">
        <v>0</v>
      </c>
      <c r="AC461" t="s">
        <v>194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0</v>
      </c>
      <c r="AL461">
        <v>0</v>
      </c>
      <c r="AM461">
        <v>0</v>
      </c>
      <c r="AN461">
        <v>0</v>
      </c>
      <c r="AO461">
        <v>0</v>
      </c>
      <c r="AP461" s="9">
        <f t="shared" si="29"/>
        <v>0</v>
      </c>
      <c r="AQ461" s="10">
        <f t="shared" si="30"/>
        <v>0</v>
      </c>
      <c r="AR461" s="8">
        <f t="shared" si="31"/>
        <v>0</v>
      </c>
    </row>
    <row r="462" spans="1:44" x14ac:dyDescent="0.2">
      <c r="A462">
        <v>1</v>
      </c>
      <c r="B462" s="1">
        <v>44470</v>
      </c>
      <c r="C462" s="1">
        <v>44501</v>
      </c>
      <c r="D462">
        <v>200252</v>
      </c>
      <c r="E462" s="1">
        <v>44470</v>
      </c>
      <c r="F462">
        <v>23894.04</v>
      </c>
      <c r="G462">
        <v>23894.04</v>
      </c>
      <c r="H462">
        <v>5.8000000000000003E-2</v>
      </c>
      <c r="I462">
        <v>115.49</v>
      </c>
      <c r="J462">
        <v>6592.31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 t="s">
        <v>333</v>
      </c>
      <c r="W462" s="4" t="str">
        <f t="shared" si="28"/>
        <v>3924</v>
      </c>
      <c r="X462">
        <v>16</v>
      </c>
      <c r="Y462" t="s">
        <v>82</v>
      </c>
      <c r="Z462" t="s">
        <v>104</v>
      </c>
      <c r="AA462">
        <v>0</v>
      </c>
      <c r="AB462">
        <v>0</v>
      </c>
      <c r="AC462" t="s">
        <v>194</v>
      </c>
      <c r="AD462">
        <v>0</v>
      </c>
      <c r="AE462">
        <v>0</v>
      </c>
      <c r="AF462">
        <v>0</v>
      </c>
      <c r="AG462">
        <v>23894.04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0</v>
      </c>
      <c r="AO462">
        <v>115.49000000000001</v>
      </c>
      <c r="AP462" s="9">
        <f t="shared" si="29"/>
        <v>115.49</v>
      </c>
      <c r="AQ462" s="10">
        <f t="shared" si="30"/>
        <v>0</v>
      </c>
      <c r="AR462" s="8">
        <f t="shared" si="31"/>
        <v>6592.31</v>
      </c>
    </row>
    <row r="463" spans="1:44" x14ac:dyDescent="0.2">
      <c r="A463">
        <v>1</v>
      </c>
      <c r="B463" s="1">
        <v>44470</v>
      </c>
      <c r="C463" s="1">
        <v>44501</v>
      </c>
      <c r="D463">
        <v>200252</v>
      </c>
      <c r="E463" s="1">
        <v>44501</v>
      </c>
      <c r="F463">
        <v>23894.04</v>
      </c>
      <c r="G463">
        <v>23894.04</v>
      </c>
      <c r="H463">
        <v>5.8000000000000003E-2</v>
      </c>
      <c r="I463">
        <v>115.49</v>
      </c>
      <c r="J463">
        <v>6707.8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 t="s">
        <v>333</v>
      </c>
      <c r="W463" s="4" t="str">
        <f t="shared" si="28"/>
        <v>3924</v>
      </c>
      <c r="X463">
        <v>16</v>
      </c>
      <c r="Y463" t="s">
        <v>82</v>
      </c>
      <c r="Z463" t="s">
        <v>104</v>
      </c>
      <c r="AA463">
        <v>0</v>
      </c>
      <c r="AB463">
        <v>0</v>
      </c>
      <c r="AC463" t="s">
        <v>194</v>
      </c>
      <c r="AD463">
        <v>0</v>
      </c>
      <c r="AE463">
        <v>0</v>
      </c>
      <c r="AF463">
        <v>0</v>
      </c>
      <c r="AG463">
        <v>23894.04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115.49000000000001</v>
      </c>
      <c r="AP463" s="9">
        <f t="shared" si="29"/>
        <v>115.49</v>
      </c>
      <c r="AQ463" s="10">
        <f t="shared" si="30"/>
        <v>0</v>
      </c>
      <c r="AR463" s="8">
        <f t="shared" si="31"/>
        <v>6707.8</v>
      </c>
    </row>
    <row r="464" spans="1:44" x14ac:dyDescent="0.2">
      <c r="A464">
        <v>1</v>
      </c>
      <c r="B464" s="1">
        <v>44470</v>
      </c>
      <c r="C464" s="1">
        <v>44501</v>
      </c>
      <c r="D464">
        <v>200298</v>
      </c>
      <c r="E464" s="1">
        <v>44470</v>
      </c>
      <c r="F464">
        <v>0</v>
      </c>
      <c r="G464">
        <v>0</v>
      </c>
      <c r="H464">
        <v>5.8000000000000003E-2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 t="s">
        <v>334</v>
      </c>
      <c r="W464" s="4" t="str">
        <f t="shared" si="28"/>
        <v>3924</v>
      </c>
      <c r="X464">
        <v>16</v>
      </c>
      <c r="Y464" t="s">
        <v>82</v>
      </c>
      <c r="Z464" t="s">
        <v>104</v>
      </c>
      <c r="AA464">
        <v>0</v>
      </c>
      <c r="AB464">
        <v>0</v>
      </c>
      <c r="AC464" t="s">
        <v>194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0</v>
      </c>
      <c r="AO464">
        <v>0</v>
      </c>
      <c r="AP464" s="9">
        <f t="shared" si="29"/>
        <v>0</v>
      </c>
      <c r="AQ464" s="10">
        <f t="shared" si="30"/>
        <v>0</v>
      </c>
      <c r="AR464" s="8">
        <f t="shared" si="31"/>
        <v>0</v>
      </c>
    </row>
    <row r="465" spans="1:44" x14ac:dyDescent="0.2">
      <c r="A465">
        <v>1</v>
      </c>
      <c r="B465" s="1">
        <v>44470</v>
      </c>
      <c r="C465" s="1">
        <v>44501</v>
      </c>
      <c r="D465">
        <v>200298</v>
      </c>
      <c r="E465" s="1">
        <v>44501</v>
      </c>
      <c r="F465">
        <v>0</v>
      </c>
      <c r="G465">
        <v>0</v>
      </c>
      <c r="H465">
        <v>5.8000000000000003E-2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 t="s">
        <v>334</v>
      </c>
      <c r="W465" s="4" t="str">
        <f t="shared" si="28"/>
        <v>3924</v>
      </c>
      <c r="X465">
        <v>16</v>
      </c>
      <c r="Y465" t="s">
        <v>82</v>
      </c>
      <c r="Z465" t="s">
        <v>104</v>
      </c>
      <c r="AA465">
        <v>0</v>
      </c>
      <c r="AB465">
        <v>0</v>
      </c>
      <c r="AC465" t="s">
        <v>194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0</v>
      </c>
      <c r="AP465" s="9">
        <f t="shared" si="29"/>
        <v>0</v>
      </c>
      <c r="AQ465" s="10">
        <f t="shared" si="30"/>
        <v>0</v>
      </c>
      <c r="AR465" s="8">
        <f t="shared" si="31"/>
        <v>0</v>
      </c>
    </row>
    <row r="466" spans="1:44" x14ac:dyDescent="0.2">
      <c r="A466">
        <v>1</v>
      </c>
      <c r="B466" s="1">
        <v>44470</v>
      </c>
      <c r="C466" s="1">
        <v>44501</v>
      </c>
      <c r="D466">
        <v>200344</v>
      </c>
      <c r="E466" s="1">
        <v>44470</v>
      </c>
      <c r="F466">
        <v>45430.54</v>
      </c>
      <c r="G466">
        <v>45430.54</v>
      </c>
      <c r="H466">
        <v>5.8000000000000003E-2</v>
      </c>
      <c r="I466">
        <v>219.58</v>
      </c>
      <c r="J466">
        <v>39259.79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 t="s">
        <v>335</v>
      </c>
      <c r="W466" s="4" t="str">
        <f t="shared" si="28"/>
        <v>3924</v>
      </c>
      <c r="X466">
        <v>16</v>
      </c>
      <c r="Y466" t="s">
        <v>82</v>
      </c>
      <c r="Z466" t="s">
        <v>104</v>
      </c>
      <c r="AA466">
        <v>0</v>
      </c>
      <c r="AB466">
        <v>0</v>
      </c>
      <c r="AC466" t="s">
        <v>194</v>
      </c>
      <c r="AD466">
        <v>0</v>
      </c>
      <c r="AE466">
        <v>0</v>
      </c>
      <c r="AF466">
        <v>0</v>
      </c>
      <c r="AG466">
        <v>45430.54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219.58</v>
      </c>
      <c r="AP466" s="9">
        <f t="shared" si="29"/>
        <v>219.58</v>
      </c>
      <c r="AQ466" s="10">
        <f t="shared" si="30"/>
        <v>0</v>
      </c>
      <c r="AR466" s="8">
        <f t="shared" si="31"/>
        <v>39259.79</v>
      </c>
    </row>
    <row r="467" spans="1:44" x14ac:dyDescent="0.2">
      <c r="A467">
        <v>1</v>
      </c>
      <c r="B467" s="1">
        <v>44470</v>
      </c>
      <c r="C467" s="1">
        <v>44501</v>
      </c>
      <c r="D467">
        <v>200344</v>
      </c>
      <c r="E467" s="1">
        <v>44501</v>
      </c>
      <c r="F467">
        <v>45430.54</v>
      </c>
      <c r="G467">
        <v>45430.54</v>
      </c>
      <c r="H467">
        <v>5.8000000000000003E-2</v>
      </c>
      <c r="I467">
        <v>219.58</v>
      </c>
      <c r="J467">
        <v>39479.370000000003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 t="s">
        <v>335</v>
      </c>
      <c r="W467" s="4" t="str">
        <f t="shared" si="28"/>
        <v>3924</v>
      </c>
      <c r="X467">
        <v>16</v>
      </c>
      <c r="Y467" t="s">
        <v>82</v>
      </c>
      <c r="Z467" t="s">
        <v>104</v>
      </c>
      <c r="AA467">
        <v>0</v>
      </c>
      <c r="AB467">
        <v>0</v>
      </c>
      <c r="AC467" t="s">
        <v>194</v>
      </c>
      <c r="AD467">
        <v>0</v>
      </c>
      <c r="AE467">
        <v>0</v>
      </c>
      <c r="AF467">
        <v>0</v>
      </c>
      <c r="AG467">
        <v>45430.54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0</v>
      </c>
      <c r="AO467">
        <v>219.58</v>
      </c>
      <c r="AP467" s="9">
        <f t="shared" si="29"/>
        <v>219.58</v>
      </c>
      <c r="AQ467" s="10">
        <f t="shared" si="30"/>
        <v>0</v>
      </c>
      <c r="AR467" s="8">
        <f t="shared" si="31"/>
        <v>39479.370000000003</v>
      </c>
    </row>
    <row r="468" spans="1:44" x14ac:dyDescent="0.2">
      <c r="A468">
        <v>1</v>
      </c>
      <c r="B468" s="1">
        <v>44470</v>
      </c>
      <c r="C468" s="1">
        <v>44501</v>
      </c>
      <c r="D468">
        <v>181</v>
      </c>
      <c r="E468" s="1">
        <v>44470</v>
      </c>
      <c r="F468">
        <v>0</v>
      </c>
      <c r="G468">
        <v>0</v>
      </c>
      <c r="H468">
        <v>3.8461500000000003E-2</v>
      </c>
      <c r="I468">
        <v>0</v>
      </c>
      <c r="J468">
        <v>-213.5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-15.25</v>
      </c>
      <c r="U468">
        <v>0</v>
      </c>
      <c r="V468" t="s">
        <v>340</v>
      </c>
      <c r="W468" s="4" t="str">
        <f t="shared" si="28"/>
        <v>3930</v>
      </c>
      <c r="X468">
        <v>16</v>
      </c>
      <c r="Y468" t="s">
        <v>82</v>
      </c>
      <c r="Z468" t="s">
        <v>141</v>
      </c>
      <c r="AA468">
        <v>0</v>
      </c>
      <c r="AB468">
        <v>0</v>
      </c>
      <c r="AC468" t="s">
        <v>194</v>
      </c>
      <c r="AD468">
        <v>0</v>
      </c>
      <c r="AE468">
        <v>0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0</v>
      </c>
      <c r="AL468">
        <v>0</v>
      </c>
      <c r="AM468">
        <v>0</v>
      </c>
      <c r="AN468">
        <v>0</v>
      </c>
      <c r="AO468">
        <v>0</v>
      </c>
      <c r="AP468" s="9">
        <f t="shared" si="29"/>
        <v>-15.25</v>
      </c>
      <c r="AQ468" s="10">
        <f t="shared" si="30"/>
        <v>0</v>
      </c>
      <c r="AR468" s="8">
        <f t="shared" si="31"/>
        <v>-213.5</v>
      </c>
    </row>
    <row r="469" spans="1:44" x14ac:dyDescent="0.2">
      <c r="A469">
        <v>1</v>
      </c>
      <c r="B469" s="1">
        <v>44470</v>
      </c>
      <c r="C469" s="1">
        <v>44501</v>
      </c>
      <c r="D469">
        <v>181</v>
      </c>
      <c r="E469" s="1">
        <v>44501</v>
      </c>
      <c r="F469">
        <v>0</v>
      </c>
      <c r="G469">
        <v>0</v>
      </c>
      <c r="H469">
        <v>3.8461500000000003E-2</v>
      </c>
      <c r="I469">
        <v>0</v>
      </c>
      <c r="J469">
        <v>-228.75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-15.25</v>
      </c>
      <c r="U469">
        <v>0</v>
      </c>
      <c r="V469" t="s">
        <v>340</v>
      </c>
      <c r="W469" s="4" t="str">
        <f t="shared" si="28"/>
        <v>3930</v>
      </c>
      <c r="X469">
        <v>16</v>
      </c>
      <c r="Y469" t="s">
        <v>82</v>
      </c>
      <c r="Z469" t="s">
        <v>141</v>
      </c>
      <c r="AA469">
        <v>0</v>
      </c>
      <c r="AB469">
        <v>0</v>
      </c>
      <c r="AC469" t="s">
        <v>194</v>
      </c>
      <c r="AD469">
        <v>0</v>
      </c>
      <c r="AE469">
        <v>0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0</v>
      </c>
      <c r="AL469">
        <v>0</v>
      </c>
      <c r="AM469">
        <v>0</v>
      </c>
      <c r="AN469">
        <v>0</v>
      </c>
      <c r="AO469">
        <v>0</v>
      </c>
      <c r="AP469" s="9">
        <f t="shared" si="29"/>
        <v>-15.25</v>
      </c>
      <c r="AQ469" s="10">
        <f t="shared" si="30"/>
        <v>0</v>
      </c>
      <c r="AR469" s="8">
        <f t="shared" si="31"/>
        <v>-228.75</v>
      </c>
    </row>
    <row r="470" spans="1:44" x14ac:dyDescent="0.2">
      <c r="A470">
        <v>1</v>
      </c>
      <c r="B470" s="1">
        <v>44470</v>
      </c>
      <c r="C470" s="1">
        <v>44501</v>
      </c>
      <c r="D470">
        <v>200253</v>
      </c>
      <c r="E470" s="1">
        <v>44470</v>
      </c>
      <c r="F470">
        <v>5773.36</v>
      </c>
      <c r="G470">
        <v>5773.36</v>
      </c>
      <c r="H470">
        <v>3.8461500000000003E-2</v>
      </c>
      <c r="I470">
        <v>18.5</v>
      </c>
      <c r="J470">
        <v>723.56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 t="s">
        <v>341</v>
      </c>
      <c r="W470" s="4" t="str">
        <f t="shared" si="28"/>
        <v>3930</v>
      </c>
      <c r="X470">
        <v>16</v>
      </c>
      <c r="Y470" t="s">
        <v>82</v>
      </c>
      <c r="Z470" t="s">
        <v>141</v>
      </c>
      <c r="AA470">
        <v>0</v>
      </c>
      <c r="AB470">
        <v>0</v>
      </c>
      <c r="AC470" t="s">
        <v>194</v>
      </c>
      <c r="AD470">
        <v>0</v>
      </c>
      <c r="AE470">
        <v>0</v>
      </c>
      <c r="AF470">
        <v>0</v>
      </c>
      <c r="AG470">
        <v>5773.36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0</v>
      </c>
      <c r="AN470">
        <v>0</v>
      </c>
      <c r="AO470">
        <v>18.5</v>
      </c>
      <c r="AP470" s="9">
        <f t="shared" si="29"/>
        <v>18.5</v>
      </c>
      <c r="AQ470" s="10">
        <f t="shared" si="30"/>
        <v>0</v>
      </c>
      <c r="AR470" s="8">
        <f t="shared" si="31"/>
        <v>723.56</v>
      </c>
    </row>
    <row r="471" spans="1:44" x14ac:dyDescent="0.2">
      <c r="A471">
        <v>1</v>
      </c>
      <c r="B471" s="1">
        <v>44470</v>
      </c>
      <c r="C471" s="1">
        <v>44501</v>
      </c>
      <c r="D471">
        <v>200253</v>
      </c>
      <c r="E471" s="1">
        <v>44501</v>
      </c>
      <c r="F471">
        <v>5773.36</v>
      </c>
      <c r="G471">
        <v>5773.36</v>
      </c>
      <c r="H471">
        <v>3.8461500000000003E-2</v>
      </c>
      <c r="I471">
        <v>18.5</v>
      </c>
      <c r="J471">
        <v>742.06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 t="s">
        <v>341</v>
      </c>
      <c r="W471" s="4" t="str">
        <f t="shared" si="28"/>
        <v>3930</v>
      </c>
      <c r="X471">
        <v>16</v>
      </c>
      <c r="Y471" t="s">
        <v>82</v>
      </c>
      <c r="Z471" t="s">
        <v>141</v>
      </c>
      <c r="AA471">
        <v>0</v>
      </c>
      <c r="AB471">
        <v>0</v>
      </c>
      <c r="AC471" t="s">
        <v>194</v>
      </c>
      <c r="AD471">
        <v>0</v>
      </c>
      <c r="AE471">
        <v>0</v>
      </c>
      <c r="AF471">
        <v>0</v>
      </c>
      <c r="AG471">
        <v>5773.36</v>
      </c>
      <c r="AH471">
        <v>0</v>
      </c>
      <c r="AI471">
        <v>0</v>
      </c>
      <c r="AJ471">
        <v>0</v>
      </c>
      <c r="AK471">
        <v>0</v>
      </c>
      <c r="AL471">
        <v>0</v>
      </c>
      <c r="AM471">
        <v>0</v>
      </c>
      <c r="AN471">
        <v>0</v>
      </c>
      <c r="AO471">
        <v>18.5</v>
      </c>
      <c r="AP471" s="9">
        <f t="shared" si="29"/>
        <v>18.5</v>
      </c>
      <c r="AQ471" s="10">
        <f t="shared" si="30"/>
        <v>0</v>
      </c>
      <c r="AR471" s="8">
        <f t="shared" si="31"/>
        <v>742.06</v>
      </c>
    </row>
    <row r="472" spans="1:44" x14ac:dyDescent="0.2">
      <c r="A472">
        <v>1</v>
      </c>
      <c r="B472" s="1">
        <v>44470</v>
      </c>
      <c r="C472" s="1">
        <v>44501</v>
      </c>
      <c r="D472">
        <v>200299</v>
      </c>
      <c r="E472" s="1">
        <v>44470</v>
      </c>
      <c r="F472">
        <v>0</v>
      </c>
      <c r="G472">
        <v>0</v>
      </c>
      <c r="H472">
        <v>3.8461500000000003E-2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 t="s">
        <v>342</v>
      </c>
      <c r="W472" s="4" t="str">
        <f t="shared" si="28"/>
        <v>3930</v>
      </c>
      <c r="X472">
        <v>16</v>
      </c>
      <c r="Y472" t="s">
        <v>82</v>
      </c>
      <c r="Z472" t="s">
        <v>141</v>
      </c>
      <c r="AA472">
        <v>0</v>
      </c>
      <c r="AB472">
        <v>0</v>
      </c>
      <c r="AC472" t="s">
        <v>194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0</v>
      </c>
      <c r="AN472">
        <v>0</v>
      </c>
      <c r="AO472">
        <v>0</v>
      </c>
      <c r="AP472" s="9">
        <f t="shared" si="29"/>
        <v>0</v>
      </c>
      <c r="AQ472" s="10">
        <f t="shared" si="30"/>
        <v>0</v>
      </c>
      <c r="AR472" s="8">
        <f t="shared" si="31"/>
        <v>0</v>
      </c>
    </row>
    <row r="473" spans="1:44" x14ac:dyDescent="0.2">
      <c r="A473">
        <v>1</v>
      </c>
      <c r="B473" s="1">
        <v>44470</v>
      </c>
      <c r="C473" s="1">
        <v>44501</v>
      </c>
      <c r="D473">
        <v>200299</v>
      </c>
      <c r="E473" s="1">
        <v>44501</v>
      </c>
      <c r="F473">
        <v>0</v>
      </c>
      <c r="G473">
        <v>0</v>
      </c>
      <c r="H473">
        <v>3.8461500000000003E-2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 t="s">
        <v>342</v>
      </c>
      <c r="W473" s="4" t="str">
        <f t="shared" si="28"/>
        <v>3930</v>
      </c>
      <c r="X473">
        <v>16</v>
      </c>
      <c r="Y473" t="s">
        <v>82</v>
      </c>
      <c r="Z473" t="s">
        <v>141</v>
      </c>
      <c r="AA473">
        <v>0</v>
      </c>
      <c r="AB473">
        <v>0</v>
      </c>
      <c r="AC473" t="s">
        <v>194</v>
      </c>
      <c r="AD473">
        <v>0</v>
      </c>
      <c r="AE473">
        <v>0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0</v>
      </c>
      <c r="AL473">
        <v>0</v>
      </c>
      <c r="AM473">
        <v>0</v>
      </c>
      <c r="AN473">
        <v>0</v>
      </c>
      <c r="AO473">
        <v>0</v>
      </c>
      <c r="AP473" s="9">
        <f t="shared" si="29"/>
        <v>0</v>
      </c>
      <c r="AQ473" s="10">
        <f t="shared" si="30"/>
        <v>0</v>
      </c>
      <c r="AR473" s="8">
        <f t="shared" si="31"/>
        <v>0</v>
      </c>
    </row>
    <row r="474" spans="1:44" x14ac:dyDescent="0.2">
      <c r="A474">
        <v>1</v>
      </c>
      <c r="B474" s="1">
        <v>44470</v>
      </c>
      <c r="C474" s="1">
        <v>44501</v>
      </c>
      <c r="D474">
        <v>200345</v>
      </c>
      <c r="E474" s="1">
        <v>44470</v>
      </c>
      <c r="F474">
        <v>22736.77</v>
      </c>
      <c r="G474">
        <v>22736.77</v>
      </c>
      <c r="H474">
        <v>3.8461500000000003E-2</v>
      </c>
      <c r="I474">
        <v>72.87</v>
      </c>
      <c r="J474">
        <v>13707.55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 t="s">
        <v>343</v>
      </c>
      <c r="W474" s="4" t="str">
        <f t="shared" si="28"/>
        <v>3930</v>
      </c>
      <c r="X474">
        <v>16</v>
      </c>
      <c r="Y474" t="s">
        <v>82</v>
      </c>
      <c r="Z474" t="s">
        <v>141</v>
      </c>
      <c r="AA474">
        <v>0</v>
      </c>
      <c r="AB474">
        <v>0</v>
      </c>
      <c r="AC474" t="s">
        <v>194</v>
      </c>
      <c r="AD474">
        <v>0</v>
      </c>
      <c r="AE474">
        <v>0</v>
      </c>
      <c r="AF474">
        <v>0</v>
      </c>
      <c r="AG474">
        <v>22736.77</v>
      </c>
      <c r="AH474">
        <v>0</v>
      </c>
      <c r="AI474">
        <v>0</v>
      </c>
      <c r="AJ474">
        <v>0</v>
      </c>
      <c r="AK474">
        <v>0</v>
      </c>
      <c r="AL474">
        <v>0</v>
      </c>
      <c r="AM474">
        <v>0</v>
      </c>
      <c r="AN474">
        <v>0</v>
      </c>
      <c r="AO474">
        <v>72.87</v>
      </c>
      <c r="AP474" s="9">
        <f t="shared" si="29"/>
        <v>72.87</v>
      </c>
      <c r="AQ474" s="10">
        <f t="shared" si="30"/>
        <v>0</v>
      </c>
      <c r="AR474" s="8">
        <f t="shared" si="31"/>
        <v>13707.55</v>
      </c>
    </row>
    <row r="475" spans="1:44" x14ac:dyDescent="0.2">
      <c r="A475">
        <v>1</v>
      </c>
      <c r="B475" s="1">
        <v>44470</v>
      </c>
      <c r="C475" s="1">
        <v>44501</v>
      </c>
      <c r="D475">
        <v>200345</v>
      </c>
      <c r="E475" s="1">
        <v>44501</v>
      </c>
      <c r="F475">
        <v>24209.09</v>
      </c>
      <c r="G475">
        <v>24209.09</v>
      </c>
      <c r="H475">
        <v>3.8461500000000003E-2</v>
      </c>
      <c r="I475">
        <v>77.59</v>
      </c>
      <c r="J475">
        <v>13785.14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 t="s">
        <v>343</v>
      </c>
      <c r="W475" s="4" t="str">
        <f t="shared" si="28"/>
        <v>3930</v>
      </c>
      <c r="X475">
        <v>16</v>
      </c>
      <c r="Y475" t="s">
        <v>82</v>
      </c>
      <c r="Z475" t="s">
        <v>141</v>
      </c>
      <c r="AA475">
        <v>0</v>
      </c>
      <c r="AB475">
        <v>0</v>
      </c>
      <c r="AC475" t="s">
        <v>194</v>
      </c>
      <c r="AD475">
        <v>0</v>
      </c>
      <c r="AE475">
        <v>0</v>
      </c>
      <c r="AF475">
        <v>0</v>
      </c>
      <c r="AG475">
        <v>24209.09</v>
      </c>
      <c r="AH475">
        <v>0</v>
      </c>
      <c r="AI475">
        <v>0</v>
      </c>
      <c r="AJ475">
        <v>0</v>
      </c>
      <c r="AK475">
        <v>0</v>
      </c>
      <c r="AL475">
        <v>0</v>
      </c>
      <c r="AM475">
        <v>0</v>
      </c>
      <c r="AN475">
        <v>0</v>
      </c>
      <c r="AO475">
        <v>77.59</v>
      </c>
      <c r="AP475" s="9">
        <f t="shared" si="29"/>
        <v>77.59</v>
      </c>
      <c r="AQ475" s="10">
        <f t="shared" si="30"/>
        <v>0</v>
      </c>
      <c r="AR475" s="8">
        <f t="shared" si="31"/>
        <v>13785.14</v>
      </c>
    </row>
    <row r="476" spans="1:44" x14ac:dyDescent="0.2">
      <c r="A476">
        <v>1</v>
      </c>
      <c r="B476" s="1">
        <v>44470</v>
      </c>
      <c r="C476" s="1">
        <v>44501</v>
      </c>
      <c r="D476">
        <v>182</v>
      </c>
      <c r="E476" s="1">
        <v>44470</v>
      </c>
      <c r="F476">
        <v>0</v>
      </c>
      <c r="G476">
        <v>0</v>
      </c>
      <c r="H476">
        <v>6.6666699999999995E-2</v>
      </c>
      <c r="I476">
        <v>0</v>
      </c>
      <c r="J476">
        <v>13489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963.5</v>
      </c>
      <c r="U476">
        <v>0</v>
      </c>
      <c r="V476" t="s">
        <v>344</v>
      </c>
      <c r="W476" s="4" t="str">
        <f t="shared" si="28"/>
        <v>3940</v>
      </c>
      <c r="X476">
        <v>16</v>
      </c>
      <c r="Y476" t="s">
        <v>82</v>
      </c>
      <c r="Z476" t="s">
        <v>108</v>
      </c>
      <c r="AA476">
        <v>0</v>
      </c>
      <c r="AB476">
        <v>0</v>
      </c>
      <c r="AC476" t="s">
        <v>194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0</v>
      </c>
      <c r="AN476">
        <v>0</v>
      </c>
      <c r="AO476">
        <v>0</v>
      </c>
      <c r="AP476" s="9">
        <f t="shared" si="29"/>
        <v>963.5</v>
      </c>
      <c r="AQ476" s="10">
        <f t="shared" si="30"/>
        <v>0</v>
      </c>
      <c r="AR476" s="8">
        <f t="shared" si="31"/>
        <v>13489</v>
      </c>
    </row>
    <row r="477" spans="1:44" x14ac:dyDescent="0.2">
      <c r="A477">
        <v>1</v>
      </c>
      <c r="B477" s="1">
        <v>44470</v>
      </c>
      <c r="C477" s="1">
        <v>44501</v>
      </c>
      <c r="D477">
        <v>182</v>
      </c>
      <c r="E477" s="1">
        <v>44501</v>
      </c>
      <c r="F477">
        <v>0</v>
      </c>
      <c r="G477">
        <v>0</v>
      </c>
      <c r="H477">
        <v>6.6666699999999995E-2</v>
      </c>
      <c r="I477">
        <v>0</v>
      </c>
      <c r="J477">
        <v>14452.5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963.5</v>
      </c>
      <c r="U477">
        <v>0</v>
      </c>
      <c r="V477" t="s">
        <v>344</v>
      </c>
      <c r="W477" s="4" t="str">
        <f t="shared" si="28"/>
        <v>3940</v>
      </c>
      <c r="X477">
        <v>16</v>
      </c>
      <c r="Y477" t="s">
        <v>82</v>
      </c>
      <c r="Z477" t="s">
        <v>108</v>
      </c>
      <c r="AA477">
        <v>0</v>
      </c>
      <c r="AB477">
        <v>0</v>
      </c>
      <c r="AC477" t="s">
        <v>194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0</v>
      </c>
      <c r="AL477">
        <v>0</v>
      </c>
      <c r="AM477">
        <v>0</v>
      </c>
      <c r="AN477">
        <v>0</v>
      </c>
      <c r="AO477">
        <v>0</v>
      </c>
      <c r="AP477" s="9">
        <f t="shared" si="29"/>
        <v>963.5</v>
      </c>
      <c r="AQ477" s="10">
        <f t="shared" si="30"/>
        <v>0</v>
      </c>
      <c r="AR477" s="8">
        <f t="shared" si="31"/>
        <v>14452.5</v>
      </c>
    </row>
    <row r="478" spans="1:44" x14ac:dyDescent="0.2">
      <c r="A478">
        <v>1</v>
      </c>
      <c r="B478" s="1">
        <v>44470</v>
      </c>
      <c r="C478" s="1">
        <v>44501</v>
      </c>
      <c r="D478">
        <v>200254</v>
      </c>
      <c r="E478" s="1">
        <v>44470</v>
      </c>
      <c r="F478">
        <v>187521.45</v>
      </c>
      <c r="G478">
        <v>187521.45</v>
      </c>
      <c r="H478">
        <v>6.6666699999999995E-2</v>
      </c>
      <c r="I478">
        <v>1041.79</v>
      </c>
      <c r="J478">
        <v>-14720.83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 t="s">
        <v>345</v>
      </c>
      <c r="W478" s="4" t="str">
        <f t="shared" si="28"/>
        <v>3940</v>
      </c>
      <c r="X478">
        <v>16</v>
      </c>
      <c r="Y478" t="s">
        <v>82</v>
      </c>
      <c r="Z478" t="s">
        <v>108</v>
      </c>
      <c r="AA478">
        <v>0</v>
      </c>
      <c r="AB478">
        <v>0</v>
      </c>
      <c r="AC478" t="s">
        <v>194</v>
      </c>
      <c r="AD478">
        <v>0</v>
      </c>
      <c r="AE478">
        <v>0</v>
      </c>
      <c r="AF478">
        <v>0</v>
      </c>
      <c r="AG478">
        <v>187521.45</v>
      </c>
      <c r="AH478">
        <v>0</v>
      </c>
      <c r="AI478">
        <v>0</v>
      </c>
      <c r="AJ478">
        <v>0</v>
      </c>
      <c r="AK478">
        <v>0</v>
      </c>
      <c r="AL478">
        <v>0</v>
      </c>
      <c r="AM478">
        <v>0</v>
      </c>
      <c r="AN478">
        <v>0</v>
      </c>
      <c r="AO478">
        <v>1041.79</v>
      </c>
      <c r="AP478" s="9">
        <f t="shared" si="29"/>
        <v>1041.79</v>
      </c>
      <c r="AQ478" s="10">
        <f t="shared" si="30"/>
        <v>0</v>
      </c>
      <c r="AR478" s="8">
        <f t="shared" si="31"/>
        <v>-14720.83</v>
      </c>
    </row>
    <row r="479" spans="1:44" x14ac:dyDescent="0.2">
      <c r="A479">
        <v>1</v>
      </c>
      <c r="B479" s="1">
        <v>44470</v>
      </c>
      <c r="C479" s="1">
        <v>44501</v>
      </c>
      <c r="D479">
        <v>200254</v>
      </c>
      <c r="E479" s="1">
        <v>44501</v>
      </c>
      <c r="F479">
        <v>187521.45</v>
      </c>
      <c r="G479">
        <v>187521.45</v>
      </c>
      <c r="H479">
        <v>6.6666699999999995E-2</v>
      </c>
      <c r="I479">
        <v>1041.79</v>
      </c>
      <c r="J479">
        <v>-13679.04</v>
      </c>
      <c r="K479">
        <v>0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 t="s">
        <v>345</v>
      </c>
      <c r="W479" s="4" t="str">
        <f t="shared" si="28"/>
        <v>3940</v>
      </c>
      <c r="X479">
        <v>16</v>
      </c>
      <c r="Y479" t="s">
        <v>82</v>
      </c>
      <c r="Z479" t="s">
        <v>108</v>
      </c>
      <c r="AA479">
        <v>0</v>
      </c>
      <c r="AB479">
        <v>0</v>
      </c>
      <c r="AC479" t="s">
        <v>194</v>
      </c>
      <c r="AD479">
        <v>0</v>
      </c>
      <c r="AE479">
        <v>0</v>
      </c>
      <c r="AF479">
        <v>0</v>
      </c>
      <c r="AG479">
        <v>187521.45</v>
      </c>
      <c r="AH479">
        <v>0</v>
      </c>
      <c r="AI479">
        <v>0</v>
      </c>
      <c r="AJ479">
        <v>0</v>
      </c>
      <c r="AK479">
        <v>0</v>
      </c>
      <c r="AL479">
        <v>0</v>
      </c>
      <c r="AM479">
        <v>0</v>
      </c>
      <c r="AN479">
        <v>0</v>
      </c>
      <c r="AO479">
        <v>1041.79</v>
      </c>
      <c r="AP479" s="9">
        <f t="shared" si="29"/>
        <v>1041.79</v>
      </c>
      <c r="AQ479" s="10">
        <f t="shared" si="30"/>
        <v>0</v>
      </c>
      <c r="AR479" s="8">
        <f t="shared" si="31"/>
        <v>-13679.04</v>
      </c>
    </row>
    <row r="480" spans="1:44" x14ac:dyDescent="0.2">
      <c r="A480">
        <v>1</v>
      </c>
      <c r="B480" s="1">
        <v>44470</v>
      </c>
      <c r="C480" s="1">
        <v>44501</v>
      </c>
      <c r="D480">
        <v>200300</v>
      </c>
      <c r="E480" s="1">
        <v>44470</v>
      </c>
      <c r="F480">
        <v>204989.86</v>
      </c>
      <c r="G480">
        <v>204989.86</v>
      </c>
      <c r="H480">
        <v>6.6666699999999995E-2</v>
      </c>
      <c r="I480">
        <v>1138.83</v>
      </c>
      <c r="J480">
        <v>70677.3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 t="s">
        <v>346</v>
      </c>
      <c r="W480" s="4" t="str">
        <f t="shared" si="28"/>
        <v>3940</v>
      </c>
      <c r="X480">
        <v>16</v>
      </c>
      <c r="Y480" t="s">
        <v>82</v>
      </c>
      <c r="Z480" t="s">
        <v>108</v>
      </c>
      <c r="AA480">
        <v>0</v>
      </c>
      <c r="AB480">
        <v>0</v>
      </c>
      <c r="AC480" t="s">
        <v>194</v>
      </c>
      <c r="AD480">
        <v>0</v>
      </c>
      <c r="AE480">
        <v>0</v>
      </c>
      <c r="AF480">
        <v>0</v>
      </c>
      <c r="AG480">
        <v>204989.86</v>
      </c>
      <c r="AH480">
        <v>0</v>
      </c>
      <c r="AI480">
        <v>0</v>
      </c>
      <c r="AJ480">
        <v>0</v>
      </c>
      <c r="AK480">
        <v>0</v>
      </c>
      <c r="AL480">
        <v>0</v>
      </c>
      <c r="AM480">
        <v>0</v>
      </c>
      <c r="AN480">
        <v>0</v>
      </c>
      <c r="AO480">
        <v>1138.83</v>
      </c>
      <c r="AP480" s="9">
        <f t="shared" si="29"/>
        <v>1138.83</v>
      </c>
      <c r="AQ480" s="10">
        <f t="shared" si="30"/>
        <v>0</v>
      </c>
      <c r="AR480" s="8">
        <f t="shared" si="31"/>
        <v>70677.3</v>
      </c>
    </row>
    <row r="481" spans="1:44" x14ac:dyDescent="0.2">
      <c r="A481">
        <v>1</v>
      </c>
      <c r="B481" s="1">
        <v>44470</v>
      </c>
      <c r="C481" s="1">
        <v>44501</v>
      </c>
      <c r="D481">
        <v>200300</v>
      </c>
      <c r="E481" s="1">
        <v>44501</v>
      </c>
      <c r="F481">
        <v>204989.86</v>
      </c>
      <c r="G481">
        <v>204989.86</v>
      </c>
      <c r="H481">
        <v>6.6666699999999995E-2</v>
      </c>
      <c r="I481">
        <v>1138.83</v>
      </c>
      <c r="J481">
        <v>71816.13</v>
      </c>
      <c r="K481">
        <v>0</v>
      </c>
      <c r="L481">
        <v>0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 t="s">
        <v>346</v>
      </c>
      <c r="W481" s="4" t="str">
        <f t="shared" si="28"/>
        <v>3940</v>
      </c>
      <c r="X481">
        <v>16</v>
      </c>
      <c r="Y481" t="s">
        <v>82</v>
      </c>
      <c r="Z481" t="s">
        <v>108</v>
      </c>
      <c r="AA481">
        <v>0</v>
      </c>
      <c r="AB481">
        <v>0</v>
      </c>
      <c r="AC481" t="s">
        <v>194</v>
      </c>
      <c r="AD481">
        <v>0</v>
      </c>
      <c r="AE481">
        <v>0</v>
      </c>
      <c r="AF481">
        <v>0</v>
      </c>
      <c r="AG481">
        <v>204989.86</v>
      </c>
      <c r="AH481">
        <v>0</v>
      </c>
      <c r="AI481">
        <v>0</v>
      </c>
      <c r="AJ481">
        <v>0</v>
      </c>
      <c r="AK481">
        <v>0</v>
      </c>
      <c r="AL481">
        <v>0</v>
      </c>
      <c r="AM481">
        <v>0</v>
      </c>
      <c r="AN481">
        <v>0</v>
      </c>
      <c r="AO481">
        <v>1138.83</v>
      </c>
      <c r="AP481" s="9">
        <f t="shared" si="29"/>
        <v>1138.83</v>
      </c>
      <c r="AQ481" s="10">
        <f t="shared" si="30"/>
        <v>0</v>
      </c>
      <c r="AR481" s="8">
        <f t="shared" si="31"/>
        <v>71816.13</v>
      </c>
    </row>
    <row r="482" spans="1:44" x14ac:dyDescent="0.2">
      <c r="A482">
        <v>1</v>
      </c>
      <c r="B482" s="1">
        <v>44470</v>
      </c>
      <c r="C482" s="1">
        <v>44501</v>
      </c>
      <c r="D482">
        <v>200346</v>
      </c>
      <c r="E482" s="1">
        <v>44470</v>
      </c>
      <c r="F482">
        <v>347342.04</v>
      </c>
      <c r="G482">
        <v>347342.04</v>
      </c>
      <c r="H482">
        <v>6.6666699999999995E-2</v>
      </c>
      <c r="I482">
        <v>1929.68</v>
      </c>
      <c r="J482">
        <v>356803.23</v>
      </c>
      <c r="K482">
        <v>0</v>
      </c>
      <c r="L482">
        <v>0</v>
      </c>
      <c r="M482">
        <v>-1929.68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 t="s">
        <v>347</v>
      </c>
      <c r="W482" s="4" t="str">
        <f t="shared" si="28"/>
        <v>3940</v>
      </c>
      <c r="X482">
        <v>16</v>
      </c>
      <c r="Y482" t="s">
        <v>82</v>
      </c>
      <c r="Z482" t="s">
        <v>108</v>
      </c>
      <c r="AA482">
        <v>0</v>
      </c>
      <c r="AB482">
        <v>0</v>
      </c>
      <c r="AC482" t="s">
        <v>194</v>
      </c>
      <c r="AD482">
        <v>0</v>
      </c>
      <c r="AE482">
        <v>0</v>
      </c>
      <c r="AF482">
        <v>0</v>
      </c>
      <c r="AG482">
        <v>347342.04</v>
      </c>
      <c r="AH482">
        <v>0</v>
      </c>
      <c r="AI482">
        <v>0</v>
      </c>
      <c r="AJ482">
        <v>0</v>
      </c>
      <c r="AK482">
        <v>0</v>
      </c>
      <c r="AL482">
        <v>0</v>
      </c>
      <c r="AM482">
        <v>0</v>
      </c>
      <c r="AN482">
        <v>0</v>
      </c>
      <c r="AO482">
        <v>0</v>
      </c>
      <c r="AP482" s="9">
        <f t="shared" si="29"/>
        <v>0</v>
      </c>
      <c r="AQ482" s="10">
        <f t="shared" si="30"/>
        <v>0</v>
      </c>
      <c r="AR482" s="8">
        <f t="shared" si="31"/>
        <v>356803.23</v>
      </c>
    </row>
    <row r="483" spans="1:44" x14ac:dyDescent="0.2">
      <c r="A483">
        <v>1</v>
      </c>
      <c r="B483" s="1">
        <v>44470</v>
      </c>
      <c r="C483" s="1">
        <v>44501</v>
      </c>
      <c r="D483">
        <v>200346</v>
      </c>
      <c r="E483" s="1">
        <v>44501</v>
      </c>
      <c r="F483">
        <v>350646.04</v>
      </c>
      <c r="G483">
        <v>350646.04</v>
      </c>
      <c r="H483">
        <v>6.6666699999999995E-2</v>
      </c>
      <c r="I483">
        <v>1948.03</v>
      </c>
      <c r="J483">
        <v>356803.23</v>
      </c>
      <c r="K483">
        <v>0</v>
      </c>
      <c r="L483">
        <v>0</v>
      </c>
      <c r="M483">
        <v>-1948.03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 t="s">
        <v>347</v>
      </c>
      <c r="W483" s="4" t="str">
        <f t="shared" si="28"/>
        <v>3940</v>
      </c>
      <c r="X483">
        <v>16</v>
      </c>
      <c r="Y483" t="s">
        <v>82</v>
      </c>
      <c r="Z483" t="s">
        <v>108</v>
      </c>
      <c r="AA483">
        <v>0</v>
      </c>
      <c r="AB483">
        <v>0</v>
      </c>
      <c r="AC483" t="s">
        <v>194</v>
      </c>
      <c r="AD483">
        <v>0</v>
      </c>
      <c r="AE483">
        <v>0</v>
      </c>
      <c r="AF483">
        <v>0</v>
      </c>
      <c r="AG483">
        <v>350646.04</v>
      </c>
      <c r="AH483">
        <v>0</v>
      </c>
      <c r="AI483">
        <v>0</v>
      </c>
      <c r="AJ483">
        <v>0</v>
      </c>
      <c r="AK483">
        <v>0</v>
      </c>
      <c r="AL483">
        <v>0</v>
      </c>
      <c r="AM483">
        <v>0</v>
      </c>
      <c r="AN483">
        <v>0</v>
      </c>
      <c r="AO483">
        <v>0</v>
      </c>
      <c r="AP483" s="9">
        <f t="shared" si="29"/>
        <v>0</v>
      </c>
      <c r="AQ483" s="10">
        <f t="shared" si="30"/>
        <v>0</v>
      </c>
      <c r="AR483" s="8">
        <f t="shared" si="31"/>
        <v>356803.23</v>
      </c>
    </row>
    <row r="484" spans="1:44" x14ac:dyDescent="0.2">
      <c r="A484">
        <v>1</v>
      </c>
      <c r="B484" s="1">
        <v>44470</v>
      </c>
      <c r="C484" s="1">
        <v>44501</v>
      </c>
      <c r="D484">
        <v>183</v>
      </c>
      <c r="E484" s="1">
        <v>44470</v>
      </c>
      <c r="F484">
        <v>0</v>
      </c>
      <c r="G484">
        <v>0</v>
      </c>
      <c r="H484">
        <v>0</v>
      </c>
      <c r="I484">
        <v>0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 t="s">
        <v>348</v>
      </c>
      <c r="W484" s="4" t="str">
        <f t="shared" si="28"/>
        <v>3950</v>
      </c>
      <c r="X484">
        <v>16</v>
      </c>
      <c r="Y484" t="s">
        <v>82</v>
      </c>
      <c r="Z484" t="s">
        <v>142</v>
      </c>
      <c r="AA484">
        <v>0</v>
      </c>
      <c r="AB484">
        <v>0</v>
      </c>
      <c r="AC484" t="s">
        <v>194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0</v>
      </c>
      <c r="AL484">
        <v>0</v>
      </c>
      <c r="AM484">
        <v>0</v>
      </c>
      <c r="AN484">
        <v>0</v>
      </c>
      <c r="AO484">
        <v>0</v>
      </c>
      <c r="AP484" s="9">
        <f t="shared" si="29"/>
        <v>0</v>
      </c>
      <c r="AQ484" s="10">
        <f t="shared" si="30"/>
        <v>0</v>
      </c>
      <c r="AR484" s="8">
        <f t="shared" si="31"/>
        <v>0</v>
      </c>
    </row>
    <row r="485" spans="1:44" x14ac:dyDescent="0.2">
      <c r="A485">
        <v>1</v>
      </c>
      <c r="B485" s="1">
        <v>44470</v>
      </c>
      <c r="C485" s="1">
        <v>44501</v>
      </c>
      <c r="D485">
        <v>183</v>
      </c>
      <c r="E485" s="1">
        <v>44501</v>
      </c>
      <c r="F485">
        <v>0</v>
      </c>
      <c r="G485">
        <v>0</v>
      </c>
      <c r="H485">
        <v>0</v>
      </c>
      <c r="I485">
        <v>0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 t="s">
        <v>348</v>
      </c>
      <c r="W485" s="4" t="str">
        <f t="shared" si="28"/>
        <v>3950</v>
      </c>
      <c r="X485">
        <v>16</v>
      </c>
      <c r="Y485" t="s">
        <v>82</v>
      </c>
      <c r="Z485" t="s">
        <v>142</v>
      </c>
      <c r="AA485">
        <v>0</v>
      </c>
      <c r="AB485">
        <v>0</v>
      </c>
      <c r="AC485" t="s">
        <v>194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0</v>
      </c>
      <c r="AL485">
        <v>0</v>
      </c>
      <c r="AM485">
        <v>0</v>
      </c>
      <c r="AN485">
        <v>0</v>
      </c>
      <c r="AO485">
        <v>0</v>
      </c>
      <c r="AP485" s="9">
        <f t="shared" si="29"/>
        <v>0</v>
      </c>
      <c r="AQ485" s="10">
        <f t="shared" si="30"/>
        <v>0</v>
      </c>
      <c r="AR485" s="8">
        <f t="shared" si="31"/>
        <v>0</v>
      </c>
    </row>
    <row r="486" spans="1:44" x14ac:dyDescent="0.2">
      <c r="A486">
        <v>1</v>
      </c>
      <c r="B486" s="1">
        <v>44470</v>
      </c>
      <c r="C486" s="1">
        <v>44501</v>
      </c>
      <c r="D486">
        <v>200255</v>
      </c>
      <c r="E486" s="1">
        <v>44470</v>
      </c>
      <c r="F486">
        <v>0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 t="s">
        <v>349</v>
      </c>
      <c r="W486" s="4" t="str">
        <f t="shared" si="28"/>
        <v>3950</v>
      </c>
      <c r="X486">
        <v>16</v>
      </c>
      <c r="Y486" t="s">
        <v>82</v>
      </c>
      <c r="Z486" t="s">
        <v>142</v>
      </c>
      <c r="AA486">
        <v>0</v>
      </c>
      <c r="AB486">
        <v>0</v>
      </c>
      <c r="AC486" t="s">
        <v>194</v>
      </c>
      <c r="AD486">
        <v>0</v>
      </c>
      <c r="AE486">
        <v>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0</v>
      </c>
      <c r="AL486">
        <v>0</v>
      </c>
      <c r="AM486">
        <v>0</v>
      </c>
      <c r="AN486">
        <v>0</v>
      </c>
      <c r="AO486">
        <v>0</v>
      </c>
      <c r="AP486" s="9">
        <f t="shared" si="29"/>
        <v>0</v>
      </c>
      <c r="AQ486" s="10">
        <f t="shared" si="30"/>
        <v>0</v>
      </c>
      <c r="AR486" s="8">
        <f t="shared" si="31"/>
        <v>0</v>
      </c>
    </row>
    <row r="487" spans="1:44" x14ac:dyDescent="0.2">
      <c r="A487">
        <v>1</v>
      </c>
      <c r="B487" s="1">
        <v>44470</v>
      </c>
      <c r="C487" s="1">
        <v>44501</v>
      </c>
      <c r="D487">
        <v>200255</v>
      </c>
      <c r="E487" s="1">
        <v>44501</v>
      </c>
      <c r="F487">
        <v>0</v>
      </c>
      <c r="G487">
        <v>0</v>
      </c>
      <c r="H487">
        <v>0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 t="s">
        <v>349</v>
      </c>
      <c r="W487" s="4" t="str">
        <f t="shared" si="28"/>
        <v>3950</v>
      </c>
      <c r="X487">
        <v>16</v>
      </c>
      <c r="Y487" t="s">
        <v>82</v>
      </c>
      <c r="Z487" t="s">
        <v>142</v>
      </c>
      <c r="AA487">
        <v>0</v>
      </c>
      <c r="AB487">
        <v>0</v>
      </c>
      <c r="AC487" t="s">
        <v>194</v>
      </c>
      <c r="AD487">
        <v>0</v>
      </c>
      <c r="AE487">
        <v>0</v>
      </c>
      <c r="AF487">
        <v>0</v>
      </c>
      <c r="AG487">
        <v>0</v>
      </c>
      <c r="AH487">
        <v>0</v>
      </c>
      <c r="AI487">
        <v>0</v>
      </c>
      <c r="AJ487">
        <v>0</v>
      </c>
      <c r="AK487">
        <v>0</v>
      </c>
      <c r="AL487">
        <v>0</v>
      </c>
      <c r="AM487">
        <v>0</v>
      </c>
      <c r="AN487">
        <v>0</v>
      </c>
      <c r="AO487">
        <v>0</v>
      </c>
      <c r="AP487" s="9">
        <f t="shared" si="29"/>
        <v>0</v>
      </c>
      <c r="AQ487" s="10">
        <f t="shared" si="30"/>
        <v>0</v>
      </c>
      <c r="AR487" s="8">
        <f t="shared" si="31"/>
        <v>0</v>
      </c>
    </row>
    <row r="488" spans="1:44" x14ac:dyDescent="0.2">
      <c r="A488">
        <v>1</v>
      </c>
      <c r="B488" s="1">
        <v>44470</v>
      </c>
      <c r="C488" s="1">
        <v>44501</v>
      </c>
      <c r="D488">
        <v>200301</v>
      </c>
      <c r="E488" s="1">
        <v>44470</v>
      </c>
      <c r="F488">
        <v>0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 t="s">
        <v>350</v>
      </c>
      <c r="W488" s="4" t="str">
        <f t="shared" si="28"/>
        <v>3950</v>
      </c>
      <c r="X488">
        <v>16</v>
      </c>
      <c r="Y488" t="s">
        <v>82</v>
      </c>
      <c r="Z488" t="s">
        <v>142</v>
      </c>
      <c r="AA488">
        <v>0</v>
      </c>
      <c r="AB488">
        <v>0</v>
      </c>
      <c r="AC488" t="s">
        <v>194</v>
      </c>
      <c r="AD488">
        <v>0</v>
      </c>
      <c r="AE488">
        <v>0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0</v>
      </c>
      <c r="AL488">
        <v>0</v>
      </c>
      <c r="AM488">
        <v>0</v>
      </c>
      <c r="AN488">
        <v>0</v>
      </c>
      <c r="AO488">
        <v>0</v>
      </c>
      <c r="AP488" s="9">
        <f t="shared" si="29"/>
        <v>0</v>
      </c>
      <c r="AQ488" s="10">
        <f t="shared" si="30"/>
        <v>0</v>
      </c>
      <c r="AR488" s="8">
        <f t="shared" si="31"/>
        <v>0</v>
      </c>
    </row>
    <row r="489" spans="1:44" x14ac:dyDescent="0.2">
      <c r="A489">
        <v>1</v>
      </c>
      <c r="B489" s="1">
        <v>44470</v>
      </c>
      <c r="C489" s="1">
        <v>44501</v>
      </c>
      <c r="D489">
        <v>200301</v>
      </c>
      <c r="E489" s="1">
        <v>44501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 t="s">
        <v>350</v>
      </c>
      <c r="W489" s="4" t="str">
        <f t="shared" si="28"/>
        <v>3950</v>
      </c>
      <c r="X489">
        <v>16</v>
      </c>
      <c r="Y489" t="s">
        <v>82</v>
      </c>
      <c r="Z489" t="s">
        <v>142</v>
      </c>
      <c r="AA489">
        <v>0</v>
      </c>
      <c r="AB489">
        <v>0</v>
      </c>
      <c r="AC489" t="s">
        <v>194</v>
      </c>
      <c r="AD489">
        <v>0</v>
      </c>
      <c r="AE489">
        <v>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0</v>
      </c>
      <c r="AL489">
        <v>0</v>
      </c>
      <c r="AM489">
        <v>0</v>
      </c>
      <c r="AN489">
        <v>0</v>
      </c>
      <c r="AO489">
        <v>0</v>
      </c>
      <c r="AP489" s="9">
        <f t="shared" si="29"/>
        <v>0</v>
      </c>
      <c r="AQ489" s="10">
        <f t="shared" si="30"/>
        <v>0</v>
      </c>
      <c r="AR489" s="8">
        <f t="shared" si="31"/>
        <v>0</v>
      </c>
    </row>
    <row r="490" spans="1:44" x14ac:dyDescent="0.2">
      <c r="A490">
        <v>1</v>
      </c>
      <c r="B490" s="1">
        <v>44470</v>
      </c>
      <c r="C490" s="1">
        <v>44501</v>
      </c>
      <c r="D490">
        <v>200347</v>
      </c>
      <c r="E490" s="1">
        <v>44470</v>
      </c>
      <c r="F490">
        <v>0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 t="s">
        <v>351</v>
      </c>
      <c r="W490" s="4" t="str">
        <f t="shared" si="28"/>
        <v>3950</v>
      </c>
      <c r="X490">
        <v>16</v>
      </c>
      <c r="Y490" t="s">
        <v>82</v>
      </c>
      <c r="Z490" t="s">
        <v>142</v>
      </c>
      <c r="AA490">
        <v>0</v>
      </c>
      <c r="AB490">
        <v>0</v>
      </c>
      <c r="AC490" t="s">
        <v>194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0</v>
      </c>
      <c r="AL490">
        <v>0</v>
      </c>
      <c r="AM490">
        <v>0</v>
      </c>
      <c r="AN490">
        <v>0</v>
      </c>
      <c r="AO490">
        <v>0</v>
      </c>
      <c r="AP490" s="9">
        <f t="shared" si="29"/>
        <v>0</v>
      </c>
      <c r="AQ490" s="10">
        <f t="shared" si="30"/>
        <v>0</v>
      </c>
      <c r="AR490" s="8">
        <f t="shared" si="31"/>
        <v>0</v>
      </c>
    </row>
    <row r="491" spans="1:44" x14ac:dyDescent="0.2">
      <c r="A491">
        <v>1</v>
      </c>
      <c r="B491" s="1">
        <v>44470</v>
      </c>
      <c r="C491" s="1">
        <v>44501</v>
      </c>
      <c r="D491">
        <v>200347</v>
      </c>
      <c r="E491" s="1">
        <v>44501</v>
      </c>
      <c r="F491">
        <v>0</v>
      </c>
      <c r="G491">
        <v>0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 t="s">
        <v>351</v>
      </c>
      <c r="W491" s="4" t="str">
        <f t="shared" si="28"/>
        <v>3950</v>
      </c>
      <c r="X491">
        <v>16</v>
      </c>
      <c r="Y491" t="s">
        <v>82</v>
      </c>
      <c r="Z491" t="s">
        <v>142</v>
      </c>
      <c r="AA491">
        <v>0</v>
      </c>
      <c r="AB491">
        <v>0</v>
      </c>
      <c r="AC491" t="s">
        <v>194</v>
      </c>
      <c r="AD491">
        <v>0</v>
      </c>
      <c r="AE491">
        <v>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0</v>
      </c>
      <c r="AL491">
        <v>0</v>
      </c>
      <c r="AM491">
        <v>0</v>
      </c>
      <c r="AN491">
        <v>0</v>
      </c>
      <c r="AO491">
        <v>0</v>
      </c>
      <c r="AP491" s="9">
        <f t="shared" si="29"/>
        <v>0</v>
      </c>
      <c r="AQ491" s="10">
        <f t="shared" si="30"/>
        <v>0</v>
      </c>
      <c r="AR491" s="8">
        <f t="shared" si="31"/>
        <v>0</v>
      </c>
    </row>
    <row r="492" spans="1:44" x14ac:dyDescent="0.2">
      <c r="A492">
        <v>1</v>
      </c>
      <c r="B492" s="1">
        <v>44470</v>
      </c>
      <c r="C492" s="1">
        <v>44501</v>
      </c>
      <c r="D492">
        <v>184</v>
      </c>
      <c r="E492" s="1">
        <v>44470</v>
      </c>
      <c r="F492">
        <v>0</v>
      </c>
      <c r="G492">
        <v>0</v>
      </c>
      <c r="H492">
        <v>5.0999999999999997E-2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 t="s">
        <v>352</v>
      </c>
      <c r="W492" s="4" t="str">
        <f t="shared" si="28"/>
        <v>3960</v>
      </c>
      <c r="X492">
        <v>16</v>
      </c>
      <c r="Y492" t="s">
        <v>82</v>
      </c>
      <c r="Z492" t="s">
        <v>110</v>
      </c>
      <c r="AA492">
        <v>0</v>
      </c>
      <c r="AB492">
        <v>0</v>
      </c>
      <c r="AC492" t="s">
        <v>194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0</v>
      </c>
      <c r="AL492">
        <v>0</v>
      </c>
      <c r="AM492">
        <v>0</v>
      </c>
      <c r="AN492">
        <v>0</v>
      </c>
      <c r="AO492">
        <v>0</v>
      </c>
      <c r="AP492" s="9">
        <f t="shared" si="29"/>
        <v>0</v>
      </c>
      <c r="AQ492" s="10">
        <f t="shared" si="30"/>
        <v>0</v>
      </c>
      <c r="AR492" s="8">
        <f t="shared" si="31"/>
        <v>0</v>
      </c>
    </row>
    <row r="493" spans="1:44" x14ac:dyDescent="0.2">
      <c r="A493">
        <v>1</v>
      </c>
      <c r="B493" s="1">
        <v>44470</v>
      </c>
      <c r="C493" s="1">
        <v>44501</v>
      </c>
      <c r="D493">
        <v>184</v>
      </c>
      <c r="E493" s="1">
        <v>44501</v>
      </c>
      <c r="F493">
        <v>0</v>
      </c>
      <c r="G493">
        <v>0</v>
      </c>
      <c r="H493">
        <v>5.0999999999999997E-2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 t="s">
        <v>352</v>
      </c>
      <c r="W493" s="4" t="str">
        <f t="shared" si="28"/>
        <v>3960</v>
      </c>
      <c r="X493">
        <v>16</v>
      </c>
      <c r="Y493" t="s">
        <v>82</v>
      </c>
      <c r="Z493" t="s">
        <v>110</v>
      </c>
      <c r="AA493">
        <v>0</v>
      </c>
      <c r="AB493">
        <v>0</v>
      </c>
      <c r="AC493" t="s">
        <v>194</v>
      </c>
      <c r="AD493">
        <v>0</v>
      </c>
      <c r="AE493">
        <v>0</v>
      </c>
      <c r="AF493">
        <v>0</v>
      </c>
      <c r="AG493">
        <v>0</v>
      </c>
      <c r="AH493">
        <v>0</v>
      </c>
      <c r="AI493">
        <v>0</v>
      </c>
      <c r="AJ493">
        <v>0</v>
      </c>
      <c r="AK493">
        <v>0</v>
      </c>
      <c r="AL493">
        <v>0</v>
      </c>
      <c r="AM493">
        <v>0</v>
      </c>
      <c r="AN493">
        <v>0</v>
      </c>
      <c r="AO493">
        <v>0</v>
      </c>
      <c r="AP493" s="9">
        <f t="shared" si="29"/>
        <v>0</v>
      </c>
      <c r="AQ493" s="10">
        <f t="shared" si="30"/>
        <v>0</v>
      </c>
      <c r="AR493" s="8">
        <f t="shared" si="31"/>
        <v>0</v>
      </c>
    </row>
    <row r="494" spans="1:44" x14ac:dyDescent="0.2">
      <c r="A494">
        <v>1</v>
      </c>
      <c r="B494" s="1">
        <v>44470</v>
      </c>
      <c r="C494" s="1">
        <v>44501</v>
      </c>
      <c r="D494">
        <v>200256</v>
      </c>
      <c r="E494" s="1">
        <v>44470</v>
      </c>
      <c r="F494">
        <v>355061.15</v>
      </c>
      <c r="G494">
        <v>355061.15</v>
      </c>
      <c r="H494">
        <v>5.0999999999999997E-2</v>
      </c>
      <c r="I494">
        <v>1509.01</v>
      </c>
      <c r="J494">
        <v>101269.13</v>
      </c>
      <c r="K494">
        <v>0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 t="s">
        <v>353</v>
      </c>
      <c r="W494" s="4" t="str">
        <f t="shared" si="28"/>
        <v>3960</v>
      </c>
      <c r="X494">
        <v>16</v>
      </c>
      <c r="Y494" t="s">
        <v>82</v>
      </c>
      <c r="Z494" t="s">
        <v>110</v>
      </c>
      <c r="AA494">
        <v>0</v>
      </c>
      <c r="AB494">
        <v>0</v>
      </c>
      <c r="AC494" t="s">
        <v>194</v>
      </c>
      <c r="AD494">
        <v>0</v>
      </c>
      <c r="AE494">
        <v>0</v>
      </c>
      <c r="AF494">
        <v>0</v>
      </c>
      <c r="AG494">
        <v>355061.15</v>
      </c>
      <c r="AH494">
        <v>0</v>
      </c>
      <c r="AI494">
        <v>0</v>
      </c>
      <c r="AJ494">
        <v>0</v>
      </c>
      <c r="AK494">
        <v>0</v>
      </c>
      <c r="AL494">
        <v>0</v>
      </c>
      <c r="AM494">
        <v>0</v>
      </c>
      <c r="AN494">
        <v>0</v>
      </c>
      <c r="AO494">
        <v>1509.01</v>
      </c>
      <c r="AP494" s="9">
        <f t="shared" si="29"/>
        <v>1509.01</v>
      </c>
      <c r="AQ494" s="10">
        <f t="shared" si="30"/>
        <v>0</v>
      </c>
      <c r="AR494" s="8">
        <f t="shared" si="31"/>
        <v>101269.13</v>
      </c>
    </row>
    <row r="495" spans="1:44" x14ac:dyDescent="0.2">
      <c r="A495">
        <v>1</v>
      </c>
      <c r="B495" s="1">
        <v>44470</v>
      </c>
      <c r="C495" s="1">
        <v>44501</v>
      </c>
      <c r="D495">
        <v>200256</v>
      </c>
      <c r="E495" s="1">
        <v>44501</v>
      </c>
      <c r="F495">
        <v>355061.15</v>
      </c>
      <c r="G495">
        <v>355061.15</v>
      </c>
      <c r="H495">
        <v>5.0999999999999997E-2</v>
      </c>
      <c r="I495">
        <v>1509.01</v>
      </c>
      <c r="J495">
        <v>102778.14</v>
      </c>
      <c r="K495">
        <v>0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 t="s">
        <v>353</v>
      </c>
      <c r="W495" s="4" t="str">
        <f t="shared" si="28"/>
        <v>3960</v>
      </c>
      <c r="X495">
        <v>16</v>
      </c>
      <c r="Y495" t="s">
        <v>82</v>
      </c>
      <c r="Z495" t="s">
        <v>110</v>
      </c>
      <c r="AA495">
        <v>0</v>
      </c>
      <c r="AB495">
        <v>0</v>
      </c>
      <c r="AC495" t="s">
        <v>194</v>
      </c>
      <c r="AD495">
        <v>0</v>
      </c>
      <c r="AE495">
        <v>0</v>
      </c>
      <c r="AF495">
        <v>0</v>
      </c>
      <c r="AG495">
        <v>355061.15</v>
      </c>
      <c r="AH495">
        <v>0</v>
      </c>
      <c r="AI495">
        <v>0</v>
      </c>
      <c r="AJ495">
        <v>0</v>
      </c>
      <c r="AK495">
        <v>0</v>
      </c>
      <c r="AL495">
        <v>0</v>
      </c>
      <c r="AM495">
        <v>0</v>
      </c>
      <c r="AN495">
        <v>0</v>
      </c>
      <c r="AO495">
        <v>1509.01</v>
      </c>
      <c r="AP495" s="9">
        <f t="shared" si="29"/>
        <v>1509.01</v>
      </c>
      <c r="AQ495" s="10">
        <f t="shared" si="30"/>
        <v>0</v>
      </c>
      <c r="AR495" s="8">
        <f t="shared" si="31"/>
        <v>102778.14</v>
      </c>
    </row>
    <row r="496" spans="1:44" x14ac:dyDescent="0.2">
      <c r="A496">
        <v>1</v>
      </c>
      <c r="B496" s="1">
        <v>44470</v>
      </c>
      <c r="C496" s="1">
        <v>44501</v>
      </c>
      <c r="D496">
        <v>200302</v>
      </c>
      <c r="E496" s="1">
        <v>44470</v>
      </c>
      <c r="F496">
        <v>95136.76</v>
      </c>
      <c r="G496">
        <v>95136.76</v>
      </c>
      <c r="H496">
        <v>5.0999999999999997E-2</v>
      </c>
      <c r="I496">
        <v>404.33</v>
      </c>
      <c r="J496">
        <v>16873.939999999999</v>
      </c>
      <c r="K496">
        <v>0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 t="s">
        <v>354</v>
      </c>
      <c r="W496" s="4" t="str">
        <f t="shared" si="28"/>
        <v>3960</v>
      </c>
      <c r="X496">
        <v>16</v>
      </c>
      <c r="Y496" t="s">
        <v>82</v>
      </c>
      <c r="Z496" t="s">
        <v>110</v>
      </c>
      <c r="AA496">
        <v>0</v>
      </c>
      <c r="AB496">
        <v>0</v>
      </c>
      <c r="AC496" t="s">
        <v>194</v>
      </c>
      <c r="AD496">
        <v>0</v>
      </c>
      <c r="AE496">
        <v>0</v>
      </c>
      <c r="AF496">
        <v>0</v>
      </c>
      <c r="AG496">
        <v>95136.76</v>
      </c>
      <c r="AH496">
        <v>0</v>
      </c>
      <c r="AI496">
        <v>0</v>
      </c>
      <c r="AJ496">
        <v>0</v>
      </c>
      <c r="AK496">
        <v>0</v>
      </c>
      <c r="AL496">
        <v>0</v>
      </c>
      <c r="AM496">
        <v>0</v>
      </c>
      <c r="AN496">
        <v>0</v>
      </c>
      <c r="AO496">
        <v>404.33</v>
      </c>
      <c r="AP496" s="9">
        <f t="shared" si="29"/>
        <v>404.33</v>
      </c>
      <c r="AQ496" s="10">
        <f t="shared" si="30"/>
        <v>0</v>
      </c>
      <c r="AR496" s="8">
        <f t="shared" si="31"/>
        <v>16873.939999999999</v>
      </c>
    </row>
    <row r="497" spans="1:44" x14ac:dyDescent="0.2">
      <c r="A497">
        <v>1</v>
      </c>
      <c r="B497" s="1">
        <v>44470</v>
      </c>
      <c r="C497" s="1">
        <v>44501</v>
      </c>
      <c r="D497">
        <v>200302</v>
      </c>
      <c r="E497" s="1">
        <v>44501</v>
      </c>
      <c r="F497">
        <v>95136.76</v>
      </c>
      <c r="G497">
        <v>95136.76</v>
      </c>
      <c r="H497">
        <v>5.0999999999999997E-2</v>
      </c>
      <c r="I497">
        <v>404.33</v>
      </c>
      <c r="J497">
        <v>17278.27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 t="s">
        <v>354</v>
      </c>
      <c r="W497" s="4" t="str">
        <f t="shared" si="28"/>
        <v>3960</v>
      </c>
      <c r="X497">
        <v>16</v>
      </c>
      <c r="Y497" t="s">
        <v>82</v>
      </c>
      <c r="Z497" t="s">
        <v>110</v>
      </c>
      <c r="AA497">
        <v>0</v>
      </c>
      <c r="AB497">
        <v>0</v>
      </c>
      <c r="AC497" t="s">
        <v>194</v>
      </c>
      <c r="AD497">
        <v>0</v>
      </c>
      <c r="AE497">
        <v>0</v>
      </c>
      <c r="AF497">
        <v>0</v>
      </c>
      <c r="AG497">
        <v>95136.76</v>
      </c>
      <c r="AH497">
        <v>0</v>
      </c>
      <c r="AI497">
        <v>0</v>
      </c>
      <c r="AJ497">
        <v>0</v>
      </c>
      <c r="AK497">
        <v>0</v>
      </c>
      <c r="AL497">
        <v>0</v>
      </c>
      <c r="AM497">
        <v>0</v>
      </c>
      <c r="AN497">
        <v>0</v>
      </c>
      <c r="AO497">
        <v>404.33</v>
      </c>
      <c r="AP497" s="9">
        <f t="shared" si="29"/>
        <v>404.33</v>
      </c>
      <c r="AQ497" s="10">
        <f t="shared" si="30"/>
        <v>0</v>
      </c>
      <c r="AR497" s="8">
        <f t="shared" si="31"/>
        <v>17278.27</v>
      </c>
    </row>
    <row r="498" spans="1:44" x14ac:dyDescent="0.2">
      <c r="A498">
        <v>1</v>
      </c>
      <c r="B498" s="1">
        <v>44470</v>
      </c>
      <c r="C498" s="1">
        <v>44501</v>
      </c>
      <c r="D498">
        <v>200348</v>
      </c>
      <c r="E498" s="1">
        <v>44470</v>
      </c>
      <c r="F498">
        <v>512319.85</v>
      </c>
      <c r="G498">
        <v>512319.85</v>
      </c>
      <c r="H498">
        <v>5.0999999999999997E-2</v>
      </c>
      <c r="I498">
        <v>2177.36</v>
      </c>
      <c r="J498">
        <v>320654.52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 t="s">
        <v>355</v>
      </c>
      <c r="W498" s="4" t="str">
        <f t="shared" si="28"/>
        <v>3960</v>
      </c>
      <c r="X498">
        <v>16</v>
      </c>
      <c r="Y498" t="s">
        <v>82</v>
      </c>
      <c r="Z498" t="s">
        <v>110</v>
      </c>
      <c r="AA498">
        <v>0</v>
      </c>
      <c r="AB498">
        <v>0</v>
      </c>
      <c r="AC498" t="s">
        <v>194</v>
      </c>
      <c r="AD498">
        <v>0</v>
      </c>
      <c r="AE498">
        <v>0</v>
      </c>
      <c r="AF498">
        <v>0</v>
      </c>
      <c r="AG498">
        <v>512319.85</v>
      </c>
      <c r="AH498">
        <v>0</v>
      </c>
      <c r="AI498">
        <v>0</v>
      </c>
      <c r="AJ498">
        <v>0</v>
      </c>
      <c r="AK498">
        <v>0</v>
      </c>
      <c r="AL498">
        <v>0</v>
      </c>
      <c r="AM498">
        <v>0</v>
      </c>
      <c r="AN498">
        <v>0</v>
      </c>
      <c r="AO498">
        <v>2177.36</v>
      </c>
      <c r="AP498" s="9">
        <f t="shared" si="29"/>
        <v>2177.36</v>
      </c>
      <c r="AQ498" s="10">
        <f t="shared" si="30"/>
        <v>0</v>
      </c>
      <c r="AR498" s="8">
        <f t="shared" si="31"/>
        <v>320654.52</v>
      </c>
    </row>
    <row r="499" spans="1:44" x14ac:dyDescent="0.2">
      <c r="A499">
        <v>1</v>
      </c>
      <c r="B499" s="1">
        <v>44470</v>
      </c>
      <c r="C499" s="1">
        <v>44501</v>
      </c>
      <c r="D499">
        <v>200348</v>
      </c>
      <c r="E499" s="1">
        <v>44501</v>
      </c>
      <c r="F499">
        <v>512319.85</v>
      </c>
      <c r="G499">
        <v>512319.85</v>
      </c>
      <c r="H499">
        <v>5.0999999999999997E-2</v>
      </c>
      <c r="I499">
        <v>2177.36</v>
      </c>
      <c r="J499">
        <v>322831.88</v>
      </c>
      <c r="K499">
        <v>0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 t="s">
        <v>355</v>
      </c>
      <c r="W499" s="4" t="str">
        <f t="shared" si="28"/>
        <v>3960</v>
      </c>
      <c r="X499">
        <v>16</v>
      </c>
      <c r="Y499" t="s">
        <v>82</v>
      </c>
      <c r="Z499" t="s">
        <v>110</v>
      </c>
      <c r="AA499">
        <v>0</v>
      </c>
      <c r="AB499">
        <v>0</v>
      </c>
      <c r="AC499" t="s">
        <v>194</v>
      </c>
      <c r="AD499">
        <v>0</v>
      </c>
      <c r="AE499">
        <v>0</v>
      </c>
      <c r="AF499">
        <v>0</v>
      </c>
      <c r="AG499">
        <v>512319.85</v>
      </c>
      <c r="AH499">
        <v>0</v>
      </c>
      <c r="AI499">
        <v>0</v>
      </c>
      <c r="AJ499">
        <v>0</v>
      </c>
      <c r="AK499">
        <v>0</v>
      </c>
      <c r="AL499">
        <v>0</v>
      </c>
      <c r="AM499">
        <v>0</v>
      </c>
      <c r="AN499">
        <v>0</v>
      </c>
      <c r="AO499">
        <v>2177.36</v>
      </c>
      <c r="AP499" s="9">
        <f t="shared" si="29"/>
        <v>2177.36</v>
      </c>
      <c r="AQ499" s="10">
        <f t="shared" si="30"/>
        <v>0</v>
      </c>
      <c r="AR499" s="8">
        <f t="shared" si="31"/>
        <v>322831.88</v>
      </c>
    </row>
    <row r="500" spans="1:44" x14ac:dyDescent="0.2">
      <c r="A500">
        <v>1</v>
      </c>
      <c r="B500" s="1">
        <v>44470</v>
      </c>
      <c r="C500" s="1">
        <v>44501</v>
      </c>
      <c r="D500">
        <v>185</v>
      </c>
      <c r="E500" s="1">
        <v>44470</v>
      </c>
      <c r="F500">
        <v>0</v>
      </c>
      <c r="G500">
        <v>0</v>
      </c>
      <c r="H500">
        <v>7.6923080000000005E-2</v>
      </c>
      <c r="I500">
        <v>0</v>
      </c>
      <c r="J500">
        <v>43315.86</v>
      </c>
      <c r="K500">
        <v>0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3093.99</v>
      </c>
      <c r="U500">
        <v>0</v>
      </c>
      <c r="V500" t="s">
        <v>356</v>
      </c>
      <c r="W500" s="4" t="str">
        <f t="shared" si="28"/>
        <v>3970</v>
      </c>
      <c r="X500">
        <v>16</v>
      </c>
      <c r="Y500" t="s">
        <v>82</v>
      </c>
      <c r="Z500" t="s">
        <v>112</v>
      </c>
      <c r="AA500">
        <v>0</v>
      </c>
      <c r="AB500">
        <v>0</v>
      </c>
      <c r="AC500" t="s">
        <v>194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0</v>
      </c>
      <c r="AL500">
        <v>0</v>
      </c>
      <c r="AM500">
        <v>0</v>
      </c>
      <c r="AN500">
        <v>0</v>
      </c>
      <c r="AO500">
        <v>0</v>
      </c>
      <c r="AP500" s="9">
        <f t="shared" si="29"/>
        <v>3093.99</v>
      </c>
      <c r="AQ500" s="10">
        <f t="shared" si="30"/>
        <v>0</v>
      </c>
      <c r="AR500" s="8">
        <f t="shared" si="31"/>
        <v>43315.86</v>
      </c>
    </row>
    <row r="501" spans="1:44" x14ac:dyDescent="0.2">
      <c r="A501">
        <v>1</v>
      </c>
      <c r="B501" s="1">
        <v>44470</v>
      </c>
      <c r="C501" s="1">
        <v>44501</v>
      </c>
      <c r="D501">
        <v>185</v>
      </c>
      <c r="E501" s="1">
        <v>44501</v>
      </c>
      <c r="F501">
        <v>0</v>
      </c>
      <c r="G501">
        <v>0</v>
      </c>
      <c r="H501">
        <v>7.6923080000000005E-2</v>
      </c>
      <c r="I501">
        <v>0</v>
      </c>
      <c r="J501">
        <v>46409.85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3093.99</v>
      </c>
      <c r="U501">
        <v>0</v>
      </c>
      <c r="V501" t="s">
        <v>356</v>
      </c>
      <c r="W501" s="4" t="str">
        <f t="shared" si="28"/>
        <v>3970</v>
      </c>
      <c r="X501">
        <v>16</v>
      </c>
      <c r="Y501" t="s">
        <v>82</v>
      </c>
      <c r="Z501" t="s">
        <v>112</v>
      </c>
      <c r="AA501">
        <v>0</v>
      </c>
      <c r="AB501">
        <v>0</v>
      </c>
      <c r="AC501" t="s">
        <v>194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  <c r="AJ501">
        <v>0</v>
      </c>
      <c r="AK501">
        <v>0</v>
      </c>
      <c r="AL501">
        <v>0</v>
      </c>
      <c r="AM501">
        <v>0</v>
      </c>
      <c r="AN501">
        <v>0</v>
      </c>
      <c r="AO501">
        <v>0</v>
      </c>
      <c r="AP501" s="9">
        <f t="shared" si="29"/>
        <v>3093.99</v>
      </c>
      <c r="AQ501" s="10">
        <f t="shared" si="30"/>
        <v>0</v>
      </c>
      <c r="AR501" s="8">
        <f t="shared" si="31"/>
        <v>46409.85</v>
      </c>
    </row>
    <row r="502" spans="1:44" x14ac:dyDescent="0.2">
      <c r="A502">
        <v>1</v>
      </c>
      <c r="B502" s="1">
        <v>44470</v>
      </c>
      <c r="C502" s="1">
        <v>44501</v>
      </c>
      <c r="D502">
        <v>200257</v>
      </c>
      <c r="E502" s="1">
        <v>44470</v>
      </c>
      <c r="F502">
        <v>292511.90000000002</v>
      </c>
      <c r="G502">
        <v>292511.90000000002</v>
      </c>
      <c r="H502">
        <v>7.6923080000000005E-2</v>
      </c>
      <c r="I502">
        <v>1875.08</v>
      </c>
      <c r="J502">
        <v>29334.55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 t="s">
        <v>357</v>
      </c>
      <c r="W502" s="4" t="str">
        <f t="shared" si="28"/>
        <v>3970</v>
      </c>
      <c r="X502">
        <v>16</v>
      </c>
      <c r="Y502" t="s">
        <v>82</v>
      </c>
      <c r="Z502" t="s">
        <v>112</v>
      </c>
      <c r="AA502">
        <v>0</v>
      </c>
      <c r="AB502">
        <v>0</v>
      </c>
      <c r="AC502" t="s">
        <v>194</v>
      </c>
      <c r="AD502">
        <v>0</v>
      </c>
      <c r="AE502">
        <v>0</v>
      </c>
      <c r="AF502">
        <v>0</v>
      </c>
      <c r="AG502">
        <v>292511.90000000002</v>
      </c>
      <c r="AH502">
        <v>0</v>
      </c>
      <c r="AI502">
        <v>0</v>
      </c>
      <c r="AJ502">
        <v>0</v>
      </c>
      <c r="AK502">
        <v>0</v>
      </c>
      <c r="AL502">
        <v>0</v>
      </c>
      <c r="AM502">
        <v>0</v>
      </c>
      <c r="AN502">
        <v>0</v>
      </c>
      <c r="AO502">
        <v>1875.08</v>
      </c>
      <c r="AP502" s="9">
        <f t="shared" si="29"/>
        <v>1875.08</v>
      </c>
      <c r="AQ502" s="10">
        <f t="shared" si="30"/>
        <v>0</v>
      </c>
      <c r="AR502" s="8">
        <f t="shared" si="31"/>
        <v>29334.55</v>
      </c>
    </row>
    <row r="503" spans="1:44" x14ac:dyDescent="0.2">
      <c r="A503">
        <v>1</v>
      </c>
      <c r="B503" s="1">
        <v>44470</v>
      </c>
      <c r="C503" s="1">
        <v>44501</v>
      </c>
      <c r="D503">
        <v>200257</v>
      </c>
      <c r="E503" s="1">
        <v>44501</v>
      </c>
      <c r="F503">
        <v>292511.90000000002</v>
      </c>
      <c r="G503">
        <v>292511.90000000002</v>
      </c>
      <c r="H503">
        <v>7.6923080000000005E-2</v>
      </c>
      <c r="I503">
        <v>1875.08</v>
      </c>
      <c r="J503">
        <v>31209.63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 t="s">
        <v>357</v>
      </c>
      <c r="W503" s="4" t="str">
        <f t="shared" si="28"/>
        <v>3970</v>
      </c>
      <c r="X503">
        <v>16</v>
      </c>
      <c r="Y503" t="s">
        <v>82</v>
      </c>
      <c r="Z503" t="s">
        <v>112</v>
      </c>
      <c r="AA503">
        <v>0</v>
      </c>
      <c r="AB503">
        <v>0</v>
      </c>
      <c r="AC503" t="s">
        <v>194</v>
      </c>
      <c r="AD503">
        <v>0</v>
      </c>
      <c r="AE503">
        <v>0</v>
      </c>
      <c r="AF503">
        <v>0</v>
      </c>
      <c r="AG503">
        <v>292511.90000000002</v>
      </c>
      <c r="AH503">
        <v>0</v>
      </c>
      <c r="AI503">
        <v>0</v>
      </c>
      <c r="AJ503">
        <v>0</v>
      </c>
      <c r="AK503">
        <v>0</v>
      </c>
      <c r="AL503">
        <v>0</v>
      </c>
      <c r="AM503">
        <v>0</v>
      </c>
      <c r="AN503">
        <v>0</v>
      </c>
      <c r="AO503">
        <v>1875.08</v>
      </c>
      <c r="AP503" s="9">
        <f t="shared" si="29"/>
        <v>1875.08</v>
      </c>
      <c r="AQ503" s="10">
        <f t="shared" si="30"/>
        <v>0</v>
      </c>
      <c r="AR503" s="8">
        <f t="shared" si="31"/>
        <v>31209.63</v>
      </c>
    </row>
    <row r="504" spans="1:44" x14ac:dyDescent="0.2">
      <c r="A504">
        <v>1</v>
      </c>
      <c r="B504" s="1">
        <v>44470</v>
      </c>
      <c r="C504" s="1">
        <v>44501</v>
      </c>
      <c r="D504">
        <v>200303</v>
      </c>
      <c r="E504" s="1">
        <v>44470</v>
      </c>
      <c r="F504">
        <v>19578.259999999998</v>
      </c>
      <c r="G504">
        <v>19578.259999999998</v>
      </c>
      <c r="H504">
        <v>7.6923080000000005E-2</v>
      </c>
      <c r="I504">
        <v>125.5</v>
      </c>
      <c r="J504">
        <v>4408.3999999999996</v>
      </c>
      <c r="K504">
        <v>0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 t="s">
        <v>358</v>
      </c>
      <c r="W504" s="4" t="str">
        <f t="shared" si="28"/>
        <v>3970</v>
      </c>
      <c r="X504">
        <v>16</v>
      </c>
      <c r="Y504" t="s">
        <v>82</v>
      </c>
      <c r="Z504" t="s">
        <v>112</v>
      </c>
      <c r="AA504">
        <v>0</v>
      </c>
      <c r="AB504">
        <v>0</v>
      </c>
      <c r="AC504" t="s">
        <v>194</v>
      </c>
      <c r="AD504">
        <v>0</v>
      </c>
      <c r="AE504">
        <v>0</v>
      </c>
      <c r="AF504">
        <v>0</v>
      </c>
      <c r="AG504">
        <v>19578.259999999998</v>
      </c>
      <c r="AH504">
        <v>0</v>
      </c>
      <c r="AI504">
        <v>0</v>
      </c>
      <c r="AJ504">
        <v>0</v>
      </c>
      <c r="AK504">
        <v>0</v>
      </c>
      <c r="AL504">
        <v>0</v>
      </c>
      <c r="AM504">
        <v>0</v>
      </c>
      <c r="AN504">
        <v>0</v>
      </c>
      <c r="AO504">
        <v>125.5</v>
      </c>
      <c r="AP504" s="9">
        <f t="shared" si="29"/>
        <v>125.5</v>
      </c>
      <c r="AQ504" s="10">
        <f t="shared" si="30"/>
        <v>0</v>
      </c>
      <c r="AR504" s="8">
        <f t="shared" si="31"/>
        <v>4408.3999999999996</v>
      </c>
    </row>
    <row r="505" spans="1:44" x14ac:dyDescent="0.2">
      <c r="A505">
        <v>1</v>
      </c>
      <c r="B505" s="1">
        <v>44470</v>
      </c>
      <c r="C505" s="1">
        <v>44501</v>
      </c>
      <c r="D505">
        <v>200303</v>
      </c>
      <c r="E505" s="1">
        <v>44501</v>
      </c>
      <c r="F505">
        <v>19578.259999999998</v>
      </c>
      <c r="G505">
        <v>19578.259999999998</v>
      </c>
      <c r="H505">
        <v>7.6923080000000005E-2</v>
      </c>
      <c r="I505">
        <v>125.5</v>
      </c>
      <c r="J505">
        <v>4533.8999999999996</v>
      </c>
      <c r="K505">
        <v>0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 t="s">
        <v>358</v>
      </c>
      <c r="W505" s="4" t="str">
        <f t="shared" si="28"/>
        <v>3970</v>
      </c>
      <c r="X505">
        <v>16</v>
      </c>
      <c r="Y505" t="s">
        <v>82</v>
      </c>
      <c r="Z505" t="s">
        <v>112</v>
      </c>
      <c r="AA505">
        <v>0</v>
      </c>
      <c r="AB505">
        <v>0</v>
      </c>
      <c r="AC505" t="s">
        <v>194</v>
      </c>
      <c r="AD505">
        <v>0</v>
      </c>
      <c r="AE505">
        <v>0</v>
      </c>
      <c r="AF505">
        <v>0</v>
      </c>
      <c r="AG505">
        <v>19578.259999999998</v>
      </c>
      <c r="AH505">
        <v>0</v>
      </c>
      <c r="AI505">
        <v>0</v>
      </c>
      <c r="AJ505">
        <v>0</v>
      </c>
      <c r="AK505">
        <v>0</v>
      </c>
      <c r="AL505">
        <v>0</v>
      </c>
      <c r="AM505">
        <v>0</v>
      </c>
      <c r="AN505">
        <v>0</v>
      </c>
      <c r="AO505">
        <v>125.5</v>
      </c>
      <c r="AP505" s="9">
        <f t="shared" si="29"/>
        <v>125.5</v>
      </c>
      <c r="AQ505" s="10">
        <f t="shared" si="30"/>
        <v>0</v>
      </c>
      <c r="AR505" s="8">
        <f t="shared" si="31"/>
        <v>4533.8999999999996</v>
      </c>
    </row>
    <row r="506" spans="1:44" x14ac:dyDescent="0.2">
      <c r="A506">
        <v>1</v>
      </c>
      <c r="B506" s="1">
        <v>44470</v>
      </c>
      <c r="C506" s="1">
        <v>44501</v>
      </c>
      <c r="D506">
        <v>200349</v>
      </c>
      <c r="E506" s="1">
        <v>44470</v>
      </c>
      <c r="F506">
        <v>850325.21</v>
      </c>
      <c r="G506">
        <v>850325.21</v>
      </c>
      <c r="H506">
        <v>7.6923080000000005E-2</v>
      </c>
      <c r="I506">
        <v>5450.8</v>
      </c>
      <c r="J506">
        <v>350715.88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 t="s">
        <v>359</v>
      </c>
      <c r="W506" s="4" t="str">
        <f t="shared" si="28"/>
        <v>3970</v>
      </c>
      <c r="X506">
        <v>16</v>
      </c>
      <c r="Y506" t="s">
        <v>82</v>
      </c>
      <c r="Z506" t="s">
        <v>112</v>
      </c>
      <c r="AA506">
        <v>0</v>
      </c>
      <c r="AB506">
        <v>0</v>
      </c>
      <c r="AC506" t="s">
        <v>194</v>
      </c>
      <c r="AD506">
        <v>0</v>
      </c>
      <c r="AE506">
        <v>0</v>
      </c>
      <c r="AF506">
        <v>0</v>
      </c>
      <c r="AG506">
        <v>850325.21</v>
      </c>
      <c r="AH506">
        <v>0</v>
      </c>
      <c r="AI506">
        <v>0</v>
      </c>
      <c r="AJ506">
        <v>0</v>
      </c>
      <c r="AK506">
        <v>0</v>
      </c>
      <c r="AL506">
        <v>0</v>
      </c>
      <c r="AM506">
        <v>0</v>
      </c>
      <c r="AN506">
        <v>0</v>
      </c>
      <c r="AO506">
        <v>5450.8</v>
      </c>
      <c r="AP506" s="9">
        <f t="shared" si="29"/>
        <v>5450.8</v>
      </c>
      <c r="AQ506" s="10">
        <f t="shared" si="30"/>
        <v>0</v>
      </c>
      <c r="AR506" s="8">
        <f t="shared" si="31"/>
        <v>350715.88</v>
      </c>
    </row>
    <row r="507" spans="1:44" x14ac:dyDescent="0.2">
      <c r="A507">
        <v>1</v>
      </c>
      <c r="B507" s="1">
        <v>44470</v>
      </c>
      <c r="C507" s="1">
        <v>44501</v>
      </c>
      <c r="D507">
        <v>200349</v>
      </c>
      <c r="E507" s="1">
        <v>44501</v>
      </c>
      <c r="F507">
        <v>852840.78</v>
      </c>
      <c r="G507">
        <v>852840.78</v>
      </c>
      <c r="H507">
        <v>7.6923080000000005E-2</v>
      </c>
      <c r="I507">
        <v>5466.93</v>
      </c>
      <c r="J507">
        <v>353349.89</v>
      </c>
      <c r="K507">
        <v>0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 t="s">
        <v>359</v>
      </c>
      <c r="W507" s="4" t="str">
        <f t="shared" si="28"/>
        <v>3970</v>
      </c>
      <c r="X507">
        <v>16</v>
      </c>
      <c r="Y507" t="s">
        <v>82</v>
      </c>
      <c r="Z507" t="s">
        <v>112</v>
      </c>
      <c r="AA507">
        <v>0</v>
      </c>
      <c r="AB507">
        <v>-2832.92</v>
      </c>
      <c r="AC507" t="s">
        <v>194</v>
      </c>
      <c r="AD507">
        <v>0</v>
      </c>
      <c r="AE507">
        <v>0</v>
      </c>
      <c r="AF507">
        <v>0</v>
      </c>
      <c r="AG507">
        <v>852840.78</v>
      </c>
      <c r="AH507">
        <v>0</v>
      </c>
      <c r="AI507">
        <v>0</v>
      </c>
      <c r="AJ507">
        <v>0</v>
      </c>
      <c r="AK507">
        <v>0</v>
      </c>
      <c r="AL507">
        <v>0</v>
      </c>
      <c r="AM507">
        <v>0</v>
      </c>
      <c r="AN507">
        <v>0</v>
      </c>
      <c r="AO507">
        <v>5466.93</v>
      </c>
      <c r="AP507" s="9">
        <f t="shared" si="29"/>
        <v>5466.93</v>
      </c>
      <c r="AQ507" s="10">
        <f t="shared" si="30"/>
        <v>0</v>
      </c>
      <c r="AR507" s="8">
        <f t="shared" si="31"/>
        <v>353349.89</v>
      </c>
    </row>
    <row r="508" spans="1:44" x14ac:dyDescent="0.2">
      <c r="A508">
        <v>1</v>
      </c>
      <c r="B508" s="1">
        <v>44470</v>
      </c>
      <c r="C508" s="1">
        <v>44501</v>
      </c>
      <c r="D508">
        <v>186</v>
      </c>
      <c r="E508" s="1">
        <v>44470</v>
      </c>
      <c r="F508">
        <v>0</v>
      </c>
      <c r="G508">
        <v>0</v>
      </c>
      <c r="H508">
        <v>7.6999999999999999E-2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 t="s">
        <v>360</v>
      </c>
      <c r="W508" s="4" t="str">
        <f t="shared" si="28"/>
        <v>3971</v>
      </c>
      <c r="X508">
        <v>16</v>
      </c>
      <c r="Y508" t="s">
        <v>82</v>
      </c>
      <c r="Z508" t="s">
        <v>112</v>
      </c>
      <c r="AA508">
        <v>0</v>
      </c>
      <c r="AB508">
        <v>0</v>
      </c>
      <c r="AC508" t="s">
        <v>194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  <c r="AJ508">
        <v>0</v>
      </c>
      <c r="AK508">
        <v>0</v>
      </c>
      <c r="AL508">
        <v>0</v>
      </c>
      <c r="AM508">
        <v>0</v>
      </c>
      <c r="AN508">
        <v>0</v>
      </c>
      <c r="AO508">
        <v>0</v>
      </c>
      <c r="AP508" s="9">
        <f t="shared" si="29"/>
        <v>0</v>
      </c>
      <c r="AQ508" s="10">
        <f t="shared" si="30"/>
        <v>0</v>
      </c>
      <c r="AR508" s="8">
        <f t="shared" si="31"/>
        <v>0</v>
      </c>
    </row>
    <row r="509" spans="1:44" x14ac:dyDescent="0.2">
      <c r="A509">
        <v>1</v>
      </c>
      <c r="B509" s="1">
        <v>44470</v>
      </c>
      <c r="C509" s="1">
        <v>44501</v>
      </c>
      <c r="D509">
        <v>186</v>
      </c>
      <c r="E509" s="1">
        <v>44501</v>
      </c>
      <c r="F509">
        <v>0</v>
      </c>
      <c r="G509">
        <v>0</v>
      </c>
      <c r="H509">
        <v>7.6999999999999999E-2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 t="s">
        <v>360</v>
      </c>
      <c r="W509" s="4" t="str">
        <f t="shared" si="28"/>
        <v>3971</v>
      </c>
      <c r="X509">
        <v>16</v>
      </c>
      <c r="Y509" t="s">
        <v>82</v>
      </c>
      <c r="Z509" t="s">
        <v>112</v>
      </c>
      <c r="AA509">
        <v>0</v>
      </c>
      <c r="AB509">
        <v>0</v>
      </c>
      <c r="AC509" t="s">
        <v>194</v>
      </c>
      <c r="AD509">
        <v>0</v>
      </c>
      <c r="AE509">
        <v>0</v>
      </c>
      <c r="AF509">
        <v>0</v>
      </c>
      <c r="AG509">
        <v>0</v>
      </c>
      <c r="AH509">
        <v>0</v>
      </c>
      <c r="AI509">
        <v>0</v>
      </c>
      <c r="AJ509">
        <v>0</v>
      </c>
      <c r="AK509">
        <v>0</v>
      </c>
      <c r="AL509">
        <v>0</v>
      </c>
      <c r="AM509">
        <v>0</v>
      </c>
      <c r="AN509">
        <v>0</v>
      </c>
      <c r="AO509">
        <v>0</v>
      </c>
      <c r="AP509" s="9">
        <f t="shared" si="29"/>
        <v>0</v>
      </c>
      <c r="AQ509" s="10">
        <f t="shared" si="30"/>
        <v>0</v>
      </c>
      <c r="AR509" s="8">
        <f t="shared" si="31"/>
        <v>0</v>
      </c>
    </row>
    <row r="510" spans="1:44" x14ac:dyDescent="0.2">
      <c r="A510">
        <v>1</v>
      </c>
      <c r="B510" s="1">
        <v>44470</v>
      </c>
      <c r="C510" s="1">
        <v>44501</v>
      </c>
      <c r="D510">
        <v>200258</v>
      </c>
      <c r="E510" s="1">
        <v>44470</v>
      </c>
      <c r="F510">
        <v>0</v>
      </c>
      <c r="G510">
        <v>0</v>
      </c>
      <c r="H510">
        <v>7.6999999999999999E-2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 t="s">
        <v>361</v>
      </c>
      <c r="W510" s="4" t="str">
        <f t="shared" si="28"/>
        <v>3971</v>
      </c>
      <c r="X510">
        <v>16</v>
      </c>
      <c r="Y510" t="s">
        <v>82</v>
      </c>
      <c r="Z510" t="s">
        <v>112</v>
      </c>
      <c r="AA510">
        <v>0</v>
      </c>
      <c r="AB510">
        <v>0</v>
      </c>
      <c r="AC510" t="s">
        <v>194</v>
      </c>
      <c r="AD510">
        <v>0</v>
      </c>
      <c r="AE510">
        <v>0</v>
      </c>
      <c r="AF510">
        <v>0</v>
      </c>
      <c r="AG510">
        <v>0</v>
      </c>
      <c r="AH510">
        <v>0</v>
      </c>
      <c r="AI510">
        <v>0</v>
      </c>
      <c r="AJ510">
        <v>0</v>
      </c>
      <c r="AK510">
        <v>0</v>
      </c>
      <c r="AL510">
        <v>0</v>
      </c>
      <c r="AM510">
        <v>0</v>
      </c>
      <c r="AN510">
        <v>0</v>
      </c>
      <c r="AO510">
        <v>0</v>
      </c>
      <c r="AP510" s="9">
        <f t="shared" si="29"/>
        <v>0</v>
      </c>
      <c r="AQ510" s="10">
        <f t="shared" si="30"/>
        <v>0</v>
      </c>
      <c r="AR510" s="8">
        <f t="shared" si="31"/>
        <v>0</v>
      </c>
    </row>
    <row r="511" spans="1:44" x14ac:dyDescent="0.2">
      <c r="A511">
        <v>1</v>
      </c>
      <c r="B511" s="1">
        <v>44470</v>
      </c>
      <c r="C511" s="1">
        <v>44501</v>
      </c>
      <c r="D511">
        <v>200258</v>
      </c>
      <c r="E511" s="1">
        <v>44501</v>
      </c>
      <c r="F511">
        <v>0</v>
      </c>
      <c r="G511">
        <v>0</v>
      </c>
      <c r="H511">
        <v>7.6999999999999999E-2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 t="s">
        <v>361</v>
      </c>
      <c r="W511" s="4" t="str">
        <f t="shared" si="28"/>
        <v>3971</v>
      </c>
      <c r="X511">
        <v>16</v>
      </c>
      <c r="Y511" t="s">
        <v>82</v>
      </c>
      <c r="Z511" t="s">
        <v>112</v>
      </c>
      <c r="AA511">
        <v>0</v>
      </c>
      <c r="AB511">
        <v>0</v>
      </c>
      <c r="AC511" t="s">
        <v>194</v>
      </c>
      <c r="AD511">
        <v>0</v>
      </c>
      <c r="AE511">
        <v>0</v>
      </c>
      <c r="AF511">
        <v>0</v>
      </c>
      <c r="AG511">
        <v>0</v>
      </c>
      <c r="AH511">
        <v>0</v>
      </c>
      <c r="AI511">
        <v>0</v>
      </c>
      <c r="AJ511">
        <v>0</v>
      </c>
      <c r="AK511">
        <v>0</v>
      </c>
      <c r="AL511">
        <v>0</v>
      </c>
      <c r="AM511">
        <v>0</v>
      </c>
      <c r="AN511">
        <v>0</v>
      </c>
      <c r="AO511">
        <v>0</v>
      </c>
      <c r="AP511" s="9">
        <f t="shared" si="29"/>
        <v>0</v>
      </c>
      <c r="AQ511" s="10">
        <f t="shared" si="30"/>
        <v>0</v>
      </c>
      <c r="AR511" s="8">
        <f t="shared" si="31"/>
        <v>0</v>
      </c>
    </row>
    <row r="512" spans="1:44" x14ac:dyDescent="0.2">
      <c r="A512">
        <v>1</v>
      </c>
      <c r="B512" s="1">
        <v>44470</v>
      </c>
      <c r="C512" s="1">
        <v>44501</v>
      </c>
      <c r="D512">
        <v>200304</v>
      </c>
      <c r="E512" s="1">
        <v>44470</v>
      </c>
      <c r="F512">
        <v>0</v>
      </c>
      <c r="G512">
        <v>0</v>
      </c>
      <c r="H512">
        <v>7.6999999999999999E-2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 t="s">
        <v>362</v>
      </c>
      <c r="W512" s="4" t="str">
        <f t="shared" si="28"/>
        <v>3971</v>
      </c>
      <c r="X512">
        <v>16</v>
      </c>
      <c r="Y512" t="s">
        <v>82</v>
      </c>
      <c r="Z512" t="s">
        <v>112</v>
      </c>
      <c r="AA512">
        <v>0</v>
      </c>
      <c r="AB512">
        <v>0</v>
      </c>
      <c r="AC512" t="s">
        <v>194</v>
      </c>
      <c r="AD512">
        <v>0</v>
      </c>
      <c r="AE512">
        <v>0</v>
      </c>
      <c r="AF512">
        <v>0</v>
      </c>
      <c r="AG512">
        <v>0</v>
      </c>
      <c r="AH512">
        <v>0</v>
      </c>
      <c r="AI512">
        <v>0</v>
      </c>
      <c r="AJ512">
        <v>0</v>
      </c>
      <c r="AK512">
        <v>0</v>
      </c>
      <c r="AL512">
        <v>0</v>
      </c>
      <c r="AM512">
        <v>0</v>
      </c>
      <c r="AN512">
        <v>0</v>
      </c>
      <c r="AO512">
        <v>0</v>
      </c>
      <c r="AP512" s="9">
        <f t="shared" si="29"/>
        <v>0</v>
      </c>
      <c r="AQ512" s="10">
        <f t="shared" si="30"/>
        <v>0</v>
      </c>
      <c r="AR512" s="8">
        <f t="shared" si="31"/>
        <v>0</v>
      </c>
    </row>
    <row r="513" spans="1:44" x14ac:dyDescent="0.2">
      <c r="A513">
        <v>1</v>
      </c>
      <c r="B513" s="1">
        <v>44470</v>
      </c>
      <c r="C513" s="1">
        <v>44501</v>
      </c>
      <c r="D513">
        <v>200304</v>
      </c>
      <c r="E513" s="1">
        <v>44501</v>
      </c>
      <c r="F513">
        <v>0</v>
      </c>
      <c r="G513">
        <v>0</v>
      </c>
      <c r="H513">
        <v>7.6999999999999999E-2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 t="s">
        <v>362</v>
      </c>
      <c r="W513" s="4" t="str">
        <f t="shared" si="28"/>
        <v>3971</v>
      </c>
      <c r="X513">
        <v>16</v>
      </c>
      <c r="Y513" t="s">
        <v>82</v>
      </c>
      <c r="Z513" t="s">
        <v>112</v>
      </c>
      <c r="AA513">
        <v>0</v>
      </c>
      <c r="AB513">
        <v>0</v>
      </c>
      <c r="AC513" t="s">
        <v>194</v>
      </c>
      <c r="AD513">
        <v>0</v>
      </c>
      <c r="AE513">
        <v>0</v>
      </c>
      <c r="AF513">
        <v>0</v>
      </c>
      <c r="AG513">
        <v>0</v>
      </c>
      <c r="AH513">
        <v>0</v>
      </c>
      <c r="AI513">
        <v>0</v>
      </c>
      <c r="AJ513">
        <v>0</v>
      </c>
      <c r="AK513">
        <v>0</v>
      </c>
      <c r="AL513">
        <v>0</v>
      </c>
      <c r="AM513">
        <v>0</v>
      </c>
      <c r="AN513">
        <v>0</v>
      </c>
      <c r="AO513">
        <v>0</v>
      </c>
      <c r="AP513" s="9">
        <f t="shared" si="29"/>
        <v>0</v>
      </c>
      <c r="AQ513" s="10">
        <f t="shared" si="30"/>
        <v>0</v>
      </c>
      <c r="AR513" s="8">
        <f t="shared" si="31"/>
        <v>0</v>
      </c>
    </row>
    <row r="514" spans="1:44" x14ac:dyDescent="0.2">
      <c r="A514">
        <v>1</v>
      </c>
      <c r="B514" s="1">
        <v>44470</v>
      </c>
      <c r="C514" s="1">
        <v>44501</v>
      </c>
      <c r="D514">
        <v>200350</v>
      </c>
      <c r="E514" s="1">
        <v>44470</v>
      </c>
      <c r="F514">
        <v>0</v>
      </c>
      <c r="G514">
        <v>0</v>
      </c>
      <c r="H514">
        <v>7.6999999999999999E-2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 t="s">
        <v>363</v>
      </c>
      <c r="W514" s="4" t="str">
        <f t="shared" ref="W514:W567" si="32">MID(V514,4,4)</f>
        <v>3971</v>
      </c>
      <c r="X514">
        <v>16</v>
      </c>
      <c r="Y514" t="s">
        <v>82</v>
      </c>
      <c r="Z514" t="s">
        <v>112</v>
      </c>
      <c r="AA514">
        <v>0</v>
      </c>
      <c r="AB514">
        <v>0</v>
      </c>
      <c r="AC514" t="s">
        <v>194</v>
      </c>
      <c r="AD514">
        <v>0</v>
      </c>
      <c r="AE514">
        <v>0</v>
      </c>
      <c r="AF514">
        <v>0</v>
      </c>
      <c r="AG514">
        <v>0</v>
      </c>
      <c r="AH514">
        <v>0</v>
      </c>
      <c r="AI514">
        <v>0</v>
      </c>
      <c r="AJ514">
        <v>0</v>
      </c>
      <c r="AK514">
        <v>0</v>
      </c>
      <c r="AL514">
        <v>0</v>
      </c>
      <c r="AM514">
        <v>0</v>
      </c>
      <c r="AN514">
        <v>0</v>
      </c>
      <c r="AO514">
        <v>0</v>
      </c>
      <c r="AP514" s="9">
        <f t="shared" ref="AP514:AP567" si="33">I514+K514+M514+T514</f>
        <v>0</v>
      </c>
      <c r="AQ514" s="10">
        <f t="shared" ref="AQ514:AQ567" si="34">AD514+AL514</f>
        <v>0</v>
      </c>
      <c r="AR514" s="8">
        <f t="shared" ref="AR514:AR567" si="35">AE514+J514</f>
        <v>0</v>
      </c>
    </row>
    <row r="515" spans="1:44" x14ac:dyDescent="0.2">
      <c r="A515">
        <v>1</v>
      </c>
      <c r="B515" s="1">
        <v>44470</v>
      </c>
      <c r="C515" s="1">
        <v>44501</v>
      </c>
      <c r="D515">
        <v>200350</v>
      </c>
      <c r="E515" s="1">
        <v>44501</v>
      </c>
      <c r="F515">
        <v>0</v>
      </c>
      <c r="G515">
        <v>0</v>
      </c>
      <c r="H515">
        <v>7.6999999999999999E-2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 t="s">
        <v>363</v>
      </c>
      <c r="W515" s="4" t="str">
        <f t="shared" si="32"/>
        <v>3971</v>
      </c>
      <c r="X515">
        <v>16</v>
      </c>
      <c r="Y515" t="s">
        <v>82</v>
      </c>
      <c r="Z515" t="s">
        <v>112</v>
      </c>
      <c r="AA515">
        <v>0</v>
      </c>
      <c r="AB515">
        <v>0</v>
      </c>
      <c r="AC515" t="s">
        <v>194</v>
      </c>
      <c r="AD515">
        <v>0</v>
      </c>
      <c r="AE515">
        <v>0</v>
      </c>
      <c r="AF515">
        <v>0</v>
      </c>
      <c r="AG515">
        <v>0</v>
      </c>
      <c r="AH515">
        <v>0</v>
      </c>
      <c r="AI515">
        <v>0</v>
      </c>
      <c r="AJ515">
        <v>0</v>
      </c>
      <c r="AK515">
        <v>0</v>
      </c>
      <c r="AL515">
        <v>0</v>
      </c>
      <c r="AM515">
        <v>0</v>
      </c>
      <c r="AN515">
        <v>0</v>
      </c>
      <c r="AO515">
        <v>0</v>
      </c>
      <c r="AP515" s="9">
        <f t="shared" si="33"/>
        <v>0</v>
      </c>
      <c r="AQ515" s="10">
        <f t="shared" si="34"/>
        <v>0</v>
      </c>
      <c r="AR515" s="8">
        <f t="shared" si="35"/>
        <v>0</v>
      </c>
    </row>
    <row r="516" spans="1:44" x14ac:dyDescent="0.2">
      <c r="A516">
        <v>1</v>
      </c>
      <c r="B516" s="1">
        <v>44470</v>
      </c>
      <c r="C516" s="1">
        <v>44501</v>
      </c>
      <c r="D516">
        <v>187</v>
      </c>
      <c r="E516" s="1">
        <v>44470</v>
      </c>
      <c r="F516">
        <v>0</v>
      </c>
      <c r="G516">
        <v>0</v>
      </c>
      <c r="H516">
        <v>5.8823529999999999E-2</v>
      </c>
      <c r="I516">
        <v>0</v>
      </c>
      <c r="J516">
        <v>889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63.5</v>
      </c>
      <c r="U516">
        <v>0</v>
      </c>
      <c r="V516" t="s">
        <v>364</v>
      </c>
      <c r="W516" s="4" t="str">
        <f t="shared" si="32"/>
        <v>3980</v>
      </c>
      <c r="X516">
        <v>16</v>
      </c>
      <c r="Y516" t="s">
        <v>82</v>
      </c>
      <c r="Z516" t="s">
        <v>115</v>
      </c>
      <c r="AA516">
        <v>0</v>
      </c>
      <c r="AB516">
        <v>0</v>
      </c>
      <c r="AC516" t="s">
        <v>194</v>
      </c>
      <c r="AD516">
        <v>0</v>
      </c>
      <c r="AE516">
        <v>0</v>
      </c>
      <c r="AF516">
        <v>0</v>
      </c>
      <c r="AG516">
        <v>0</v>
      </c>
      <c r="AH516">
        <v>0</v>
      </c>
      <c r="AI516">
        <v>0</v>
      </c>
      <c r="AJ516">
        <v>0</v>
      </c>
      <c r="AK516">
        <v>0</v>
      </c>
      <c r="AL516">
        <v>0</v>
      </c>
      <c r="AM516">
        <v>0</v>
      </c>
      <c r="AN516">
        <v>0</v>
      </c>
      <c r="AO516">
        <v>0</v>
      </c>
      <c r="AP516" s="9">
        <f t="shared" si="33"/>
        <v>63.5</v>
      </c>
      <c r="AQ516" s="10">
        <f t="shared" si="34"/>
        <v>0</v>
      </c>
      <c r="AR516" s="8">
        <f t="shared" si="35"/>
        <v>889</v>
      </c>
    </row>
    <row r="517" spans="1:44" x14ac:dyDescent="0.2">
      <c r="A517">
        <v>1</v>
      </c>
      <c r="B517" s="1">
        <v>44470</v>
      </c>
      <c r="C517" s="1">
        <v>44501</v>
      </c>
      <c r="D517">
        <v>187</v>
      </c>
      <c r="E517" s="1">
        <v>44501</v>
      </c>
      <c r="F517">
        <v>0</v>
      </c>
      <c r="G517">
        <v>0</v>
      </c>
      <c r="H517">
        <v>5.8823529999999999E-2</v>
      </c>
      <c r="I517">
        <v>0</v>
      </c>
      <c r="J517">
        <v>952.5</v>
      </c>
      <c r="K517">
        <v>0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63.5</v>
      </c>
      <c r="U517">
        <v>0</v>
      </c>
      <c r="V517" t="s">
        <v>364</v>
      </c>
      <c r="W517" s="4" t="str">
        <f t="shared" si="32"/>
        <v>3980</v>
      </c>
      <c r="X517">
        <v>16</v>
      </c>
      <c r="Y517" t="s">
        <v>82</v>
      </c>
      <c r="Z517" t="s">
        <v>115</v>
      </c>
      <c r="AA517">
        <v>0</v>
      </c>
      <c r="AB517">
        <v>0</v>
      </c>
      <c r="AC517" t="s">
        <v>194</v>
      </c>
      <c r="AD517">
        <v>0</v>
      </c>
      <c r="AE517">
        <v>0</v>
      </c>
      <c r="AF517">
        <v>0</v>
      </c>
      <c r="AG517">
        <v>0</v>
      </c>
      <c r="AH517">
        <v>0</v>
      </c>
      <c r="AI517">
        <v>0</v>
      </c>
      <c r="AJ517">
        <v>0</v>
      </c>
      <c r="AK517">
        <v>0</v>
      </c>
      <c r="AL517">
        <v>0</v>
      </c>
      <c r="AM517">
        <v>0</v>
      </c>
      <c r="AN517">
        <v>0</v>
      </c>
      <c r="AO517">
        <v>0</v>
      </c>
      <c r="AP517" s="9">
        <f t="shared" si="33"/>
        <v>63.5</v>
      </c>
      <c r="AQ517" s="10">
        <f t="shared" si="34"/>
        <v>0</v>
      </c>
      <c r="AR517" s="8">
        <f t="shared" si="35"/>
        <v>952.5</v>
      </c>
    </row>
    <row r="518" spans="1:44" x14ac:dyDescent="0.2">
      <c r="A518">
        <v>1</v>
      </c>
      <c r="B518" s="1">
        <v>44470</v>
      </c>
      <c r="C518" s="1">
        <v>44501</v>
      </c>
      <c r="D518">
        <v>200259</v>
      </c>
      <c r="E518" s="1">
        <v>44470</v>
      </c>
      <c r="F518">
        <v>66385.41</v>
      </c>
      <c r="G518">
        <v>66385.41</v>
      </c>
      <c r="H518">
        <v>5.8823529999999999E-2</v>
      </c>
      <c r="I518">
        <v>325.42</v>
      </c>
      <c r="J518">
        <v>12078.97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 t="s">
        <v>365</v>
      </c>
      <c r="W518" s="4" t="str">
        <f t="shared" si="32"/>
        <v>3980</v>
      </c>
      <c r="X518">
        <v>16</v>
      </c>
      <c r="Y518" t="s">
        <v>82</v>
      </c>
      <c r="Z518" t="s">
        <v>115</v>
      </c>
      <c r="AA518">
        <v>0</v>
      </c>
      <c r="AB518">
        <v>0</v>
      </c>
      <c r="AC518" t="s">
        <v>194</v>
      </c>
      <c r="AD518">
        <v>0</v>
      </c>
      <c r="AE518">
        <v>0</v>
      </c>
      <c r="AF518">
        <v>0</v>
      </c>
      <c r="AG518">
        <v>66385.41</v>
      </c>
      <c r="AH518">
        <v>0</v>
      </c>
      <c r="AI518">
        <v>0</v>
      </c>
      <c r="AJ518">
        <v>0</v>
      </c>
      <c r="AK518">
        <v>0</v>
      </c>
      <c r="AL518">
        <v>0</v>
      </c>
      <c r="AM518">
        <v>0</v>
      </c>
      <c r="AN518">
        <v>0</v>
      </c>
      <c r="AO518">
        <v>325.42</v>
      </c>
      <c r="AP518" s="9">
        <f t="shared" si="33"/>
        <v>325.42</v>
      </c>
      <c r="AQ518" s="10">
        <f t="shared" si="34"/>
        <v>0</v>
      </c>
      <c r="AR518" s="8">
        <f t="shared" si="35"/>
        <v>12078.97</v>
      </c>
    </row>
    <row r="519" spans="1:44" x14ac:dyDescent="0.2">
      <c r="A519">
        <v>1</v>
      </c>
      <c r="B519" s="1">
        <v>44470</v>
      </c>
      <c r="C519" s="1">
        <v>44501</v>
      </c>
      <c r="D519">
        <v>200259</v>
      </c>
      <c r="E519" s="1">
        <v>44501</v>
      </c>
      <c r="F519">
        <v>66385.41</v>
      </c>
      <c r="G519">
        <v>66385.41</v>
      </c>
      <c r="H519">
        <v>5.8823529999999999E-2</v>
      </c>
      <c r="I519">
        <v>325.42</v>
      </c>
      <c r="J519">
        <v>12404.39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 t="s">
        <v>365</v>
      </c>
      <c r="W519" s="4" t="str">
        <f t="shared" si="32"/>
        <v>3980</v>
      </c>
      <c r="X519">
        <v>16</v>
      </c>
      <c r="Y519" t="s">
        <v>82</v>
      </c>
      <c r="Z519" t="s">
        <v>115</v>
      </c>
      <c r="AA519">
        <v>0</v>
      </c>
      <c r="AB519">
        <v>0</v>
      </c>
      <c r="AC519" t="s">
        <v>194</v>
      </c>
      <c r="AD519">
        <v>0</v>
      </c>
      <c r="AE519">
        <v>0</v>
      </c>
      <c r="AF519">
        <v>0</v>
      </c>
      <c r="AG519">
        <v>66385.41</v>
      </c>
      <c r="AH519">
        <v>0</v>
      </c>
      <c r="AI519">
        <v>0</v>
      </c>
      <c r="AJ519">
        <v>0</v>
      </c>
      <c r="AK519">
        <v>0</v>
      </c>
      <c r="AL519">
        <v>0</v>
      </c>
      <c r="AM519">
        <v>0</v>
      </c>
      <c r="AN519">
        <v>0</v>
      </c>
      <c r="AO519">
        <v>325.42</v>
      </c>
      <c r="AP519" s="9">
        <f t="shared" si="33"/>
        <v>325.42</v>
      </c>
      <c r="AQ519" s="10">
        <f t="shared" si="34"/>
        <v>0</v>
      </c>
      <c r="AR519" s="8">
        <f t="shared" si="35"/>
        <v>12404.39</v>
      </c>
    </row>
    <row r="520" spans="1:44" x14ac:dyDescent="0.2">
      <c r="A520">
        <v>1</v>
      </c>
      <c r="B520" s="1">
        <v>44470</v>
      </c>
      <c r="C520" s="1">
        <v>44501</v>
      </c>
      <c r="D520">
        <v>200305</v>
      </c>
      <c r="E520" s="1">
        <v>44470</v>
      </c>
      <c r="F520">
        <v>0</v>
      </c>
      <c r="G520">
        <v>0</v>
      </c>
      <c r="H520">
        <v>5.8823529999999999E-2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 t="s">
        <v>366</v>
      </c>
      <c r="W520" s="4" t="str">
        <f t="shared" si="32"/>
        <v>3980</v>
      </c>
      <c r="X520">
        <v>16</v>
      </c>
      <c r="Y520" t="s">
        <v>82</v>
      </c>
      <c r="Z520" t="s">
        <v>115</v>
      </c>
      <c r="AA520">
        <v>0</v>
      </c>
      <c r="AB520">
        <v>0</v>
      </c>
      <c r="AC520" t="s">
        <v>194</v>
      </c>
      <c r="AD520">
        <v>0</v>
      </c>
      <c r="AE520">
        <v>0</v>
      </c>
      <c r="AF520">
        <v>0</v>
      </c>
      <c r="AG520">
        <v>0</v>
      </c>
      <c r="AH520">
        <v>0</v>
      </c>
      <c r="AI520">
        <v>0</v>
      </c>
      <c r="AJ520">
        <v>0</v>
      </c>
      <c r="AK520">
        <v>0</v>
      </c>
      <c r="AL520">
        <v>0</v>
      </c>
      <c r="AM520">
        <v>0</v>
      </c>
      <c r="AN520">
        <v>0</v>
      </c>
      <c r="AO520">
        <v>0</v>
      </c>
      <c r="AP520" s="9">
        <f t="shared" si="33"/>
        <v>0</v>
      </c>
      <c r="AQ520" s="10">
        <f t="shared" si="34"/>
        <v>0</v>
      </c>
      <c r="AR520" s="8">
        <f t="shared" si="35"/>
        <v>0</v>
      </c>
    </row>
    <row r="521" spans="1:44" x14ac:dyDescent="0.2">
      <c r="A521">
        <v>1</v>
      </c>
      <c r="B521" s="1">
        <v>44470</v>
      </c>
      <c r="C521" s="1">
        <v>44501</v>
      </c>
      <c r="D521">
        <v>200305</v>
      </c>
      <c r="E521" s="1">
        <v>44501</v>
      </c>
      <c r="F521">
        <v>0</v>
      </c>
      <c r="G521">
        <v>0</v>
      </c>
      <c r="H521">
        <v>5.8823529999999999E-2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 t="s">
        <v>366</v>
      </c>
      <c r="W521" s="4" t="str">
        <f t="shared" si="32"/>
        <v>3980</v>
      </c>
      <c r="X521">
        <v>16</v>
      </c>
      <c r="Y521" t="s">
        <v>82</v>
      </c>
      <c r="Z521" t="s">
        <v>115</v>
      </c>
      <c r="AA521">
        <v>0</v>
      </c>
      <c r="AB521">
        <v>0</v>
      </c>
      <c r="AC521" t="s">
        <v>194</v>
      </c>
      <c r="AD521">
        <v>0</v>
      </c>
      <c r="AE521">
        <v>0</v>
      </c>
      <c r="AF521">
        <v>0</v>
      </c>
      <c r="AG521">
        <v>0</v>
      </c>
      <c r="AH521">
        <v>0</v>
      </c>
      <c r="AI521">
        <v>0</v>
      </c>
      <c r="AJ521">
        <v>0</v>
      </c>
      <c r="AK521">
        <v>0</v>
      </c>
      <c r="AL521">
        <v>0</v>
      </c>
      <c r="AM521">
        <v>0</v>
      </c>
      <c r="AN521">
        <v>0</v>
      </c>
      <c r="AO521">
        <v>0</v>
      </c>
      <c r="AP521" s="9">
        <f t="shared" si="33"/>
        <v>0</v>
      </c>
      <c r="AQ521" s="10">
        <f t="shared" si="34"/>
        <v>0</v>
      </c>
      <c r="AR521" s="8">
        <f t="shared" si="35"/>
        <v>0</v>
      </c>
    </row>
    <row r="522" spans="1:44" x14ac:dyDescent="0.2">
      <c r="A522">
        <v>1</v>
      </c>
      <c r="B522" s="1">
        <v>44470</v>
      </c>
      <c r="C522" s="1">
        <v>44501</v>
      </c>
      <c r="D522">
        <v>200351</v>
      </c>
      <c r="E522" s="1">
        <v>44470</v>
      </c>
      <c r="F522">
        <v>128576.38</v>
      </c>
      <c r="G522">
        <v>128576.38</v>
      </c>
      <c r="H522">
        <v>5.8823529999999999E-2</v>
      </c>
      <c r="I522">
        <v>630.28</v>
      </c>
      <c r="J522">
        <v>117435.77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 t="s">
        <v>367</v>
      </c>
      <c r="W522" s="4" t="str">
        <f t="shared" si="32"/>
        <v>3980</v>
      </c>
      <c r="X522">
        <v>16</v>
      </c>
      <c r="Y522" t="s">
        <v>82</v>
      </c>
      <c r="Z522" t="s">
        <v>115</v>
      </c>
      <c r="AA522">
        <v>0</v>
      </c>
      <c r="AB522">
        <v>0</v>
      </c>
      <c r="AC522" t="s">
        <v>194</v>
      </c>
      <c r="AD522">
        <v>0</v>
      </c>
      <c r="AE522">
        <v>0</v>
      </c>
      <c r="AF522">
        <v>0</v>
      </c>
      <c r="AG522">
        <v>128576.38</v>
      </c>
      <c r="AH522">
        <v>0</v>
      </c>
      <c r="AI522">
        <v>0</v>
      </c>
      <c r="AJ522">
        <v>0</v>
      </c>
      <c r="AK522">
        <v>0</v>
      </c>
      <c r="AL522">
        <v>0</v>
      </c>
      <c r="AM522">
        <v>0</v>
      </c>
      <c r="AN522">
        <v>0</v>
      </c>
      <c r="AO522">
        <v>630.28</v>
      </c>
      <c r="AP522" s="9">
        <f t="shared" si="33"/>
        <v>630.28</v>
      </c>
      <c r="AQ522" s="10">
        <f t="shared" si="34"/>
        <v>0</v>
      </c>
      <c r="AR522" s="8">
        <f t="shared" si="35"/>
        <v>117435.77</v>
      </c>
    </row>
    <row r="523" spans="1:44" x14ac:dyDescent="0.2">
      <c r="A523">
        <v>1</v>
      </c>
      <c r="B523" s="1">
        <v>44470</v>
      </c>
      <c r="C523" s="1">
        <v>44501</v>
      </c>
      <c r="D523">
        <v>200351</v>
      </c>
      <c r="E523" s="1">
        <v>44501</v>
      </c>
      <c r="F523">
        <v>128576.38</v>
      </c>
      <c r="G523">
        <v>128576.38</v>
      </c>
      <c r="H523">
        <v>5.8823529999999999E-2</v>
      </c>
      <c r="I523">
        <v>630.28</v>
      </c>
      <c r="J523">
        <v>118066.05</v>
      </c>
      <c r="K523">
        <v>0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 t="s">
        <v>367</v>
      </c>
      <c r="W523" s="4" t="str">
        <f t="shared" si="32"/>
        <v>3980</v>
      </c>
      <c r="X523">
        <v>16</v>
      </c>
      <c r="Y523" t="s">
        <v>82</v>
      </c>
      <c r="Z523" t="s">
        <v>115</v>
      </c>
      <c r="AA523">
        <v>0</v>
      </c>
      <c r="AB523">
        <v>0</v>
      </c>
      <c r="AC523" t="s">
        <v>194</v>
      </c>
      <c r="AD523">
        <v>0</v>
      </c>
      <c r="AE523">
        <v>0</v>
      </c>
      <c r="AF523">
        <v>0</v>
      </c>
      <c r="AG523">
        <v>128576.38</v>
      </c>
      <c r="AH523">
        <v>0</v>
      </c>
      <c r="AI523">
        <v>0</v>
      </c>
      <c r="AJ523">
        <v>0</v>
      </c>
      <c r="AK523">
        <v>0</v>
      </c>
      <c r="AL523">
        <v>0</v>
      </c>
      <c r="AM523">
        <v>0</v>
      </c>
      <c r="AN523">
        <v>0</v>
      </c>
      <c r="AO523">
        <v>630.28</v>
      </c>
      <c r="AP523" s="9">
        <f t="shared" si="33"/>
        <v>630.28</v>
      </c>
      <c r="AQ523" s="10">
        <f t="shared" si="34"/>
        <v>0</v>
      </c>
      <c r="AR523" s="8">
        <f t="shared" si="35"/>
        <v>118066.05</v>
      </c>
    </row>
    <row r="524" spans="1:44" x14ac:dyDescent="0.2">
      <c r="A524">
        <v>1</v>
      </c>
      <c r="B524" s="1">
        <v>44470</v>
      </c>
      <c r="C524" s="1">
        <v>44501</v>
      </c>
      <c r="D524">
        <v>188</v>
      </c>
      <c r="E524" s="1">
        <v>44470</v>
      </c>
      <c r="F524">
        <v>0</v>
      </c>
      <c r="G524">
        <v>0</v>
      </c>
      <c r="H524">
        <v>5.8823529999999999E-2</v>
      </c>
      <c r="I524">
        <v>0</v>
      </c>
      <c r="J524">
        <v>6588.12</v>
      </c>
      <c r="K524">
        <v>0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470.58</v>
      </c>
      <c r="U524">
        <v>0</v>
      </c>
      <c r="V524" t="s">
        <v>368</v>
      </c>
      <c r="W524" s="4" t="str">
        <f t="shared" si="32"/>
        <v>398A</v>
      </c>
      <c r="X524">
        <v>16</v>
      </c>
      <c r="Y524" t="s">
        <v>82</v>
      </c>
      <c r="Z524" t="s">
        <v>115</v>
      </c>
      <c r="AA524">
        <v>0</v>
      </c>
      <c r="AB524">
        <v>0</v>
      </c>
      <c r="AC524" t="s">
        <v>194</v>
      </c>
      <c r="AD524">
        <v>0</v>
      </c>
      <c r="AE524">
        <v>0</v>
      </c>
      <c r="AF524">
        <v>0</v>
      </c>
      <c r="AG524">
        <v>0</v>
      </c>
      <c r="AH524">
        <v>0</v>
      </c>
      <c r="AI524">
        <v>0</v>
      </c>
      <c r="AJ524">
        <v>0</v>
      </c>
      <c r="AK524">
        <v>0</v>
      </c>
      <c r="AL524">
        <v>0</v>
      </c>
      <c r="AM524">
        <v>0</v>
      </c>
      <c r="AN524">
        <v>0</v>
      </c>
      <c r="AO524">
        <v>0</v>
      </c>
      <c r="AP524" s="9">
        <f t="shared" si="33"/>
        <v>470.58</v>
      </c>
      <c r="AQ524" s="10">
        <f t="shared" si="34"/>
        <v>0</v>
      </c>
      <c r="AR524" s="8">
        <f t="shared" si="35"/>
        <v>6588.12</v>
      </c>
    </row>
    <row r="525" spans="1:44" x14ac:dyDescent="0.2">
      <c r="A525">
        <v>1</v>
      </c>
      <c r="B525" s="1">
        <v>44470</v>
      </c>
      <c r="C525" s="1">
        <v>44501</v>
      </c>
      <c r="D525">
        <v>188</v>
      </c>
      <c r="E525" s="1">
        <v>44501</v>
      </c>
      <c r="F525">
        <v>0</v>
      </c>
      <c r="G525">
        <v>0</v>
      </c>
      <c r="H525">
        <v>5.8823529999999999E-2</v>
      </c>
      <c r="I525">
        <v>0</v>
      </c>
      <c r="J525">
        <v>7058.7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470.58</v>
      </c>
      <c r="U525">
        <v>0</v>
      </c>
      <c r="V525" t="s">
        <v>368</v>
      </c>
      <c r="W525" s="4" t="str">
        <f t="shared" si="32"/>
        <v>398A</v>
      </c>
      <c r="X525">
        <v>16</v>
      </c>
      <c r="Y525" t="s">
        <v>82</v>
      </c>
      <c r="Z525" t="s">
        <v>115</v>
      </c>
      <c r="AA525">
        <v>0</v>
      </c>
      <c r="AB525">
        <v>0</v>
      </c>
      <c r="AC525" t="s">
        <v>194</v>
      </c>
      <c r="AD525">
        <v>0</v>
      </c>
      <c r="AE525">
        <v>0</v>
      </c>
      <c r="AF525">
        <v>0</v>
      </c>
      <c r="AG525">
        <v>0</v>
      </c>
      <c r="AH525">
        <v>0</v>
      </c>
      <c r="AI525">
        <v>0</v>
      </c>
      <c r="AJ525">
        <v>0</v>
      </c>
      <c r="AK525">
        <v>0</v>
      </c>
      <c r="AL525">
        <v>0</v>
      </c>
      <c r="AM525">
        <v>0</v>
      </c>
      <c r="AN525">
        <v>0</v>
      </c>
      <c r="AO525">
        <v>0</v>
      </c>
      <c r="AP525" s="9">
        <f t="shared" si="33"/>
        <v>470.58</v>
      </c>
      <c r="AQ525" s="10">
        <f t="shared" si="34"/>
        <v>0</v>
      </c>
      <c r="AR525" s="8">
        <f t="shared" si="35"/>
        <v>7058.7</v>
      </c>
    </row>
    <row r="526" spans="1:44" x14ac:dyDescent="0.2">
      <c r="A526">
        <v>1</v>
      </c>
      <c r="B526" s="1">
        <v>44470</v>
      </c>
      <c r="C526" s="1">
        <v>44501</v>
      </c>
      <c r="D526">
        <v>200260</v>
      </c>
      <c r="E526" s="1">
        <v>44470</v>
      </c>
      <c r="F526">
        <v>0</v>
      </c>
      <c r="G526">
        <v>0</v>
      </c>
      <c r="H526">
        <v>5.8823529999999999E-2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 t="s">
        <v>369</v>
      </c>
      <c r="W526" s="4" t="str">
        <f t="shared" si="32"/>
        <v>398A</v>
      </c>
      <c r="X526">
        <v>16</v>
      </c>
      <c r="Y526" t="s">
        <v>82</v>
      </c>
      <c r="Z526" t="s">
        <v>115</v>
      </c>
      <c r="AA526">
        <v>0</v>
      </c>
      <c r="AB526">
        <v>0</v>
      </c>
      <c r="AC526" t="s">
        <v>194</v>
      </c>
      <c r="AD526">
        <v>0</v>
      </c>
      <c r="AE526">
        <v>0</v>
      </c>
      <c r="AF526">
        <v>0</v>
      </c>
      <c r="AG526">
        <v>0</v>
      </c>
      <c r="AH526">
        <v>0</v>
      </c>
      <c r="AI526">
        <v>0</v>
      </c>
      <c r="AJ526">
        <v>0</v>
      </c>
      <c r="AK526">
        <v>0</v>
      </c>
      <c r="AL526">
        <v>0</v>
      </c>
      <c r="AM526">
        <v>0</v>
      </c>
      <c r="AN526">
        <v>0</v>
      </c>
      <c r="AO526">
        <v>0</v>
      </c>
      <c r="AP526" s="9">
        <f t="shared" si="33"/>
        <v>0</v>
      </c>
      <c r="AQ526" s="10">
        <f t="shared" si="34"/>
        <v>0</v>
      </c>
      <c r="AR526" s="8">
        <f t="shared" si="35"/>
        <v>0</v>
      </c>
    </row>
    <row r="527" spans="1:44" x14ac:dyDescent="0.2">
      <c r="A527">
        <v>1</v>
      </c>
      <c r="B527" s="1">
        <v>44470</v>
      </c>
      <c r="C527" s="1">
        <v>44501</v>
      </c>
      <c r="D527">
        <v>200260</v>
      </c>
      <c r="E527" s="1">
        <v>44501</v>
      </c>
      <c r="F527">
        <v>0</v>
      </c>
      <c r="G527">
        <v>0</v>
      </c>
      <c r="H527">
        <v>5.8823529999999999E-2</v>
      </c>
      <c r="I527">
        <v>0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 t="s">
        <v>369</v>
      </c>
      <c r="W527" s="4" t="str">
        <f t="shared" si="32"/>
        <v>398A</v>
      </c>
      <c r="X527">
        <v>16</v>
      </c>
      <c r="Y527" t="s">
        <v>82</v>
      </c>
      <c r="Z527" t="s">
        <v>115</v>
      </c>
      <c r="AA527">
        <v>0</v>
      </c>
      <c r="AB527">
        <v>0</v>
      </c>
      <c r="AC527" t="s">
        <v>194</v>
      </c>
      <c r="AD527">
        <v>0</v>
      </c>
      <c r="AE527">
        <v>0</v>
      </c>
      <c r="AF527">
        <v>0</v>
      </c>
      <c r="AG527">
        <v>0</v>
      </c>
      <c r="AH527">
        <v>0</v>
      </c>
      <c r="AI527">
        <v>0</v>
      </c>
      <c r="AJ527">
        <v>0</v>
      </c>
      <c r="AK527">
        <v>0</v>
      </c>
      <c r="AL527">
        <v>0</v>
      </c>
      <c r="AM527">
        <v>0</v>
      </c>
      <c r="AN527">
        <v>0</v>
      </c>
      <c r="AO527">
        <v>0</v>
      </c>
      <c r="AP527" s="9">
        <f t="shared" si="33"/>
        <v>0</v>
      </c>
      <c r="AQ527" s="10">
        <f t="shared" si="34"/>
        <v>0</v>
      </c>
      <c r="AR527" s="8">
        <f t="shared" si="35"/>
        <v>0</v>
      </c>
    </row>
    <row r="528" spans="1:44" x14ac:dyDescent="0.2">
      <c r="A528">
        <v>1</v>
      </c>
      <c r="B528" s="1">
        <v>44470</v>
      </c>
      <c r="C528" s="1">
        <v>44501</v>
      </c>
      <c r="D528">
        <v>200306</v>
      </c>
      <c r="E528" s="1">
        <v>44470</v>
      </c>
      <c r="F528">
        <v>69025.45</v>
      </c>
      <c r="G528">
        <v>69025.45</v>
      </c>
      <c r="H528">
        <v>5.8823529999999999E-2</v>
      </c>
      <c r="I528">
        <v>338.36</v>
      </c>
      <c r="J528">
        <v>32536.52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 t="s">
        <v>370</v>
      </c>
      <c r="W528" s="4" t="str">
        <f t="shared" si="32"/>
        <v>398A</v>
      </c>
      <c r="X528">
        <v>16</v>
      </c>
      <c r="Y528" t="s">
        <v>82</v>
      </c>
      <c r="Z528" t="s">
        <v>115</v>
      </c>
      <c r="AA528">
        <v>0</v>
      </c>
      <c r="AB528">
        <v>0</v>
      </c>
      <c r="AC528" t="s">
        <v>194</v>
      </c>
      <c r="AD528">
        <v>0</v>
      </c>
      <c r="AE528">
        <v>0</v>
      </c>
      <c r="AF528">
        <v>0</v>
      </c>
      <c r="AG528">
        <v>69025.45</v>
      </c>
      <c r="AH528">
        <v>0</v>
      </c>
      <c r="AI528">
        <v>0</v>
      </c>
      <c r="AJ528">
        <v>0</v>
      </c>
      <c r="AK528">
        <v>0</v>
      </c>
      <c r="AL528">
        <v>0</v>
      </c>
      <c r="AM528">
        <v>0</v>
      </c>
      <c r="AN528">
        <v>0</v>
      </c>
      <c r="AO528">
        <v>338.36</v>
      </c>
      <c r="AP528" s="9">
        <f t="shared" si="33"/>
        <v>338.36</v>
      </c>
      <c r="AQ528" s="10">
        <f t="shared" si="34"/>
        <v>0</v>
      </c>
      <c r="AR528" s="8">
        <f t="shared" si="35"/>
        <v>32536.52</v>
      </c>
    </row>
    <row r="529" spans="1:44" x14ac:dyDescent="0.2">
      <c r="A529">
        <v>1</v>
      </c>
      <c r="B529" s="1">
        <v>44470</v>
      </c>
      <c r="C529" s="1">
        <v>44501</v>
      </c>
      <c r="D529">
        <v>200306</v>
      </c>
      <c r="E529" s="1">
        <v>44501</v>
      </c>
      <c r="F529">
        <v>69025.45</v>
      </c>
      <c r="G529">
        <v>69025.45</v>
      </c>
      <c r="H529">
        <v>5.8823529999999999E-2</v>
      </c>
      <c r="I529">
        <v>338.36</v>
      </c>
      <c r="J529">
        <v>32874.879999999997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 t="s">
        <v>370</v>
      </c>
      <c r="W529" s="4" t="str">
        <f t="shared" si="32"/>
        <v>398A</v>
      </c>
      <c r="X529">
        <v>16</v>
      </c>
      <c r="Y529" t="s">
        <v>82</v>
      </c>
      <c r="Z529" t="s">
        <v>115</v>
      </c>
      <c r="AA529">
        <v>0</v>
      </c>
      <c r="AB529">
        <v>0</v>
      </c>
      <c r="AC529" t="s">
        <v>194</v>
      </c>
      <c r="AD529">
        <v>0</v>
      </c>
      <c r="AE529">
        <v>0</v>
      </c>
      <c r="AF529">
        <v>0</v>
      </c>
      <c r="AG529">
        <v>69025.45</v>
      </c>
      <c r="AH529">
        <v>0</v>
      </c>
      <c r="AI529">
        <v>0</v>
      </c>
      <c r="AJ529">
        <v>0</v>
      </c>
      <c r="AK529">
        <v>0</v>
      </c>
      <c r="AL529">
        <v>0</v>
      </c>
      <c r="AM529">
        <v>0</v>
      </c>
      <c r="AN529">
        <v>0</v>
      </c>
      <c r="AO529">
        <v>338.36</v>
      </c>
      <c r="AP529" s="9">
        <f t="shared" si="33"/>
        <v>338.36</v>
      </c>
      <c r="AQ529" s="10">
        <f t="shared" si="34"/>
        <v>0</v>
      </c>
      <c r="AR529" s="8">
        <f t="shared" si="35"/>
        <v>32874.879999999997</v>
      </c>
    </row>
    <row r="530" spans="1:44" x14ac:dyDescent="0.2">
      <c r="A530">
        <v>1</v>
      </c>
      <c r="B530" s="1">
        <v>44470</v>
      </c>
      <c r="C530" s="1">
        <v>44501</v>
      </c>
      <c r="D530">
        <v>200352</v>
      </c>
      <c r="E530" s="1">
        <v>44470</v>
      </c>
      <c r="F530">
        <v>0</v>
      </c>
      <c r="G530">
        <v>0</v>
      </c>
      <c r="H530">
        <v>5.8823529999999999E-2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 t="s">
        <v>371</v>
      </c>
      <c r="W530" s="4" t="str">
        <f t="shared" si="32"/>
        <v>398A</v>
      </c>
      <c r="X530">
        <v>16</v>
      </c>
      <c r="Y530" t="s">
        <v>82</v>
      </c>
      <c r="Z530" t="s">
        <v>115</v>
      </c>
      <c r="AA530">
        <v>0</v>
      </c>
      <c r="AB530">
        <v>0</v>
      </c>
      <c r="AC530" t="s">
        <v>194</v>
      </c>
      <c r="AD530">
        <v>0</v>
      </c>
      <c r="AE530">
        <v>0</v>
      </c>
      <c r="AF530">
        <v>0</v>
      </c>
      <c r="AG530">
        <v>0</v>
      </c>
      <c r="AH530">
        <v>0</v>
      </c>
      <c r="AI530">
        <v>0</v>
      </c>
      <c r="AJ530">
        <v>0</v>
      </c>
      <c r="AK530">
        <v>0</v>
      </c>
      <c r="AL530">
        <v>0</v>
      </c>
      <c r="AM530">
        <v>0</v>
      </c>
      <c r="AN530">
        <v>0</v>
      </c>
      <c r="AO530">
        <v>0</v>
      </c>
      <c r="AP530" s="9">
        <f t="shared" si="33"/>
        <v>0</v>
      </c>
      <c r="AQ530" s="10">
        <f t="shared" si="34"/>
        <v>0</v>
      </c>
      <c r="AR530" s="8">
        <f t="shared" si="35"/>
        <v>0</v>
      </c>
    </row>
    <row r="531" spans="1:44" x14ac:dyDescent="0.2">
      <c r="A531">
        <v>1</v>
      </c>
      <c r="B531" s="1">
        <v>44470</v>
      </c>
      <c r="C531" s="1">
        <v>44501</v>
      </c>
      <c r="D531">
        <v>200352</v>
      </c>
      <c r="E531" s="1">
        <v>44501</v>
      </c>
      <c r="F531">
        <v>0</v>
      </c>
      <c r="G531">
        <v>0</v>
      </c>
      <c r="H531">
        <v>5.8823529999999999E-2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 t="s">
        <v>371</v>
      </c>
      <c r="W531" s="4" t="str">
        <f t="shared" si="32"/>
        <v>398A</v>
      </c>
      <c r="X531">
        <v>16</v>
      </c>
      <c r="Y531" t="s">
        <v>82</v>
      </c>
      <c r="Z531" t="s">
        <v>115</v>
      </c>
      <c r="AA531">
        <v>0</v>
      </c>
      <c r="AB531">
        <v>0</v>
      </c>
      <c r="AC531" t="s">
        <v>194</v>
      </c>
      <c r="AD531">
        <v>0</v>
      </c>
      <c r="AE531">
        <v>0</v>
      </c>
      <c r="AF531">
        <v>0</v>
      </c>
      <c r="AG531">
        <v>0</v>
      </c>
      <c r="AH531">
        <v>0</v>
      </c>
      <c r="AI531">
        <v>0</v>
      </c>
      <c r="AJ531">
        <v>0</v>
      </c>
      <c r="AK531">
        <v>0</v>
      </c>
      <c r="AL531">
        <v>0</v>
      </c>
      <c r="AM531">
        <v>0</v>
      </c>
      <c r="AN531">
        <v>0</v>
      </c>
      <c r="AO531">
        <v>0</v>
      </c>
      <c r="AP531" s="9">
        <f t="shared" si="33"/>
        <v>0</v>
      </c>
      <c r="AQ531" s="10">
        <f t="shared" si="34"/>
        <v>0</v>
      </c>
      <c r="AR531" s="8">
        <f t="shared" si="35"/>
        <v>0</v>
      </c>
    </row>
    <row r="532" spans="1:44" x14ac:dyDescent="0.2">
      <c r="A532">
        <v>1</v>
      </c>
      <c r="B532" s="1">
        <v>44470</v>
      </c>
      <c r="C532" s="1">
        <v>44501</v>
      </c>
      <c r="D532">
        <v>189</v>
      </c>
      <c r="E532" s="1">
        <v>44470</v>
      </c>
      <c r="F532">
        <v>0</v>
      </c>
      <c r="G532">
        <v>0</v>
      </c>
      <c r="H532">
        <v>0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 t="s">
        <v>162</v>
      </c>
      <c r="W532" s="4" t="str">
        <f t="shared" si="32"/>
        <v>3030</v>
      </c>
      <c r="X532">
        <v>18</v>
      </c>
      <c r="Y532" t="s">
        <v>118</v>
      </c>
      <c r="Z532" t="s">
        <v>135</v>
      </c>
      <c r="AA532">
        <v>0</v>
      </c>
      <c r="AB532">
        <v>0</v>
      </c>
      <c r="AC532" t="s">
        <v>144</v>
      </c>
      <c r="AD532">
        <v>0</v>
      </c>
      <c r="AE532">
        <v>0</v>
      </c>
      <c r="AF532">
        <v>0</v>
      </c>
      <c r="AG532">
        <v>0</v>
      </c>
      <c r="AH532">
        <v>0</v>
      </c>
      <c r="AI532">
        <v>0</v>
      </c>
      <c r="AJ532">
        <v>0</v>
      </c>
      <c r="AK532">
        <v>0</v>
      </c>
      <c r="AL532">
        <v>0</v>
      </c>
      <c r="AM532">
        <v>0</v>
      </c>
      <c r="AN532">
        <v>0</v>
      </c>
      <c r="AO532">
        <v>0</v>
      </c>
      <c r="AP532" s="9">
        <f t="shared" si="33"/>
        <v>0</v>
      </c>
      <c r="AQ532" s="10">
        <f t="shared" si="34"/>
        <v>0</v>
      </c>
      <c r="AR532" s="8">
        <f t="shared" si="35"/>
        <v>0</v>
      </c>
    </row>
    <row r="533" spans="1:44" x14ac:dyDescent="0.2">
      <c r="A533">
        <v>1</v>
      </c>
      <c r="B533" s="1">
        <v>44470</v>
      </c>
      <c r="C533" s="1">
        <v>44501</v>
      </c>
      <c r="D533">
        <v>189</v>
      </c>
      <c r="E533" s="1">
        <v>44501</v>
      </c>
      <c r="F533">
        <v>0</v>
      </c>
      <c r="G533">
        <v>0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 t="s">
        <v>162</v>
      </c>
      <c r="W533" s="4" t="str">
        <f t="shared" si="32"/>
        <v>3030</v>
      </c>
      <c r="X533">
        <v>18</v>
      </c>
      <c r="Y533" t="s">
        <v>118</v>
      </c>
      <c r="Z533" t="s">
        <v>135</v>
      </c>
      <c r="AA533">
        <v>0</v>
      </c>
      <c r="AB533">
        <v>0</v>
      </c>
      <c r="AC533" t="s">
        <v>144</v>
      </c>
      <c r="AD533">
        <v>0</v>
      </c>
      <c r="AE533">
        <v>0</v>
      </c>
      <c r="AF533">
        <v>0</v>
      </c>
      <c r="AG533">
        <v>0</v>
      </c>
      <c r="AH533">
        <v>0</v>
      </c>
      <c r="AI533">
        <v>0</v>
      </c>
      <c r="AJ533">
        <v>0</v>
      </c>
      <c r="AK533">
        <v>0</v>
      </c>
      <c r="AL533">
        <v>0</v>
      </c>
      <c r="AM533">
        <v>0</v>
      </c>
      <c r="AN533">
        <v>0</v>
      </c>
      <c r="AO533">
        <v>0</v>
      </c>
      <c r="AP533" s="9">
        <f t="shared" si="33"/>
        <v>0</v>
      </c>
      <c r="AQ533" s="10">
        <f t="shared" si="34"/>
        <v>0</v>
      </c>
      <c r="AR533" s="8">
        <f t="shared" si="35"/>
        <v>0</v>
      </c>
    </row>
    <row r="534" spans="1:44" x14ac:dyDescent="0.2">
      <c r="A534">
        <v>1</v>
      </c>
      <c r="B534" s="1">
        <v>44470</v>
      </c>
      <c r="C534" s="1">
        <v>44501</v>
      </c>
      <c r="D534">
        <v>542</v>
      </c>
      <c r="E534" s="1">
        <v>44470</v>
      </c>
      <c r="F534">
        <v>0</v>
      </c>
      <c r="G534">
        <v>0</v>
      </c>
      <c r="H534">
        <v>1.8100000000000002E-2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 t="s">
        <v>147</v>
      </c>
      <c r="W534" s="4" t="str">
        <f t="shared" si="32"/>
        <v>3760</v>
      </c>
      <c r="X534">
        <v>15</v>
      </c>
      <c r="Y534" t="s">
        <v>45</v>
      </c>
      <c r="Z534" t="s">
        <v>148</v>
      </c>
      <c r="AA534">
        <v>0</v>
      </c>
      <c r="AB534">
        <v>0</v>
      </c>
      <c r="AC534" t="s">
        <v>144</v>
      </c>
      <c r="AD534">
        <v>0</v>
      </c>
      <c r="AE534">
        <v>0</v>
      </c>
      <c r="AF534">
        <v>2.8999999999999998E-3</v>
      </c>
      <c r="AG534">
        <v>0</v>
      </c>
      <c r="AH534">
        <v>0</v>
      </c>
      <c r="AI534">
        <v>0</v>
      </c>
      <c r="AJ534">
        <v>0</v>
      </c>
      <c r="AK534">
        <v>0</v>
      </c>
      <c r="AL534">
        <v>0</v>
      </c>
      <c r="AM534">
        <v>0</v>
      </c>
      <c r="AN534">
        <v>0</v>
      </c>
      <c r="AO534">
        <v>0</v>
      </c>
      <c r="AP534" s="9">
        <f t="shared" si="33"/>
        <v>0</v>
      </c>
      <c r="AQ534" s="10">
        <f t="shared" si="34"/>
        <v>0</v>
      </c>
      <c r="AR534" s="8">
        <f t="shared" si="35"/>
        <v>0</v>
      </c>
    </row>
    <row r="535" spans="1:44" x14ac:dyDescent="0.2">
      <c r="A535">
        <v>1</v>
      </c>
      <c r="B535" s="1">
        <v>44470</v>
      </c>
      <c r="C535" s="1">
        <v>44501</v>
      </c>
      <c r="D535">
        <v>542</v>
      </c>
      <c r="E535" s="1">
        <v>44501</v>
      </c>
      <c r="F535">
        <v>0</v>
      </c>
      <c r="G535">
        <v>0</v>
      </c>
      <c r="H535">
        <v>1.8100000000000002E-2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 t="s">
        <v>147</v>
      </c>
      <c r="W535" s="4" t="str">
        <f t="shared" si="32"/>
        <v>3760</v>
      </c>
      <c r="X535">
        <v>15</v>
      </c>
      <c r="Y535" t="s">
        <v>45</v>
      </c>
      <c r="Z535" t="s">
        <v>148</v>
      </c>
      <c r="AA535">
        <v>0</v>
      </c>
      <c r="AB535">
        <v>0</v>
      </c>
      <c r="AC535" t="s">
        <v>144</v>
      </c>
      <c r="AD535">
        <v>0</v>
      </c>
      <c r="AE535">
        <v>0</v>
      </c>
      <c r="AF535">
        <v>2.8999999999999998E-3</v>
      </c>
      <c r="AG535">
        <v>0</v>
      </c>
      <c r="AH535">
        <v>0</v>
      </c>
      <c r="AI535">
        <v>0</v>
      </c>
      <c r="AJ535">
        <v>0</v>
      </c>
      <c r="AK535">
        <v>0</v>
      </c>
      <c r="AL535">
        <v>0</v>
      </c>
      <c r="AM535">
        <v>0</v>
      </c>
      <c r="AN535">
        <v>0</v>
      </c>
      <c r="AO535">
        <v>0</v>
      </c>
      <c r="AP535" s="9">
        <f t="shared" si="33"/>
        <v>0</v>
      </c>
      <c r="AQ535" s="10">
        <f t="shared" si="34"/>
        <v>0</v>
      </c>
      <c r="AR535" s="8">
        <f t="shared" si="35"/>
        <v>0</v>
      </c>
    </row>
    <row r="536" spans="1:44" x14ac:dyDescent="0.2">
      <c r="A536">
        <v>1</v>
      </c>
      <c r="B536" s="1">
        <v>44470</v>
      </c>
      <c r="C536" s="1">
        <v>44501</v>
      </c>
      <c r="D536">
        <v>190</v>
      </c>
      <c r="E536" s="1">
        <v>44470</v>
      </c>
      <c r="F536">
        <v>194120.82</v>
      </c>
      <c r="G536">
        <v>194120.82</v>
      </c>
      <c r="H536">
        <v>1.8100000000000002E-2</v>
      </c>
      <c r="I536">
        <v>292.8</v>
      </c>
      <c r="J536">
        <v>26908.83</v>
      </c>
      <c r="K536">
        <v>0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 t="s">
        <v>143</v>
      </c>
      <c r="W536" s="4" t="str">
        <f t="shared" si="32"/>
        <v>3761</v>
      </c>
      <c r="X536">
        <v>15</v>
      </c>
      <c r="Y536" t="s">
        <v>45</v>
      </c>
      <c r="Z536" t="s">
        <v>52</v>
      </c>
      <c r="AA536">
        <v>0</v>
      </c>
      <c r="AB536">
        <v>0</v>
      </c>
      <c r="AC536" t="s">
        <v>144</v>
      </c>
      <c r="AD536">
        <v>46.91</v>
      </c>
      <c r="AE536">
        <v>-1883.19</v>
      </c>
      <c r="AF536">
        <v>2.8999999999999998E-3</v>
      </c>
      <c r="AG536">
        <v>194120.82</v>
      </c>
      <c r="AH536">
        <v>0</v>
      </c>
      <c r="AI536">
        <v>0</v>
      </c>
      <c r="AJ536">
        <v>0</v>
      </c>
      <c r="AK536">
        <v>0</v>
      </c>
      <c r="AL536">
        <v>0</v>
      </c>
      <c r="AM536">
        <v>0</v>
      </c>
      <c r="AN536">
        <v>46.910000000000004</v>
      </c>
      <c r="AO536">
        <v>292.8</v>
      </c>
      <c r="AP536" s="9">
        <f t="shared" si="33"/>
        <v>292.8</v>
      </c>
      <c r="AQ536" s="10">
        <f t="shared" si="34"/>
        <v>46.91</v>
      </c>
      <c r="AR536" s="8">
        <f t="shared" si="35"/>
        <v>25025.640000000003</v>
      </c>
    </row>
    <row r="537" spans="1:44" x14ac:dyDescent="0.2">
      <c r="A537">
        <v>1</v>
      </c>
      <c r="B537" s="1">
        <v>44470</v>
      </c>
      <c r="C537" s="1">
        <v>44501</v>
      </c>
      <c r="D537">
        <v>190</v>
      </c>
      <c r="E537" s="1">
        <v>44501</v>
      </c>
      <c r="F537">
        <v>214465.82</v>
      </c>
      <c r="G537">
        <v>214465.82</v>
      </c>
      <c r="H537">
        <v>1.8100000000000002E-2</v>
      </c>
      <c r="I537">
        <v>323.49</v>
      </c>
      <c r="J537">
        <v>27232.32</v>
      </c>
      <c r="K537">
        <v>0</v>
      </c>
      <c r="L537">
        <v>0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 t="s">
        <v>143</v>
      </c>
      <c r="W537" s="4" t="str">
        <f t="shared" si="32"/>
        <v>3761</v>
      </c>
      <c r="X537">
        <v>15</v>
      </c>
      <c r="Y537" t="s">
        <v>45</v>
      </c>
      <c r="Z537" t="s">
        <v>52</v>
      </c>
      <c r="AA537">
        <v>0</v>
      </c>
      <c r="AB537">
        <v>0</v>
      </c>
      <c r="AC537" t="s">
        <v>144</v>
      </c>
      <c r="AD537">
        <v>51.83</v>
      </c>
      <c r="AE537">
        <v>-1831.36</v>
      </c>
      <c r="AF537">
        <v>2.8999999999999998E-3</v>
      </c>
      <c r="AG537">
        <v>214465.82</v>
      </c>
      <c r="AH537">
        <v>0</v>
      </c>
      <c r="AI537">
        <v>0</v>
      </c>
      <c r="AJ537">
        <v>0</v>
      </c>
      <c r="AK537">
        <v>0</v>
      </c>
      <c r="AL537">
        <v>0</v>
      </c>
      <c r="AM537">
        <v>0</v>
      </c>
      <c r="AN537">
        <v>51.83</v>
      </c>
      <c r="AO537">
        <v>323.49</v>
      </c>
      <c r="AP537" s="9">
        <f t="shared" si="33"/>
        <v>323.49</v>
      </c>
      <c r="AQ537" s="10">
        <f t="shared" si="34"/>
        <v>51.83</v>
      </c>
      <c r="AR537" s="8">
        <f t="shared" si="35"/>
        <v>25400.959999999999</v>
      </c>
    </row>
    <row r="538" spans="1:44" x14ac:dyDescent="0.2">
      <c r="A538">
        <v>1</v>
      </c>
      <c r="B538" s="1">
        <v>44470</v>
      </c>
      <c r="C538" s="1">
        <v>44501</v>
      </c>
      <c r="D538">
        <v>191</v>
      </c>
      <c r="E538" s="1">
        <v>44470</v>
      </c>
      <c r="F538">
        <v>282457.31</v>
      </c>
      <c r="G538">
        <v>282457.31</v>
      </c>
      <c r="H538">
        <v>1.719E-2</v>
      </c>
      <c r="I538">
        <v>404.62</v>
      </c>
      <c r="J538">
        <v>138098.70000000001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 t="s">
        <v>145</v>
      </c>
      <c r="W538" s="4" t="str">
        <f t="shared" si="32"/>
        <v>3762</v>
      </c>
      <c r="X538">
        <v>15</v>
      </c>
      <c r="Y538" t="s">
        <v>45</v>
      </c>
      <c r="Z538" t="s">
        <v>54</v>
      </c>
      <c r="AA538">
        <v>0</v>
      </c>
      <c r="AB538">
        <v>0</v>
      </c>
      <c r="AC538" t="s">
        <v>144</v>
      </c>
      <c r="AD538">
        <v>113.22</v>
      </c>
      <c r="AE538">
        <v>32134.76</v>
      </c>
      <c r="AF538">
        <v>4.81E-3</v>
      </c>
      <c r="AG538">
        <v>282457.31</v>
      </c>
      <c r="AH538">
        <v>0</v>
      </c>
      <c r="AI538">
        <v>0</v>
      </c>
      <c r="AJ538">
        <v>0</v>
      </c>
      <c r="AK538">
        <v>0</v>
      </c>
      <c r="AL538">
        <v>0</v>
      </c>
      <c r="AM538">
        <v>0</v>
      </c>
      <c r="AN538">
        <v>113.22</v>
      </c>
      <c r="AO538">
        <v>404.62</v>
      </c>
      <c r="AP538" s="9">
        <f t="shared" si="33"/>
        <v>404.62</v>
      </c>
      <c r="AQ538" s="10">
        <f t="shared" si="34"/>
        <v>113.22</v>
      </c>
      <c r="AR538" s="8">
        <f t="shared" si="35"/>
        <v>170233.46000000002</v>
      </c>
    </row>
    <row r="539" spans="1:44" x14ac:dyDescent="0.2">
      <c r="A539">
        <v>1</v>
      </c>
      <c r="B539" s="1">
        <v>44470</v>
      </c>
      <c r="C539" s="1">
        <v>44501</v>
      </c>
      <c r="D539">
        <v>191</v>
      </c>
      <c r="E539" s="1">
        <v>44501</v>
      </c>
      <c r="F539">
        <v>282457.31</v>
      </c>
      <c r="G539">
        <v>282457.31</v>
      </c>
      <c r="H539">
        <v>1.719E-2</v>
      </c>
      <c r="I539">
        <v>404.62</v>
      </c>
      <c r="J539">
        <v>138503.32</v>
      </c>
      <c r="K539">
        <v>0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 t="s">
        <v>145</v>
      </c>
      <c r="W539" s="4" t="str">
        <f t="shared" si="32"/>
        <v>3762</v>
      </c>
      <c r="X539">
        <v>15</v>
      </c>
      <c r="Y539" t="s">
        <v>45</v>
      </c>
      <c r="Z539" t="s">
        <v>54</v>
      </c>
      <c r="AA539">
        <v>0</v>
      </c>
      <c r="AB539">
        <v>0</v>
      </c>
      <c r="AC539" t="s">
        <v>144</v>
      </c>
      <c r="AD539">
        <v>113.22</v>
      </c>
      <c r="AE539">
        <v>32247.98</v>
      </c>
      <c r="AF539">
        <v>4.81E-3</v>
      </c>
      <c r="AG539">
        <v>282457.31</v>
      </c>
      <c r="AH539">
        <v>0</v>
      </c>
      <c r="AI539">
        <v>0</v>
      </c>
      <c r="AJ539">
        <v>0</v>
      </c>
      <c r="AK539">
        <v>0</v>
      </c>
      <c r="AL539">
        <v>0</v>
      </c>
      <c r="AM539">
        <v>0</v>
      </c>
      <c r="AN539">
        <v>113.22</v>
      </c>
      <c r="AO539">
        <v>404.62</v>
      </c>
      <c r="AP539" s="9">
        <f t="shared" si="33"/>
        <v>404.62</v>
      </c>
      <c r="AQ539" s="10">
        <f t="shared" si="34"/>
        <v>113.22</v>
      </c>
      <c r="AR539" s="8">
        <f t="shared" si="35"/>
        <v>170751.30000000002</v>
      </c>
    </row>
    <row r="540" spans="1:44" x14ac:dyDescent="0.2">
      <c r="A540">
        <v>1</v>
      </c>
      <c r="B540" s="1">
        <v>44470</v>
      </c>
      <c r="C540" s="1">
        <v>44501</v>
      </c>
      <c r="D540">
        <v>192</v>
      </c>
      <c r="E540" s="1">
        <v>44470</v>
      </c>
      <c r="F540">
        <v>0</v>
      </c>
      <c r="G540">
        <v>0</v>
      </c>
      <c r="H540">
        <v>2.1000000000000001E-2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 t="s">
        <v>146</v>
      </c>
      <c r="W540" s="4" t="str">
        <f t="shared" si="32"/>
        <v>376G</v>
      </c>
      <c r="X540">
        <v>15</v>
      </c>
      <c r="Y540" t="s">
        <v>45</v>
      </c>
      <c r="Z540" t="s">
        <v>56</v>
      </c>
      <c r="AA540">
        <v>0</v>
      </c>
      <c r="AB540">
        <v>0</v>
      </c>
      <c r="AC540" t="s">
        <v>144</v>
      </c>
      <c r="AD540">
        <v>0</v>
      </c>
      <c r="AE540">
        <v>0</v>
      </c>
      <c r="AF540">
        <v>2.8999999999999998E-3</v>
      </c>
      <c r="AG540">
        <v>0</v>
      </c>
      <c r="AH540">
        <v>0</v>
      </c>
      <c r="AI540">
        <v>0</v>
      </c>
      <c r="AJ540">
        <v>0</v>
      </c>
      <c r="AK540">
        <v>0</v>
      </c>
      <c r="AL540">
        <v>0</v>
      </c>
      <c r="AM540">
        <v>0</v>
      </c>
      <c r="AN540">
        <v>0</v>
      </c>
      <c r="AO540">
        <v>0</v>
      </c>
      <c r="AP540" s="9">
        <f t="shared" si="33"/>
        <v>0</v>
      </c>
      <c r="AQ540" s="10">
        <f t="shared" si="34"/>
        <v>0</v>
      </c>
      <c r="AR540" s="8">
        <f t="shared" si="35"/>
        <v>0</v>
      </c>
    </row>
    <row r="541" spans="1:44" x14ac:dyDescent="0.2">
      <c r="A541">
        <v>1</v>
      </c>
      <c r="B541" s="1">
        <v>44470</v>
      </c>
      <c r="C541" s="1">
        <v>44501</v>
      </c>
      <c r="D541">
        <v>192</v>
      </c>
      <c r="E541" s="1">
        <v>44501</v>
      </c>
      <c r="F541">
        <v>0</v>
      </c>
      <c r="G541">
        <v>0</v>
      </c>
      <c r="H541">
        <v>2.1000000000000001E-2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 t="s">
        <v>146</v>
      </c>
      <c r="W541" s="4" t="str">
        <f t="shared" si="32"/>
        <v>376G</v>
      </c>
      <c r="X541">
        <v>15</v>
      </c>
      <c r="Y541" t="s">
        <v>45</v>
      </c>
      <c r="Z541" t="s">
        <v>56</v>
      </c>
      <c r="AA541">
        <v>0</v>
      </c>
      <c r="AB541">
        <v>0</v>
      </c>
      <c r="AC541" t="s">
        <v>144</v>
      </c>
      <c r="AD541">
        <v>0</v>
      </c>
      <c r="AE541">
        <v>0</v>
      </c>
      <c r="AF541">
        <v>2.8999999999999998E-3</v>
      </c>
      <c r="AG541">
        <v>0</v>
      </c>
      <c r="AH541">
        <v>0</v>
      </c>
      <c r="AI541">
        <v>0</v>
      </c>
      <c r="AJ541">
        <v>0</v>
      </c>
      <c r="AK541">
        <v>0</v>
      </c>
      <c r="AL541">
        <v>0</v>
      </c>
      <c r="AM541">
        <v>0</v>
      </c>
      <c r="AN541">
        <v>0</v>
      </c>
      <c r="AO541">
        <v>0</v>
      </c>
      <c r="AP541" s="9">
        <f t="shared" si="33"/>
        <v>0</v>
      </c>
      <c r="AQ541" s="10">
        <f t="shared" si="34"/>
        <v>0</v>
      </c>
      <c r="AR541" s="8">
        <f t="shared" si="35"/>
        <v>0</v>
      </c>
    </row>
    <row r="542" spans="1:44" x14ac:dyDescent="0.2">
      <c r="A542">
        <v>1</v>
      </c>
      <c r="B542" s="1">
        <v>44470</v>
      </c>
      <c r="C542" s="1">
        <v>44501</v>
      </c>
      <c r="D542">
        <v>193</v>
      </c>
      <c r="E542" s="1">
        <v>44470</v>
      </c>
      <c r="F542">
        <v>1068.8</v>
      </c>
      <c r="G542">
        <v>1068.8</v>
      </c>
      <c r="H542">
        <v>3.3329999999999999E-2</v>
      </c>
      <c r="I542">
        <v>2.97</v>
      </c>
      <c r="J542">
        <v>1068.8</v>
      </c>
      <c r="K542">
        <v>0</v>
      </c>
      <c r="L542">
        <v>0</v>
      </c>
      <c r="M542">
        <v>-2.97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 t="s">
        <v>149</v>
      </c>
      <c r="W542" s="4" t="str">
        <f t="shared" si="32"/>
        <v>3780</v>
      </c>
      <c r="X542">
        <v>15</v>
      </c>
      <c r="Y542" t="s">
        <v>45</v>
      </c>
      <c r="Z542" t="s">
        <v>58</v>
      </c>
      <c r="AA542">
        <v>0</v>
      </c>
      <c r="AB542">
        <v>0</v>
      </c>
      <c r="AC542" t="s">
        <v>144</v>
      </c>
      <c r="AD542">
        <v>0.15</v>
      </c>
      <c r="AE542">
        <v>2.7</v>
      </c>
      <c r="AF542">
        <v>1.67E-3</v>
      </c>
      <c r="AG542">
        <v>1068.8</v>
      </c>
      <c r="AH542">
        <v>0</v>
      </c>
      <c r="AI542">
        <v>0</v>
      </c>
      <c r="AJ542">
        <v>0</v>
      </c>
      <c r="AK542">
        <v>0</v>
      </c>
      <c r="AL542">
        <v>0</v>
      </c>
      <c r="AM542">
        <v>0</v>
      </c>
      <c r="AN542">
        <v>0.15</v>
      </c>
      <c r="AO542">
        <v>0</v>
      </c>
      <c r="AP542" s="9">
        <f t="shared" si="33"/>
        <v>0</v>
      </c>
      <c r="AQ542" s="10">
        <f t="shared" si="34"/>
        <v>0.15</v>
      </c>
      <c r="AR542" s="8">
        <f t="shared" si="35"/>
        <v>1071.5</v>
      </c>
    </row>
    <row r="543" spans="1:44" x14ac:dyDescent="0.2">
      <c r="A543">
        <v>1</v>
      </c>
      <c r="B543" s="1">
        <v>44470</v>
      </c>
      <c r="C543" s="1">
        <v>44501</v>
      </c>
      <c r="D543">
        <v>193</v>
      </c>
      <c r="E543" s="1">
        <v>44501</v>
      </c>
      <c r="F543">
        <v>1068.8</v>
      </c>
      <c r="G543">
        <v>1068.8</v>
      </c>
      <c r="H543">
        <v>3.3329999999999999E-2</v>
      </c>
      <c r="I543">
        <v>2.97</v>
      </c>
      <c r="J543">
        <v>1068.8</v>
      </c>
      <c r="K543">
        <v>0</v>
      </c>
      <c r="L543">
        <v>0</v>
      </c>
      <c r="M543">
        <v>-2.97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0</v>
      </c>
      <c r="V543" t="s">
        <v>149</v>
      </c>
      <c r="W543" s="4" t="str">
        <f t="shared" si="32"/>
        <v>3780</v>
      </c>
      <c r="X543">
        <v>15</v>
      </c>
      <c r="Y543" t="s">
        <v>45</v>
      </c>
      <c r="Z543" t="s">
        <v>58</v>
      </c>
      <c r="AA543">
        <v>0</v>
      </c>
      <c r="AB543">
        <v>0</v>
      </c>
      <c r="AC543" t="s">
        <v>144</v>
      </c>
      <c r="AD543">
        <v>0.15</v>
      </c>
      <c r="AE543">
        <v>2.85</v>
      </c>
      <c r="AF543">
        <v>1.67E-3</v>
      </c>
      <c r="AG543">
        <v>1068.8</v>
      </c>
      <c r="AH543">
        <v>0</v>
      </c>
      <c r="AI543">
        <v>0</v>
      </c>
      <c r="AJ543">
        <v>0</v>
      </c>
      <c r="AK543">
        <v>0</v>
      </c>
      <c r="AL543">
        <v>0</v>
      </c>
      <c r="AM543">
        <v>0</v>
      </c>
      <c r="AN543">
        <v>0.15</v>
      </c>
      <c r="AO543">
        <v>0</v>
      </c>
      <c r="AP543" s="9">
        <f t="shared" si="33"/>
        <v>0</v>
      </c>
      <c r="AQ543" s="10">
        <f t="shared" si="34"/>
        <v>0.15</v>
      </c>
      <c r="AR543" s="8">
        <f t="shared" si="35"/>
        <v>1071.6499999999999</v>
      </c>
    </row>
    <row r="544" spans="1:44" x14ac:dyDescent="0.2">
      <c r="A544">
        <v>1</v>
      </c>
      <c r="B544" s="1">
        <v>44470</v>
      </c>
      <c r="C544" s="1">
        <v>44501</v>
      </c>
      <c r="D544">
        <v>194</v>
      </c>
      <c r="E544" s="1">
        <v>44470</v>
      </c>
      <c r="F544">
        <v>162952.04999999999</v>
      </c>
      <c r="G544">
        <v>162952.04999999999</v>
      </c>
      <c r="H544">
        <v>2.9520000000000001E-2</v>
      </c>
      <c r="I544">
        <v>400.86</v>
      </c>
      <c r="J544">
        <v>26391.48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 t="s">
        <v>150</v>
      </c>
      <c r="W544" s="4" t="str">
        <f t="shared" si="32"/>
        <v>3790</v>
      </c>
      <c r="X544">
        <v>15</v>
      </c>
      <c r="Y544" t="s">
        <v>45</v>
      </c>
      <c r="Z544" t="s">
        <v>60</v>
      </c>
      <c r="AA544">
        <v>0</v>
      </c>
      <c r="AB544">
        <v>0</v>
      </c>
      <c r="AC544" t="s">
        <v>144</v>
      </c>
      <c r="AD544">
        <v>20.100000000000001</v>
      </c>
      <c r="AE544">
        <v>-14027.95</v>
      </c>
      <c r="AF544">
        <v>1.48E-3</v>
      </c>
      <c r="AG544">
        <v>162952.04999999999</v>
      </c>
      <c r="AH544">
        <v>0</v>
      </c>
      <c r="AI544">
        <v>0</v>
      </c>
      <c r="AJ544">
        <v>0</v>
      </c>
      <c r="AK544">
        <v>0</v>
      </c>
      <c r="AL544">
        <v>0</v>
      </c>
      <c r="AM544">
        <v>0</v>
      </c>
      <c r="AN544">
        <v>20.100000000000001</v>
      </c>
      <c r="AO544">
        <v>400.86</v>
      </c>
      <c r="AP544" s="9">
        <f t="shared" si="33"/>
        <v>400.86</v>
      </c>
      <c r="AQ544" s="10">
        <f t="shared" si="34"/>
        <v>20.100000000000001</v>
      </c>
      <c r="AR544" s="8">
        <f t="shared" si="35"/>
        <v>12363.529999999999</v>
      </c>
    </row>
    <row r="545" spans="1:44" x14ac:dyDescent="0.2">
      <c r="A545">
        <v>1</v>
      </c>
      <c r="B545" s="1">
        <v>44470</v>
      </c>
      <c r="C545" s="1">
        <v>44501</v>
      </c>
      <c r="D545">
        <v>194</v>
      </c>
      <c r="E545" s="1">
        <v>44501</v>
      </c>
      <c r="F545">
        <v>162952.04999999999</v>
      </c>
      <c r="G545">
        <v>162952.04999999999</v>
      </c>
      <c r="H545">
        <v>2.9520000000000001E-2</v>
      </c>
      <c r="I545">
        <v>400.86</v>
      </c>
      <c r="J545">
        <v>26792.34</v>
      </c>
      <c r="K545">
        <v>0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 t="s">
        <v>150</v>
      </c>
      <c r="W545" s="4" t="str">
        <f t="shared" si="32"/>
        <v>3790</v>
      </c>
      <c r="X545">
        <v>15</v>
      </c>
      <c r="Y545" t="s">
        <v>45</v>
      </c>
      <c r="Z545" t="s">
        <v>60</v>
      </c>
      <c r="AA545">
        <v>0</v>
      </c>
      <c r="AB545">
        <v>0</v>
      </c>
      <c r="AC545" t="s">
        <v>144</v>
      </c>
      <c r="AD545">
        <v>20.100000000000001</v>
      </c>
      <c r="AE545">
        <v>-14007.85</v>
      </c>
      <c r="AF545">
        <v>1.48E-3</v>
      </c>
      <c r="AG545">
        <v>162952.04999999999</v>
      </c>
      <c r="AH545">
        <v>0</v>
      </c>
      <c r="AI545">
        <v>0</v>
      </c>
      <c r="AJ545">
        <v>0</v>
      </c>
      <c r="AK545">
        <v>0</v>
      </c>
      <c r="AL545">
        <v>0</v>
      </c>
      <c r="AM545">
        <v>0</v>
      </c>
      <c r="AN545">
        <v>20.100000000000001</v>
      </c>
      <c r="AO545">
        <v>400.86</v>
      </c>
      <c r="AP545" s="9">
        <f t="shared" si="33"/>
        <v>400.86</v>
      </c>
      <c r="AQ545" s="10">
        <f t="shared" si="34"/>
        <v>20.100000000000001</v>
      </c>
      <c r="AR545" s="8">
        <f t="shared" si="35"/>
        <v>12784.49</v>
      </c>
    </row>
    <row r="546" spans="1:44" x14ac:dyDescent="0.2">
      <c r="A546">
        <v>1</v>
      </c>
      <c r="B546" s="1">
        <v>44470</v>
      </c>
      <c r="C546" s="1">
        <v>44501</v>
      </c>
      <c r="D546">
        <v>195</v>
      </c>
      <c r="E546" s="1">
        <v>44470</v>
      </c>
      <c r="F546">
        <v>74611.289999999994</v>
      </c>
      <c r="G546">
        <v>74611.289999999994</v>
      </c>
      <c r="H546">
        <v>1.8030000000000001E-2</v>
      </c>
      <c r="I546">
        <v>112.1</v>
      </c>
      <c r="J546">
        <v>24108.52</v>
      </c>
      <c r="K546">
        <v>0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 t="s">
        <v>151</v>
      </c>
      <c r="W546" s="4" t="str">
        <f t="shared" si="32"/>
        <v>3801</v>
      </c>
      <c r="X546">
        <v>15</v>
      </c>
      <c r="Y546" t="s">
        <v>45</v>
      </c>
      <c r="Z546" t="s">
        <v>62</v>
      </c>
      <c r="AA546">
        <v>0</v>
      </c>
      <c r="AB546">
        <v>0</v>
      </c>
      <c r="AC546" t="s">
        <v>144</v>
      </c>
      <c r="AD546">
        <v>24.68</v>
      </c>
      <c r="AE546">
        <v>-13761.17</v>
      </c>
      <c r="AF546">
        <v>3.9699999999999996E-3</v>
      </c>
      <c r="AG546">
        <v>74611.289999999994</v>
      </c>
      <c r="AH546">
        <v>0</v>
      </c>
      <c r="AI546">
        <v>0</v>
      </c>
      <c r="AJ546">
        <v>0</v>
      </c>
      <c r="AK546">
        <v>0</v>
      </c>
      <c r="AL546">
        <v>0</v>
      </c>
      <c r="AM546">
        <v>0</v>
      </c>
      <c r="AN546">
        <v>24.68</v>
      </c>
      <c r="AO546">
        <v>112.10000000000001</v>
      </c>
      <c r="AP546" s="9">
        <f t="shared" si="33"/>
        <v>112.1</v>
      </c>
      <c r="AQ546" s="10">
        <f t="shared" si="34"/>
        <v>24.68</v>
      </c>
      <c r="AR546" s="8">
        <f t="shared" si="35"/>
        <v>10347.35</v>
      </c>
    </row>
    <row r="547" spans="1:44" x14ac:dyDescent="0.2">
      <c r="A547">
        <v>1</v>
      </c>
      <c r="B547" s="1">
        <v>44470</v>
      </c>
      <c r="C547" s="1">
        <v>44501</v>
      </c>
      <c r="D547">
        <v>195</v>
      </c>
      <c r="E547" s="1">
        <v>44501</v>
      </c>
      <c r="F547">
        <v>74611.289999999994</v>
      </c>
      <c r="G547">
        <v>74611.289999999994</v>
      </c>
      <c r="H547">
        <v>1.8030000000000001E-2</v>
      </c>
      <c r="I547">
        <v>112.1</v>
      </c>
      <c r="J547">
        <v>24220.62</v>
      </c>
      <c r="K547">
        <v>0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 t="s">
        <v>151</v>
      </c>
      <c r="W547" s="4" t="str">
        <f t="shared" si="32"/>
        <v>3801</v>
      </c>
      <c r="X547">
        <v>15</v>
      </c>
      <c r="Y547" t="s">
        <v>45</v>
      </c>
      <c r="Z547" t="s">
        <v>62</v>
      </c>
      <c r="AA547">
        <v>0</v>
      </c>
      <c r="AB547">
        <v>0</v>
      </c>
      <c r="AC547" t="s">
        <v>144</v>
      </c>
      <c r="AD547">
        <v>24.68</v>
      </c>
      <c r="AE547">
        <v>-13736.49</v>
      </c>
      <c r="AF547">
        <v>3.9699999999999996E-3</v>
      </c>
      <c r="AG547">
        <v>74611.289999999994</v>
      </c>
      <c r="AH547">
        <v>0</v>
      </c>
      <c r="AI547">
        <v>0</v>
      </c>
      <c r="AJ547">
        <v>0</v>
      </c>
      <c r="AK547">
        <v>0</v>
      </c>
      <c r="AL547">
        <v>0</v>
      </c>
      <c r="AM547">
        <v>0</v>
      </c>
      <c r="AN547">
        <v>24.68</v>
      </c>
      <c r="AO547">
        <v>112.10000000000001</v>
      </c>
      <c r="AP547" s="9">
        <f t="shared" si="33"/>
        <v>112.1</v>
      </c>
      <c r="AQ547" s="10">
        <f t="shared" si="34"/>
        <v>24.68</v>
      </c>
      <c r="AR547" s="8">
        <f t="shared" si="35"/>
        <v>10484.129999999999</v>
      </c>
    </row>
    <row r="548" spans="1:44" x14ac:dyDescent="0.2">
      <c r="A548">
        <v>1</v>
      </c>
      <c r="B548" s="1">
        <v>44470</v>
      </c>
      <c r="C548" s="1">
        <v>44501</v>
      </c>
      <c r="D548">
        <v>196</v>
      </c>
      <c r="E548" s="1">
        <v>44470</v>
      </c>
      <c r="F548">
        <v>62198.23</v>
      </c>
      <c r="G548">
        <v>62198.23</v>
      </c>
      <c r="H548">
        <v>4.0890000000000003E-2</v>
      </c>
      <c r="I548">
        <v>211.94</v>
      </c>
      <c r="J548">
        <v>-46360</v>
      </c>
      <c r="K548">
        <v>0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 t="s">
        <v>152</v>
      </c>
      <c r="W548" s="4" t="str">
        <f t="shared" si="32"/>
        <v>3802</v>
      </c>
      <c r="X548">
        <v>15</v>
      </c>
      <c r="Y548" t="s">
        <v>45</v>
      </c>
      <c r="Z548" t="s">
        <v>64</v>
      </c>
      <c r="AA548">
        <v>0</v>
      </c>
      <c r="AB548">
        <v>0</v>
      </c>
      <c r="AC548" t="s">
        <v>144</v>
      </c>
      <c r="AD548">
        <v>264.91000000000003</v>
      </c>
      <c r="AE548">
        <v>71462.05</v>
      </c>
      <c r="AF548">
        <v>5.1110000000000003E-2</v>
      </c>
      <c r="AG548">
        <v>62198.23</v>
      </c>
      <c r="AH548">
        <v>0</v>
      </c>
      <c r="AI548">
        <v>0</v>
      </c>
      <c r="AJ548">
        <v>0</v>
      </c>
      <c r="AK548">
        <v>0</v>
      </c>
      <c r="AL548">
        <v>0</v>
      </c>
      <c r="AM548">
        <v>0</v>
      </c>
      <c r="AN548">
        <v>264.91000000000003</v>
      </c>
      <c r="AO548">
        <v>211.94</v>
      </c>
      <c r="AP548" s="9">
        <f t="shared" si="33"/>
        <v>211.94</v>
      </c>
      <c r="AQ548" s="10">
        <f t="shared" si="34"/>
        <v>264.91000000000003</v>
      </c>
      <c r="AR548" s="8">
        <f t="shared" si="35"/>
        <v>25102.050000000003</v>
      </c>
    </row>
    <row r="549" spans="1:44" x14ac:dyDescent="0.2">
      <c r="A549">
        <v>1</v>
      </c>
      <c r="B549" s="1">
        <v>44470</v>
      </c>
      <c r="C549" s="1">
        <v>44501</v>
      </c>
      <c r="D549">
        <v>196</v>
      </c>
      <c r="E549" s="1">
        <v>44501</v>
      </c>
      <c r="F549">
        <v>62198.23</v>
      </c>
      <c r="G549">
        <v>62198.23</v>
      </c>
      <c r="H549">
        <v>4.0890000000000003E-2</v>
      </c>
      <c r="I549">
        <v>211.94</v>
      </c>
      <c r="J549">
        <v>-46148.06</v>
      </c>
      <c r="K549">
        <v>0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 t="s">
        <v>152</v>
      </c>
      <c r="W549" s="4" t="str">
        <f t="shared" si="32"/>
        <v>3802</v>
      </c>
      <c r="X549">
        <v>15</v>
      </c>
      <c r="Y549" t="s">
        <v>45</v>
      </c>
      <c r="Z549" t="s">
        <v>64</v>
      </c>
      <c r="AA549">
        <v>0</v>
      </c>
      <c r="AB549">
        <v>0</v>
      </c>
      <c r="AC549" t="s">
        <v>144</v>
      </c>
      <c r="AD549">
        <v>264.91000000000003</v>
      </c>
      <c r="AE549">
        <v>71726.960000000006</v>
      </c>
      <c r="AF549">
        <v>5.1110000000000003E-2</v>
      </c>
      <c r="AG549">
        <v>62198.23</v>
      </c>
      <c r="AH549">
        <v>0</v>
      </c>
      <c r="AI549">
        <v>0</v>
      </c>
      <c r="AJ549">
        <v>0</v>
      </c>
      <c r="AK549">
        <v>0</v>
      </c>
      <c r="AL549">
        <v>0</v>
      </c>
      <c r="AM549">
        <v>0</v>
      </c>
      <c r="AN549">
        <v>264.91000000000003</v>
      </c>
      <c r="AO549">
        <v>211.94</v>
      </c>
      <c r="AP549" s="9">
        <f t="shared" si="33"/>
        <v>211.94</v>
      </c>
      <c r="AQ549" s="10">
        <f t="shared" si="34"/>
        <v>264.91000000000003</v>
      </c>
      <c r="AR549" s="8">
        <f t="shared" si="35"/>
        <v>25578.900000000009</v>
      </c>
    </row>
    <row r="550" spans="1:44" x14ac:dyDescent="0.2">
      <c r="A550">
        <v>1</v>
      </c>
      <c r="B550" s="1">
        <v>44470</v>
      </c>
      <c r="C550" s="1">
        <v>44501</v>
      </c>
      <c r="D550">
        <v>197</v>
      </c>
      <c r="E550" s="1">
        <v>44470</v>
      </c>
      <c r="F550">
        <v>253934.16</v>
      </c>
      <c r="G550">
        <v>253934.16</v>
      </c>
      <c r="H550">
        <v>1.8030000000000001E-2</v>
      </c>
      <c r="I550">
        <v>381.54</v>
      </c>
      <c r="J550">
        <v>20641.72</v>
      </c>
      <c r="K550">
        <v>0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 t="s">
        <v>153</v>
      </c>
      <c r="W550" s="4" t="str">
        <f t="shared" si="32"/>
        <v>380G</v>
      </c>
      <c r="X550">
        <v>15</v>
      </c>
      <c r="Y550" t="s">
        <v>45</v>
      </c>
      <c r="Z550" t="s">
        <v>66</v>
      </c>
      <c r="AA550">
        <v>0</v>
      </c>
      <c r="AB550">
        <v>0</v>
      </c>
      <c r="AC550" t="s">
        <v>144</v>
      </c>
      <c r="AD550">
        <v>84.01</v>
      </c>
      <c r="AE550">
        <v>-110084.82</v>
      </c>
      <c r="AF550">
        <v>3.9699999999999996E-3</v>
      </c>
      <c r="AG550">
        <v>253934.16</v>
      </c>
      <c r="AH550">
        <v>0</v>
      </c>
      <c r="AI550">
        <v>0</v>
      </c>
      <c r="AJ550">
        <v>0</v>
      </c>
      <c r="AK550">
        <v>0</v>
      </c>
      <c r="AL550">
        <v>0</v>
      </c>
      <c r="AM550">
        <v>0</v>
      </c>
      <c r="AN550">
        <v>84.01</v>
      </c>
      <c r="AO550">
        <v>381.54</v>
      </c>
      <c r="AP550" s="9">
        <f t="shared" si="33"/>
        <v>381.54</v>
      </c>
      <c r="AQ550" s="10">
        <f t="shared" si="34"/>
        <v>84.01</v>
      </c>
      <c r="AR550" s="8">
        <f t="shared" si="35"/>
        <v>-89443.1</v>
      </c>
    </row>
    <row r="551" spans="1:44" x14ac:dyDescent="0.2">
      <c r="A551">
        <v>1</v>
      </c>
      <c r="B551" s="1">
        <v>44470</v>
      </c>
      <c r="C551" s="1">
        <v>44501</v>
      </c>
      <c r="D551">
        <v>197</v>
      </c>
      <c r="E551" s="1">
        <v>44501</v>
      </c>
      <c r="F551">
        <v>253934.16</v>
      </c>
      <c r="G551">
        <v>253934.16</v>
      </c>
      <c r="H551">
        <v>1.8030000000000001E-2</v>
      </c>
      <c r="I551">
        <v>381.54</v>
      </c>
      <c r="J551">
        <v>21023.26</v>
      </c>
      <c r="K551">
        <v>0</v>
      </c>
      <c r="L551">
        <v>0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 t="s">
        <v>153</v>
      </c>
      <c r="W551" s="4" t="str">
        <f t="shared" si="32"/>
        <v>380G</v>
      </c>
      <c r="X551">
        <v>15</v>
      </c>
      <c r="Y551" t="s">
        <v>45</v>
      </c>
      <c r="Z551" t="s">
        <v>66</v>
      </c>
      <c r="AA551">
        <v>0</v>
      </c>
      <c r="AB551">
        <v>0</v>
      </c>
      <c r="AC551" t="s">
        <v>144</v>
      </c>
      <c r="AD551">
        <v>84.01</v>
      </c>
      <c r="AE551">
        <v>-110000.81</v>
      </c>
      <c r="AF551">
        <v>3.9699999999999996E-3</v>
      </c>
      <c r="AG551">
        <v>253934.16</v>
      </c>
      <c r="AH551">
        <v>0</v>
      </c>
      <c r="AI551">
        <v>0</v>
      </c>
      <c r="AJ551">
        <v>0</v>
      </c>
      <c r="AK551">
        <v>0</v>
      </c>
      <c r="AL551">
        <v>0</v>
      </c>
      <c r="AM551">
        <v>0</v>
      </c>
      <c r="AN551">
        <v>84.01</v>
      </c>
      <c r="AO551">
        <v>381.54</v>
      </c>
      <c r="AP551" s="9">
        <f t="shared" si="33"/>
        <v>381.54</v>
      </c>
      <c r="AQ551" s="10">
        <f t="shared" si="34"/>
        <v>84.01</v>
      </c>
      <c r="AR551" s="8">
        <f t="shared" si="35"/>
        <v>-88977.55</v>
      </c>
    </row>
    <row r="552" spans="1:44" x14ac:dyDescent="0.2">
      <c r="A552">
        <v>1</v>
      </c>
      <c r="B552" s="1">
        <v>44470</v>
      </c>
      <c r="C552" s="1">
        <v>44501</v>
      </c>
      <c r="D552">
        <v>198</v>
      </c>
      <c r="E552" s="1">
        <v>44470</v>
      </c>
      <c r="F552">
        <v>149776.34</v>
      </c>
      <c r="G552">
        <v>149776.34</v>
      </c>
      <c r="H552">
        <v>3.5999999999999997E-2</v>
      </c>
      <c r="I552">
        <v>449.33</v>
      </c>
      <c r="J552">
        <v>34004.94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 t="s">
        <v>154</v>
      </c>
      <c r="W552" s="4" t="str">
        <f t="shared" si="32"/>
        <v>3810</v>
      </c>
      <c r="X552">
        <v>15</v>
      </c>
      <c r="Y552" t="s">
        <v>45</v>
      </c>
      <c r="Z552" t="s">
        <v>68</v>
      </c>
      <c r="AA552">
        <v>0</v>
      </c>
      <c r="AB552">
        <v>0</v>
      </c>
      <c r="AC552" t="s">
        <v>144</v>
      </c>
      <c r="AD552">
        <v>0</v>
      </c>
      <c r="AE552">
        <v>-721.02</v>
      </c>
      <c r="AF552">
        <v>0</v>
      </c>
      <c r="AG552">
        <v>149776.34</v>
      </c>
      <c r="AH552">
        <v>0</v>
      </c>
      <c r="AI552">
        <v>0</v>
      </c>
      <c r="AJ552">
        <v>0</v>
      </c>
      <c r="AK552">
        <v>0</v>
      </c>
      <c r="AL552">
        <v>0</v>
      </c>
      <c r="AM552">
        <v>0</v>
      </c>
      <c r="AN552">
        <v>0</v>
      </c>
      <c r="AO552">
        <v>449.33</v>
      </c>
      <c r="AP552" s="9">
        <f t="shared" si="33"/>
        <v>449.33</v>
      </c>
      <c r="AQ552" s="10">
        <f t="shared" si="34"/>
        <v>0</v>
      </c>
      <c r="AR552" s="8">
        <f t="shared" si="35"/>
        <v>33283.920000000006</v>
      </c>
    </row>
    <row r="553" spans="1:44" x14ac:dyDescent="0.2">
      <c r="A553">
        <v>1</v>
      </c>
      <c r="B553" s="1">
        <v>44470</v>
      </c>
      <c r="C553" s="1">
        <v>44501</v>
      </c>
      <c r="D553">
        <v>198</v>
      </c>
      <c r="E553" s="1">
        <v>44501</v>
      </c>
      <c r="F553">
        <v>149776.34</v>
      </c>
      <c r="G553">
        <v>149776.34</v>
      </c>
      <c r="H553">
        <v>3.5999999999999997E-2</v>
      </c>
      <c r="I553">
        <v>449.33</v>
      </c>
      <c r="J553">
        <v>34454.269999999997</v>
      </c>
      <c r="K553">
        <v>0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 t="s">
        <v>154</v>
      </c>
      <c r="W553" s="4" t="str">
        <f t="shared" si="32"/>
        <v>3810</v>
      </c>
      <c r="X553">
        <v>15</v>
      </c>
      <c r="Y553" t="s">
        <v>45</v>
      </c>
      <c r="Z553" t="s">
        <v>68</v>
      </c>
      <c r="AA553">
        <v>0</v>
      </c>
      <c r="AB553">
        <v>0</v>
      </c>
      <c r="AC553" t="s">
        <v>144</v>
      </c>
      <c r="AD553">
        <v>0</v>
      </c>
      <c r="AE553">
        <v>-721.02</v>
      </c>
      <c r="AF553">
        <v>0</v>
      </c>
      <c r="AG553">
        <v>149776.34</v>
      </c>
      <c r="AH553">
        <v>0</v>
      </c>
      <c r="AI553">
        <v>0</v>
      </c>
      <c r="AJ553">
        <v>0</v>
      </c>
      <c r="AK553">
        <v>0</v>
      </c>
      <c r="AL553">
        <v>0</v>
      </c>
      <c r="AM553">
        <v>0</v>
      </c>
      <c r="AN553">
        <v>0</v>
      </c>
      <c r="AO553">
        <v>449.33</v>
      </c>
      <c r="AP553" s="9">
        <f t="shared" si="33"/>
        <v>449.33</v>
      </c>
      <c r="AQ553" s="10">
        <f t="shared" si="34"/>
        <v>0</v>
      </c>
      <c r="AR553" s="8">
        <f t="shared" si="35"/>
        <v>33733.25</v>
      </c>
    </row>
    <row r="554" spans="1:44" x14ac:dyDescent="0.2">
      <c r="A554">
        <v>1</v>
      </c>
      <c r="B554" s="1">
        <v>44470</v>
      </c>
      <c r="C554" s="1">
        <v>44501</v>
      </c>
      <c r="D554">
        <v>199</v>
      </c>
      <c r="E554" s="1">
        <v>44470</v>
      </c>
      <c r="F554">
        <v>63251.15</v>
      </c>
      <c r="G554">
        <v>63251.15</v>
      </c>
      <c r="H554">
        <v>2.9090000000000001E-2</v>
      </c>
      <c r="I554">
        <v>153.33000000000001</v>
      </c>
      <c r="J554">
        <v>9433.3799999999992</v>
      </c>
      <c r="K554">
        <v>0</v>
      </c>
      <c r="L554">
        <v>-42.77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 t="s">
        <v>155</v>
      </c>
      <c r="W554" s="4" t="str">
        <f t="shared" si="32"/>
        <v>3820</v>
      </c>
      <c r="X554">
        <v>15</v>
      </c>
      <c r="Y554" t="s">
        <v>45</v>
      </c>
      <c r="Z554" t="s">
        <v>71</v>
      </c>
      <c r="AA554">
        <v>0</v>
      </c>
      <c r="AB554">
        <v>0</v>
      </c>
      <c r="AC554" t="s">
        <v>144</v>
      </c>
      <c r="AD554">
        <v>15.34</v>
      </c>
      <c r="AE554">
        <v>-19216.22</v>
      </c>
      <c r="AF554">
        <v>2.9099999999999998E-3</v>
      </c>
      <c r="AG554">
        <v>63251.15</v>
      </c>
      <c r="AH554">
        <v>0</v>
      </c>
      <c r="AI554">
        <v>0</v>
      </c>
      <c r="AJ554">
        <v>0</v>
      </c>
      <c r="AK554">
        <v>0</v>
      </c>
      <c r="AL554">
        <v>0</v>
      </c>
      <c r="AM554">
        <v>0</v>
      </c>
      <c r="AN554">
        <v>15.34</v>
      </c>
      <c r="AO554">
        <v>153.33000000000001</v>
      </c>
      <c r="AP554" s="9">
        <f t="shared" si="33"/>
        <v>153.33000000000001</v>
      </c>
      <c r="AQ554" s="10">
        <f t="shared" si="34"/>
        <v>15.34</v>
      </c>
      <c r="AR554" s="8">
        <f t="shared" si="35"/>
        <v>-9782.840000000002</v>
      </c>
    </row>
    <row r="555" spans="1:44" x14ac:dyDescent="0.2">
      <c r="A555">
        <v>1</v>
      </c>
      <c r="B555" s="1">
        <v>44470</v>
      </c>
      <c r="C555" s="1">
        <v>44501</v>
      </c>
      <c r="D555">
        <v>199</v>
      </c>
      <c r="E555" s="1">
        <v>44501</v>
      </c>
      <c r="F555">
        <v>63578.38</v>
      </c>
      <c r="G555">
        <v>63578.38</v>
      </c>
      <c r="H555">
        <v>2.9090000000000001E-2</v>
      </c>
      <c r="I555">
        <v>154.12</v>
      </c>
      <c r="J555">
        <v>9587.5</v>
      </c>
      <c r="K555">
        <v>0</v>
      </c>
      <c r="L555">
        <v>-23.7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 t="s">
        <v>155</v>
      </c>
      <c r="W555" s="4" t="str">
        <f t="shared" si="32"/>
        <v>3820</v>
      </c>
      <c r="X555">
        <v>15</v>
      </c>
      <c r="Y555" t="s">
        <v>45</v>
      </c>
      <c r="Z555" t="s">
        <v>71</v>
      </c>
      <c r="AA555">
        <v>0</v>
      </c>
      <c r="AB555">
        <v>0</v>
      </c>
      <c r="AC555" t="s">
        <v>144</v>
      </c>
      <c r="AD555">
        <v>15.42</v>
      </c>
      <c r="AE555">
        <v>-19224.5</v>
      </c>
      <c r="AF555">
        <v>2.9099999999999998E-3</v>
      </c>
      <c r="AG555">
        <v>63578.38</v>
      </c>
      <c r="AH555">
        <v>0</v>
      </c>
      <c r="AI555">
        <v>0</v>
      </c>
      <c r="AJ555">
        <v>0</v>
      </c>
      <c r="AK555">
        <v>0</v>
      </c>
      <c r="AL555">
        <v>0</v>
      </c>
      <c r="AM555">
        <v>0</v>
      </c>
      <c r="AN555">
        <v>15.42</v>
      </c>
      <c r="AO555">
        <v>154.12</v>
      </c>
      <c r="AP555" s="9">
        <f t="shared" si="33"/>
        <v>154.12</v>
      </c>
      <c r="AQ555" s="10">
        <f t="shared" si="34"/>
        <v>15.42</v>
      </c>
      <c r="AR555" s="8">
        <f t="shared" si="35"/>
        <v>-9637</v>
      </c>
    </row>
    <row r="556" spans="1:44" x14ac:dyDescent="0.2">
      <c r="A556">
        <v>1</v>
      </c>
      <c r="B556" s="1">
        <v>44470</v>
      </c>
      <c r="C556" s="1">
        <v>44501</v>
      </c>
      <c r="D556">
        <v>200418</v>
      </c>
      <c r="E556" s="1">
        <v>44470</v>
      </c>
      <c r="F556">
        <v>0</v>
      </c>
      <c r="G556">
        <v>0</v>
      </c>
      <c r="H556">
        <v>2.3E-2</v>
      </c>
      <c r="I556">
        <v>0</v>
      </c>
      <c r="J556">
        <v>0</v>
      </c>
      <c r="K556">
        <v>0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 t="s">
        <v>156</v>
      </c>
      <c r="W556" s="4" t="str">
        <f t="shared" si="32"/>
        <v>3850</v>
      </c>
      <c r="X556">
        <v>15</v>
      </c>
      <c r="Y556" t="s">
        <v>45</v>
      </c>
      <c r="Z556" t="s">
        <v>78</v>
      </c>
      <c r="AA556">
        <v>0</v>
      </c>
      <c r="AB556">
        <v>0</v>
      </c>
      <c r="AC556" t="s">
        <v>144</v>
      </c>
      <c r="AD556">
        <v>0</v>
      </c>
      <c r="AE556">
        <v>0</v>
      </c>
      <c r="AF556">
        <v>0</v>
      </c>
      <c r="AG556">
        <v>0</v>
      </c>
      <c r="AH556">
        <v>0</v>
      </c>
      <c r="AI556">
        <v>0</v>
      </c>
      <c r="AJ556">
        <v>0</v>
      </c>
      <c r="AK556">
        <v>0</v>
      </c>
      <c r="AL556">
        <v>0</v>
      </c>
      <c r="AM556">
        <v>0</v>
      </c>
      <c r="AN556">
        <v>0</v>
      </c>
      <c r="AO556">
        <v>0</v>
      </c>
      <c r="AP556" s="9">
        <f t="shared" si="33"/>
        <v>0</v>
      </c>
      <c r="AQ556" s="10">
        <f t="shared" si="34"/>
        <v>0</v>
      </c>
      <c r="AR556" s="8">
        <f t="shared" si="35"/>
        <v>0</v>
      </c>
    </row>
    <row r="557" spans="1:44" x14ac:dyDescent="0.2">
      <c r="A557">
        <v>1</v>
      </c>
      <c r="B557" s="1">
        <v>44470</v>
      </c>
      <c r="C557" s="1">
        <v>44501</v>
      </c>
      <c r="D557">
        <v>200418</v>
      </c>
      <c r="E557" s="1">
        <v>44501</v>
      </c>
      <c r="F557">
        <v>0</v>
      </c>
      <c r="G557">
        <v>0</v>
      </c>
      <c r="H557">
        <v>2.3E-2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 t="s">
        <v>156</v>
      </c>
      <c r="W557" s="4" t="str">
        <f t="shared" si="32"/>
        <v>3850</v>
      </c>
      <c r="X557">
        <v>15</v>
      </c>
      <c r="Y557" t="s">
        <v>45</v>
      </c>
      <c r="Z557" t="s">
        <v>78</v>
      </c>
      <c r="AA557">
        <v>0</v>
      </c>
      <c r="AB557">
        <v>0</v>
      </c>
      <c r="AC557" t="s">
        <v>144</v>
      </c>
      <c r="AD557">
        <v>0</v>
      </c>
      <c r="AE557">
        <v>0</v>
      </c>
      <c r="AF557">
        <v>0</v>
      </c>
      <c r="AG557">
        <v>0</v>
      </c>
      <c r="AH557">
        <v>0</v>
      </c>
      <c r="AI557">
        <v>0</v>
      </c>
      <c r="AJ557">
        <v>0</v>
      </c>
      <c r="AK557">
        <v>0</v>
      </c>
      <c r="AL557">
        <v>0</v>
      </c>
      <c r="AM557">
        <v>0</v>
      </c>
      <c r="AN557">
        <v>0</v>
      </c>
      <c r="AO557">
        <v>0</v>
      </c>
      <c r="AP557" s="9">
        <f t="shared" si="33"/>
        <v>0</v>
      </c>
      <c r="AQ557" s="10">
        <f t="shared" si="34"/>
        <v>0</v>
      </c>
      <c r="AR557" s="8">
        <f t="shared" si="35"/>
        <v>0</v>
      </c>
    </row>
    <row r="558" spans="1:44" x14ac:dyDescent="0.2">
      <c r="A558">
        <v>1</v>
      </c>
      <c r="B558" s="1">
        <v>44470</v>
      </c>
      <c r="C558" s="1">
        <v>44501</v>
      </c>
      <c r="D558">
        <v>200</v>
      </c>
      <c r="E558" s="1">
        <v>44470</v>
      </c>
      <c r="F558">
        <v>24376.11</v>
      </c>
      <c r="G558">
        <v>24376.11</v>
      </c>
      <c r="H558">
        <v>0.04</v>
      </c>
      <c r="I558">
        <v>81.25</v>
      </c>
      <c r="J558">
        <v>24376.11</v>
      </c>
      <c r="K558">
        <v>0</v>
      </c>
      <c r="L558">
        <v>0</v>
      </c>
      <c r="M558">
        <v>-81.25</v>
      </c>
      <c r="N558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0</v>
      </c>
      <c r="V558" t="s">
        <v>157</v>
      </c>
      <c r="W558" s="4" t="str">
        <f t="shared" si="32"/>
        <v>3870</v>
      </c>
      <c r="X558">
        <v>15</v>
      </c>
      <c r="Y558" t="s">
        <v>45</v>
      </c>
      <c r="Z558" t="s">
        <v>80</v>
      </c>
      <c r="AA558">
        <v>0</v>
      </c>
      <c r="AB558">
        <v>0</v>
      </c>
      <c r="AC558" t="s">
        <v>144</v>
      </c>
      <c r="AD558">
        <v>0</v>
      </c>
      <c r="AE558">
        <v>0</v>
      </c>
      <c r="AF558">
        <v>0</v>
      </c>
      <c r="AG558">
        <v>24376.11</v>
      </c>
      <c r="AH558">
        <v>0</v>
      </c>
      <c r="AI558">
        <v>0</v>
      </c>
      <c r="AJ558">
        <v>0</v>
      </c>
      <c r="AK558">
        <v>0</v>
      </c>
      <c r="AL558">
        <v>0</v>
      </c>
      <c r="AM558">
        <v>0</v>
      </c>
      <c r="AN558">
        <v>0</v>
      </c>
      <c r="AO558">
        <v>0</v>
      </c>
      <c r="AP558" s="9">
        <f t="shared" si="33"/>
        <v>0</v>
      </c>
      <c r="AQ558" s="10">
        <f t="shared" si="34"/>
        <v>0</v>
      </c>
      <c r="AR558" s="8">
        <f t="shared" si="35"/>
        <v>24376.11</v>
      </c>
    </row>
    <row r="559" spans="1:44" x14ac:dyDescent="0.2">
      <c r="A559">
        <v>1</v>
      </c>
      <c r="B559" s="1">
        <v>44470</v>
      </c>
      <c r="C559" s="1">
        <v>44501</v>
      </c>
      <c r="D559">
        <v>200</v>
      </c>
      <c r="E559" s="1">
        <v>44501</v>
      </c>
      <c r="F559">
        <v>24376.11</v>
      </c>
      <c r="G559">
        <v>24376.11</v>
      </c>
      <c r="H559">
        <v>0.04</v>
      </c>
      <c r="I559">
        <v>81.25</v>
      </c>
      <c r="J559">
        <v>24376.11</v>
      </c>
      <c r="K559">
        <v>0</v>
      </c>
      <c r="L559">
        <v>0</v>
      </c>
      <c r="M559">
        <v>-81.25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 t="s">
        <v>157</v>
      </c>
      <c r="W559" s="4" t="str">
        <f t="shared" si="32"/>
        <v>3870</v>
      </c>
      <c r="X559">
        <v>15</v>
      </c>
      <c r="Y559" t="s">
        <v>45</v>
      </c>
      <c r="Z559" t="s">
        <v>80</v>
      </c>
      <c r="AA559">
        <v>0</v>
      </c>
      <c r="AB559">
        <v>0</v>
      </c>
      <c r="AC559" t="s">
        <v>144</v>
      </c>
      <c r="AD559">
        <v>0</v>
      </c>
      <c r="AE559">
        <v>0</v>
      </c>
      <c r="AF559">
        <v>0</v>
      </c>
      <c r="AG559">
        <v>24376.11</v>
      </c>
      <c r="AH559">
        <v>0</v>
      </c>
      <c r="AI559">
        <v>0</v>
      </c>
      <c r="AJ559">
        <v>0</v>
      </c>
      <c r="AK559">
        <v>0</v>
      </c>
      <c r="AL559">
        <v>0</v>
      </c>
      <c r="AM559">
        <v>0</v>
      </c>
      <c r="AN559">
        <v>0</v>
      </c>
      <c r="AO559">
        <v>0</v>
      </c>
      <c r="AP559" s="9">
        <f t="shared" si="33"/>
        <v>0</v>
      </c>
      <c r="AQ559" s="10">
        <f t="shared" si="34"/>
        <v>0</v>
      </c>
      <c r="AR559" s="8">
        <f t="shared" si="35"/>
        <v>24376.11</v>
      </c>
    </row>
    <row r="560" spans="1:44" x14ac:dyDescent="0.2">
      <c r="A560">
        <v>1</v>
      </c>
      <c r="B560" s="1">
        <v>44470</v>
      </c>
      <c r="C560" s="1">
        <v>44501</v>
      </c>
      <c r="D560">
        <v>201</v>
      </c>
      <c r="E560" s="1">
        <v>44470</v>
      </c>
      <c r="F560">
        <v>0</v>
      </c>
      <c r="G560">
        <v>0</v>
      </c>
      <c r="H560">
        <v>0.05</v>
      </c>
      <c r="I560">
        <v>0</v>
      </c>
      <c r="J560">
        <v>-252.6</v>
      </c>
      <c r="K560">
        <v>0</v>
      </c>
      <c r="L560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-8.92</v>
      </c>
      <c r="U560">
        <v>0</v>
      </c>
      <c r="V560" t="s">
        <v>158</v>
      </c>
      <c r="W560" s="4" t="str">
        <f t="shared" si="32"/>
        <v>3913</v>
      </c>
      <c r="X560">
        <v>16</v>
      </c>
      <c r="Y560" t="s">
        <v>82</v>
      </c>
      <c r="Z560" t="s">
        <v>93</v>
      </c>
      <c r="AA560">
        <v>0</v>
      </c>
      <c r="AB560">
        <v>0</v>
      </c>
      <c r="AC560" t="s">
        <v>144</v>
      </c>
      <c r="AD560">
        <v>0</v>
      </c>
      <c r="AE560">
        <v>0</v>
      </c>
      <c r="AF560">
        <v>0</v>
      </c>
      <c r="AG560">
        <v>0</v>
      </c>
      <c r="AH560">
        <v>0</v>
      </c>
      <c r="AI560">
        <v>0</v>
      </c>
      <c r="AJ560">
        <v>0</v>
      </c>
      <c r="AK560">
        <v>0</v>
      </c>
      <c r="AL560">
        <v>0</v>
      </c>
      <c r="AM560">
        <v>0</v>
      </c>
      <c r="AN560">
        <v>0</v>
      </c>
      <c r="AO560">
        <v>0</v>
      </c>
      <c r="AP560" s="9">
        <f t="shared" si="33"/>
        <v>-8.92</v>
      </c>
      <c r="AQ560" s="10">
        <f t="shared" si="34"/>
        <v>0</v>
      </c>
      <c r="AR560" s="8">
        <f t="shared" si="35"/>
        <v>-252.6</v>
      </c>
    </row>
    <row r="561" spans="1:44" x14ac:dyDescent="0.2">
      <c r="A561">
        <v>1</v>
      </c>
      <c r="B561" s="1">
        <v>44470</v>
      </c>
      <c r="C561" s="1">
        <v>44501</v>
      </c>
      <c r="D561">
        <v>201</v>
      </c>
      <c r="E561" s="1">
        <v>44501</v>
      </c>
      <c r="F561">
        <v>0</v>
      </c>
      <c r="G561">
        <v>0</v>
      </c>
      <c r="H561">
        <v>0.05</v>
      </c>
      <c r="I561">
        <v>0</v>
      </c>
      <c r="J561">
        <v>-261.52</v>
      </c>
      <c r="K561">
        <v>0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-8.92</v>
      </c>
      <c r="U561">
        <v>0</v>
      </c>
      <c r="V561" t="s">
        <v>158</v>
      </c>
      <c r="W561" s="4" t="str">
        <f t="shared" si="32"/>
        <v>3913</v>
      </c>
      <c r="X561">
        <v>16</v>
      </c>
      <c r="Y561" t="s">
        <v>82</v>
      </c>
      <c r="Z561" t="s">
        <v>93</v>
      </c>
      <c r="AA561">
        <v>0</v>
      </c>
      <c r="AB561">
        <v>0</v>
      </c>
      <c r="AC561" t="s">
        <v>144</v>
      </c>
      <c r="AD561">
        <v>0</v>
      </c>
      <c r="AE561">
        <v>0</v>
      </c>
      <c r="AF561">
        <v>0</v>
      </c>
      <c r="AG561">
        <v>0</v>
      </c>
      <c r="AH561">
        <v>0</v>
      </c>
      <c r="AI561">
        <v>0</v>
      </c>
      <c r="AJ561">
        <v>0</v>
      </c>
      <c r="AK561">
        <v>0</v>
      </c>
      <c r="AL561">
        <v>0</v>
      </c>
      <c r="AM561">
        <v>0</v>
      </c>
      <c r="AN561">
        <v>0</v>
      </c>
      <c r="AO561">
        <v>0</v>
      </c>
      <c r="AP561" s="9">
        <f t="shared" si="33"/>
        <v>-8.92</v>
      </c>
      <c r="AQ561" s="10">
        <f t="shared" si="34"/>
        <v>0</v>
      </c>
      <c r="AR561" s="8">
        <f t="shared" si="35"/>
        <v>-261.52</v>
      </c>
    </row>
    <row r="562" spans="1:44" x14ac:dyDescent="0.2">
      <c r="A562">
        <v>1</v>
      </c>
      <c r="B562" s="1">
        <v>44470</v>
      </c>
      <c r="C562" s="1">
        <v>44501</v>
      </c>
      <c r="D562">
        <v>202</v>
      </c>
      <c r="E562" s="1">
        <v>44470</v>
      </c>
      <c r="F562">
        <v>4688.4799999999996</v>
      </c>
      <c r="G562">
        <v>4688.4799999999996</v>
      </c>
      <c r="H562">
        <v>0.1</v>
      </c>
      <c r="I562">
        <v>39.07</v>
      </c>
      <c r="J562">
        <v>829.49</v>
      </c>
      <c r="K562">
        <v>0</v>
      </c>
      <c r="L562">
        <v>0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5.75</v>
      </c>
      <c r="U562">
        <v>0</v>
      </c>
      <c r="V562" t="s">
        <v>159</v>
      </c>
      <c r="W562" s="4" t="str">
        <f t="shared" si="32"/>
        <v>391S</v>
      </c>
      <c r="X562">
        <v>16</v>
      </c>
      <c r="Y562" t="s">
        <v>82</v>
      </c>
      <c r="Z562" t="s">
        <v>97</v>
      </c>
      <c r="AA562">
        <v>0</v>
      </c>
      <c r="AB562">
        <v>0</v>
      </c>
      <c r="AC562" t="s">
        <v>144</v>
      </c>
      <c r="AD562">
        <v>0</v>
      </c>
      <c r="AE562">
        <v>0</v>
      </c>
      <c r="AF562">
        <v>0</v>
      </c>
      <c r="AG562">
        <v>4688.4799999999996</v>
      </c>
      <c r="AH562">
        <v>0</v>
      </c>
      <c r="AI562">
        <v>0</v>
      </c>
      <c r="AJ562">
        <v>0</v>
      </c>
      <c r="AK562">
        <v>0</v>
      </c>
      <c r="AL562">
        <v>0</v>
      </c>
      <c r="AM562">
        <v>0</v>
      </c>
      <c r="AN562">
        <v>0</v>
      </c>
      <c r="AO562">
        <v>39.07</v>
      </c>
      <c r="AP562" s="9">
        <f t="shared" si="33"/>
        <v>44.82</v>
      </c>
      <c r="AQ562" s="10">
        <f t="shared" si="34"/>
        <v>0</v>
      </c>
      <c r="AR562" s="8">
        <f t="shared" si="35"/>
        <v>829.49</v>
      </c>
    </row>
    <row r="563" spans="1:44" x14ac:dyDescent="0.2">
      <c r="A563">
        <v>1</v>
      </c>
      <c r="B563" s="1">
        <v>44470</v>
      </c>
      <c r="C563" s="1">
        <v>44501</v>
      </c>
      <c r="D563">
        <v>202</v>
      </c>
      <c r="E563" s="1">
        <v>44501</v>
      </c>
      <c r="F563">
        <v>4695.3599999999997</v>
      </c>
      <c r="G563">
        <v>4695.3599999999997</v>
      </c>
      <c r="H563">
        <v>0.1</v>
      </c>
      <c r="I563">
        <v>39.130000000000003</v>
      </c>
      <c r="J563">
        <v>874.37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5.75</v>
      </c>
      <c r="U563">
        <v>0</v>
      </c>
      <c r="V563" t="s">
        <v>159</v>
      </c>
      <c r="W563" s="4" t="str">
        <f t="shared" si="32"/>
        <v>391S</v>
      </c>
      <c r="X563">
        <v>16</v>
      </c>
      <c r="Y563" t="s">
        <v>82</v>
      </c>
      <c r="Z563" t="s">
        <v>97</v>
      </c>
      <c r="AA563">
        <v>0</v>
      </c>
      <c r="AB563">
        <v>0</v>
      </c>
      <c r="AC563" t="s">
        <v>144</v>
      </c>
      <c r="AD563">
        <v>0</v>
      </c>
      <c r="AE563">
        <v>0</v>
      </c>
      <c r="AF563">
        <v>0</v>
      </c>
      <c r="AG563">
        <v>4695.3599999999997</v>
      </c>
      <c r="AH563">
        <v>0</v>
      </c>
      <c r="AI563">
        <v>0</v>
      </c>
      <c r="AJ563">
        <v>0</v>
      </c>
      <c r="AK563">
        <v>0</v>
      </c>
      <c r="AL563">
        <v>0</v>
      </c>
      <c r="AM563">
        <v>0</v>
      </c>
      <c r="AN563">
        <v>0</v>
      </c>
      <c r="AO563">
        <v>39.130000000000003</v>
      </c>
      <c r="AP563" s="9">
        <f t="shared" si="33"/>
        <v>44.88</v>
      </c>
      <c r="AQ563" s="10">
        <f t="shared" si="34"/>
        <v>0</v>
      </c>
      <c r="AR563" s="8">
        <f t="shared" si="35"/>
        <v>874.37</v>
      </c>
    </row>
    <row r="564" spans="1:44" x14ac:dyDescent="0.2">
      <c r="A564">
        <v>1</v>
      </c>
      <c r="B564" s="1">
        <v>44470</v>
      </c>
      <c r="C564" s="1">
        <v>44501</v>
      </c>
      <c r="D564">
        <v>203</v>
      </c>
      <c r="E564" s="1">
        <v>44470</v>
      </c>
      <c r="F564">
        <v>0</v>
      </c>
      <c r="G564">
        <v>0</v>
      </c>
      <c r="H564">
        <v>0.17399999999999999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 t="s">
        <v>161</v>
      </c>
      <c r="W564" s="4" t="str">
        <f t="shared" si="32"/>
        <v>3920</v>
      </c>
      <c r="X564">
        <v>16</v>
      </c>
      <c r="Y564" t="s">
        <v>82</v>
      </c>
      <c r="Z564" t="s">
        <v>106</v>
      </c>
      <c r="AA564">
        <v>0</v>
      </c>
      <c r="AB564">
        <v>0</v>
      </c>
      <c r="AC564" t="s">
        <v>144</v>
      </c>
      <c r="AD564">
        <v>0</v>
      </c>
      <c r="AE564">
        <v>0</v>
      </c>
      <c r="AF564">
        <v>0</v>
      </c>
      <c r="AG564">
        <v>0</v>
      </c>
      <c r="AH564">
        <v>0</v>
      </c>
      <c r="AI564">
        <v>0</v>
      </c>
      <c r="AJ564">
        <v>0</v>
      </c>
      <c r="AK564">
        <v>0</v>
      </c>
      <c r="AL564">
        <v>0</v>
      </c>
      <c r="AM564">
        <v>0</v>
      </c>
      <c r="AN564">
        <v>0</v>
      </c>
      <c r="AO564">
        <v>0</v>
      </c>
      <c r="AP564" s="9">
        <f t="shared" si="33"/>
        <v>0</v>
      </c>
      <c r="AQ564" s="10">
        <f t="shared" si="34"/>
        <v>0</v>
      </c>
      <c r="AR564" s="8">
        <f t="shared" si="35"/>
        <v>0</v>
      </c>
    </row>
    <row r="565" spans="1:44" x14ac:dyDescent="0.2">
      <c r="A565">
        <v>1</v>
      </c>
      <c r="B565" s="1">
        <v>44470</v>
      </c>
      <c r="C565" s="1">
        <v>44501</v>
      </c>
      <c r="D565">
        <v>203</v>
      </c>
      <c r="E565" s="1">
        <v>44501</v>
      </c>
      <c r="F565">
        <v>0</v>
      </c>
      <c r="G565">
        <v>0</v>
      </c>
      <c r="H565">
        <v>0.17399999999999999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 t="s">
        <v>161</v>
      </c>
      <c r="W565" s="4" t="str">
        <f t="shared" si="32"/>
        <v>3920</v>
      </c>
      <c r="X565">
        <v>16</v>
      </c>
      <c r="Y565" t="s">
        <v>82</v>
      </c>
      <c r="Z565" t="s">
        <v>106</v>
      </c>
      <c r="AA565">
        <v>0</v>
      </c>
      <c r="AB565">
        <v>0</v>
      </c>
      <c r="AC565" t="s">
        <v>144</v>
      </c>
      <c r="AD565">
        <v>0</v>
      </c>
      <c r="AE565">
        <v>0</v>
      </c>
      <c r="AF565">
        <v>0</v>
      </c>
      <c r="AG565">
        <v>0</v>
      </c>
      <c r="AH565">
        <v>0</v>
      </c>
      <c r="AI565">
        <v>0</v>
      </c>
      <c r="AJ565">
        <v>0</v>
      </c>
      <c r="AK565">
        <v>0</v>
      </c>
      <c r="AL565">
        <v>0</v>
      </c>
      <c r="AM565">
        <v>0</v>
      </c>
      <c r="AN565">
        <v>0</v>
      </c>
      <c r="AO565">
        <v>0</v>
      </c>
      <c r="AP565" s="9">
        <f t="shared" si="33"/>
        <v>0</v>
      </c>
      <c r="AQ565" s="10">
        <f t="shared" si="34"/>
        <v>0</v>
      </c>
      <c r="AR565" s="8">
        <f t="shared" si="35"/>
        <v>0</v>
      </c>
    </row>
    <row r="566" spans="1:44" x14ac:dyDescent="0.2">
      <c r="A566">
        <v>1</v>
      </c>
      <c r="B566" s="1">
        <v>44470</v>
      </c>
      <c r="C566" s="1">
        <v>44501</v>
      </c>
      <c r="D566">
        <v>519</v>
      </c>
      <c r="E566" s="1">
        <v>44470</v>
      </c>
      <c r="F566">
        <v>28000</v>
      </c>
      <c r="G566">
        <v>28000</v>
      </c>
      <c r="H566">
        <v>8.4000000000000005E-2</v>
      </c>
      <c r="I566">
        <v>196</v>
      </c>
      <c r="J566">
        <v>28000</v>
      </c>
      <c r="K566">
        <v>0</v>
      </c>
      <c r="L566">
        <v>0</v>
      </c>
      <c r="M566">
        <v>-196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 t="s">
        <v>160</v>
      </c>
      <c r="W566" s="4" t="str">
        <f t="shared" si="32"/>
        <v>3922</v>
      </c>
      <c r="X566">
        <v>16</v>
      </c>
      <c r="Y566" t="s">
        <v>82</v>
      </c>
      <c r="Z566" t="s">
        <v>102</v>
      </c>
      <c r="AA566">
        <v>0</v>
      </c>
      <c r="AB566">
        <v>0</v>
      </c>
      <c r="AC566" t="s">
        <v>144</v>
      </c>
      <c r="AD566">
        <v>0</v>
      </c>
      <c r="AE566">
        <v>0</v>
      </c>
      <c r="AF566">
        <v>0</v>
      </c>
      <c r="AG566">
        <v>28000</v>
      </c>
      <c r="AH566">
        <v>0</v>
      </c>
      <c r="AI566">
        <v>0</v>
      </c>
      <c r="AJ566">
        <v>0</v>
      </c>
      <c r="AK566">
        <v>0</v>
      </c>
      <c r="AL566">
        <v>0</v>
      </c>
      <c r="AM566">
        <v>0</v>
      </c>
      <c r="AN566">
        <v>0</v>
      </c>
      <c r="AO566">
        <v>0</v>
      </c>
      <c r="AP566" s="9">
        <f t="shared" si="33"/>
        <v>0</v>
      </c>
      <c r="AQ566" s="10">
        <f t="shared" si="34"/>
        <v>0</v>
      </c>
      <c r="AR566" s="8">
        <f t="shared" si="35"/>
        <v>28000</v>
      </c>
    </row>
    <row r="567" spans="1:44" x14ac:dyDescent="0.2">
      <c r="A567">
        <v>1</v>
      </c>
      <c r="B567" s="1">
        <v>44470</v>
      </c>
      <c r="C567" s="1">
        <v>44501</v>
      </c>
      <c r="D567">
        <v>519</v>
      </c>
      <c r="E567" s="1">
        <v>44501</v>
      </c>
      <c r="F567">
        <v>28000</v>
      </c>
      <c r="G567">
        <v>28000</v>
      </c>
      <c r="H567">
        <v>8.4000000000000005E-2</v>
      </c>
      <c r="I567">
        <v>196</v>
      </c>
      <c r="J567">
        <v>28000</v>
      </c>
      <c r="K567">
        <v>0</v>
      </c>
      <c r="L567">
        <v>0</v>
      </c>
      <c r="M567">
        <v>-196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 t="s">
        <v>160</v>
      </c>
      <c r="W567" s="4" t="str">
        <f t="shared" si="32"/>
        <v>3922</v>
      </c>
      <c r="X567">
        <v>16</v>
      </c>
      <c r="Y567" t="s">
        <v>82</v>
      </c>
      <c r="Z567" t="s">
        <v>102</v>
      </c>
      <c r="AA567">
        <v>0</v>
      </c>
      <c r="AB567">
        <v>0</v>
      </c>
      <c r="AC567" t="s">
        <v>144</v>
      </c>
      <c r="AD567">
        <v>0</v>
      </c>
      <c r="AE567">
        <v>0</v>
      </c>
      <c r="AF567">
        <v>0</v>
      </c>
      <c r="AG567">
        <v>28000</v>
      </c>
      <c r="AH567">
        <v>0</v>
      </c>
      <c r="AI567">
        <v>0</v>
      </c>
      <c r="AJ567">
        <v>0</v>
      </c>
      <c r="AK567">
        <v>0</v>
      </c>
      <c r="AL567">
        <v>0</v>
      </c>
      <c r="AM567">
        <v>0</v>
      </c>
      <c r="AN567">
        <v>0</v>
      </c>
      <c r="AO567">
        <v>0</v>
      </c>
      <c r="AP567" s="9">
        <f t="shared" si="33"/>
        <v>0</v>
      </c>
      <c r="AQ567" s="10">
        <f t="shared" si="34"/>
        <v>0</v>
      </c>
      <c r="AR567" s="8">
        <f t="shared" si="35"/>
        <v>28000</v>
      </c>
    </row>
  </sheetData>
  <autoFilter ref="A1:AR1">
    <sortState ref="A2:AR867">
      <sortCondition ref="V1"/>
    </sortState>
  </autoFilter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 A C T I V E ! 1 5 6 7 5 9 5 1 . 1 < / d o c u m e n t i d >  
     < s e n d e r i d > K E A B E T < / s e n d e r i d >  
     < s e n d e r e m a i l > B K E A T I N G @ G U N S T E R . C O M < / s e n d e r e m a i l >  
     < l a s t m o d i f i e d > 2 0 2 2 - 0 4 - 1 9 T 0 0 : 4 5 : 5 1 . 0 0 0 0 0 0 0 - 0 4 : 0 0 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B-9 2 of 2</vt:lpstr>
      <vt:lpstr>Pivot By Expense-Jowi</vt:lpstr>
      <vt:lpstr>Pivot on Combined Reserve</vt:lpstr>
      <vt:lpstr>FPU Report 1039 AD Oct and Nov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Truitt, Lauren</dc:creator>
  <cp:lastModifiedBy>Onsomu, Philip</cp:lastModifiedBy>
  <dcterms:created xsi:type="dcterms:W3CDTF">2021-12-14T17:47:37Z</dcterms:created>
  <dcterms:modified xsi:type="dcterms:W3CDTF">2022-04-19T04:45:51Z</dcterms:modified>
</cp:coreProperties>
</file>