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MFR Backup\B Schedules\B-6\"/>
    </mc:Choice>
  </mc:AlternateContent>
  <bookViews>
    <workbookView xWindow="0" yWindow="0" windowWidth="19200" windowHeight="11460"/>
  </bookViews>
  <sheets>
    <sheet name="Acq Adj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I">#REF!</definedName>
    <definedName name="\INPUT">#REF!</definedName>
    <definedName name="\M">'[2]B-17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\Z">#REF!</definedName>
    <definedName name="__123Graph_X" hidden="1">'[3]BUDGET CASH 2002'!#REF!</definedName>
    <definedName name="__B2">#REF!</definedName>
    <definedName name="__FDS_HYPERLINK_TOGGLE_STATE__" hidden="1">"ON"</definedName>
    <definedName name="__LIB01">#REF!</definedName>
    <definedName name="__LIB87">#REF!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[4]Template!$A$1:$R$48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[5]FxdChg!#REF!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[6]Main!$H$8:$S$56,[6]Main!$H$16:$S$132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'[7]2002'!$A$1:$O$101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'[8]Cost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'[9]Corporate Model'!$A$190</definedName>
    <definedName name="COSBYCLASS2">#REF!</definedName>
    <definedName name="costdebtfirm">#REF!</definedName>
    <definedName name="costequity">'[10]DCF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[11]DCEInputs!$A$25</definedName>
    <definedName name="Current_Price">[12]Inputs!$B$4</definedName>
    <definedName name="Current_Price2">[13]Inputs!$B$31</definedName>
    <definedName name="cutoff">'[14]Summary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[15]Inputs!$B$2</definedName>
    <definedName name="Data">[16]Data!$A$1:$DY$75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[17]Fin_Assumptions!#REF!</definedName>
    <definedName name="Debt">'[18]B&amp;W WACC'!#REF!</definedName>
    <definedName name="Debt_Beta">'[18]B&amp;W WACC'!#REF!</definedName>
    <definedName name="debt_weight">#REF!</definedName>
    <definedName name="debtrate">#REF!</definedName>
    <definedName name="deferred">[17]Fin_Assumptions!#REF!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[19]DeprCoDetail:DeprSum!$A$1:$G$36</definedName>
    <definedName name="DETAILHESTER">#REF!</definedName>
    <definedName name="dfdfdf" hidden="1">[5]FxdChg!#REF!</definedName>
    <definedName name="DIR">[20]Inputs!#REF!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'[21]Dollar for Dollar'!#REF!</definedName>
    <definedName name="downside">[22]Transaction!#REF!</definedName>
    <definedName name="DP">[23]Schedules!#REF!</definedName>
    <definedName name="DRAFT">#REF!</definedName>
    <definedName name="DUMMY">#REF!</definedName>
    <definedName name="e_cust">[24]Lookups!#REF!</definedName>
    <definedName name="e_gen">[24]Lookups!#REF!</definedName>
    <definedName name="e_labor">[24]Lookups!#REF!</definedName>
    <definedName name="e_mat">[24]Lookups!#REF!</definedName>
    <definedName name="e_ohead">[24]Lookups!#REF!</definedName>
    <definedName name="e_sell">[24]Lookups!#REF!</definedName>
    <definedName name="e_sell2">[24]Lookups!#REF!</definedName>
    <definedName name="earn">#REF!</definedName>
    <definedName name="ebsens">'[25]Trans Assump'!$G$56</definedName>
    <definedName name="em_sales">[24]Lookups!#REF!</definedName>
    <definedName name="EMINTOPGAS">#REF!</definedName>
    <definedName name="ENVIRO">#REF!</definedName>
    <definedName name="equity">'[26]LBO Analysis'!$AB$23</definedName>
    <definedName name="euro">[27]BRKT!$C$11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[17]Fin_Assumptions!#REF!</definedName>
    <definedName name="EXCHANGE">[17]Fin_Assumptions!#REF!</definedName>
    <definedName name="exchangerate">[11]DCEInputs!$I$8</definedName>
    <definedName name="excl_data">#REF!</definedName>
    <definedName name="EXDATE">#REF!</definedName>
    <definedName name="EXEC">#REF!</definedName>
    <definedName name="exit">#REF!</definedName>
    <definedName name="exit_own">'[28]Deal Summary'!#REF!</definedName>
    <definedName name="exitentvalue">[29]Transaction!#REF!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'[30]DCF Matrix'!#REF!</definedName>
    <definedName name="fds">'[31]FRCT INPUT-CFG'!$D$41:$H$41</definedName>
    <definedName name="FERNCUST">#REF!</definedName>
    <definedName name="FERNINC">#REF!</definedName>
    <definedName name="FERNUNIT">#REF!</definedName>
    <definedName name="FileName">[32]Sheet1!$D$2</definedName>
    <definedName name="FINAL">#REF!</definedName>
    <definedName name="financialcase">[8]Model!$D$8</definedName>
    <definedName name="Fincase">#REF!</definedName>
    <definedName name="finfees?">#REF!</definedName>
    <definedName name="fix">#REF!</definedName>
    <definedName name="fixed">[17]Controls!#REF!</definedName>
    <definedName name="fixedmargin">[8]Model!$AA$178</definedName>
    <definedName name="FLO">#REF!</definedName>
    <definedName name="FNAME">[20]Inputs!#REF!</definedName>
    <definedName name="FPUC_10_year">#REF!</definedName>
    <definedName name="FPUINC">[33]FPUINC!#REF!</definedName>
    <definedName name="FPUP1R">#REF!</definedName>
    <definedName name="FPUP2AL">#REF!</definedName>
    <definedName name="FPUP2L">#REF!</definedName>
    <definedName name="FROM_MERGER">[20]Inputs!#REF!</definedName>
    <definedName name="ftdexit">#REF!</definedName>
    <definedName name="ftdlev">[22]Transaction!#REF!</definedName>
    <definedName name="ftdpm">[22]Transaction!#REF!</definedName>
    <definedName name="ftdprice">[22]Transaction!#REF!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'[34]FRCT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[8]Model!$D$11</definedName>
    <definedName name="GRAPH">#REF!</definedName>
    <definedName name="growth">[11]DCEInputs!$I$24</definedName>
    <definedName name="h10IRR">[35]Model!#REF!</definedName>
    <definedName name="hdebtserv">[28]Rolex!#REF!</definedName>
    <definedName name="HedgeType">'[36]Financing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[20]Inputs!#REF!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[37]TRANSACTION!#REF!</definedName>
    <definedName name="inflation">'[8]Cost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[23]Schedules!#REF!</definedName>
    <definedName name="INT_FY86">#REF!</definedName>
    <definedName name="interco">[37]TRANSACTION!#REF!</definedName>
    <definedName name="INTERIM">#REF!</definedName>
    <definedName name="Intref">'[26]LBO FINS'!$E$216</definedName>
    <definedName name="Intsub">'[26]LBO Analysis'!$J$10</definedName>
    <definedName name="ipocase">[8]Model!$D$41</definedName>
    <definedName name="ipoyear">[8]Model!$D$49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'[9]JRM Model'!$A$191</definedName>
    <definedName name="jv">#REF!</definedName>
    <definedName name="k">#REF!</definedName>
    <definedName name="KDATE">#REF!</definedName>
    <definedName name="KKR_Deal_Fee">[38]Triggers!$E$23</definedName>
    <definedName name="l">[39]DE!#REF!</definedName>
    <definedName name="lbo">[40]LBOSourceUse!$D$7</definedName>
    <definedName name="LBO_MODEL">[41]TRANS!$D$10</definedName>
    <definedName name="LBO_PR1">#REF!</definedName>
    <definedName name="LBO_PR2">#REF!</definedName>
    <definedName name="LBO_PR4">#REF!</definedName>
    <definedName name="LBO_PR5">#REF!</definedName>
    <definedName name="LBO_PRICE">'[28]Trans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[42]Inputs!$P$27</definedName>
    <definedName name="legend">#REF!</definedName>
    <definedName name="lev">#REF!</definedName>
    <definedName name="levstep">#REF!</definedName>
    <definedName name="Lfdshares">[42]Inputs!$P$24</definedName>
    <definedName name="ListSheetsMacroButton">#REF!</definedName>
    <definedName name="Lmin">[42]Inputs!$P$29</definedName>
    <definedName name="Long_Term_Debt">[12]Inputs!$B$8</definedName>
    <definedName name="LOOP">#REF!</definedName>
    <definedName name="Lpref">[42]Inputs!$P$30</definedName>
    <definedName name="LTDEBT">#REF!</definedName>
    <definedName name="LTM">#REF!</definedName>
    <definedName name="LTM_EBITDA">[12]Inputs!$B$21</definedName>
    <definedName name="LTM_EBITDAR">[12]Inputs!$B$20</definedName>
    <definedName name="LTM_REVENUES">[12]Inputs!$B$19</definedName>
    <definedName name="Ltotdebt">[42]Inputs!$P$28</definedName>
    <definedName name="m_gen">[24]Lookups!#REF!</definedName>
    <definedName name="m_labor">[24]Lookups!#REF!</definedName>
    <definedName name="m_maniuf">[24]Lookups!#REF!</definedName>
    <definedName name="m_manuf">[24]Lookups!#REF!</definedName>
    <definedName name="m_mat">[24]Lookups!#REF!</definedName>
    <definedName name="m_ohead">[24]Lookups!#REF!</definedName>
    <definedName name="m_sell">[24]Lookups!#REF!</definedName>
    <definedName name="m_var">[24]Lookups!#REF!</definedName>
    <definedName name="Macro4">[43]!Macro4</definedName>
    <definedName name="MACROS">#REF!</definedName>
    <definedName name="mapping">[44]mapping!$A$2:$H$1143</definedName>
    <definedName name="MARCUST">#REF!</definedName>
    <definedName name="margin">[8]Model!$AA$180</definedName>
    <definedName name="MARINC">#REF!</definedName>
    <definedName name="Market_Equity">#REF!</definedName>
    <definedName name="MARUNIT">#REF!</definedName>
    <definedName name="master">[45]conrol!$B$11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[17]Fin_Assumptions!#REF!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[46]MODEL!$L$22</definedName>
    <definedName name="Minumum_Cash">#REF!</definedName>
    <definedName name="MKT_TEMP_DIR">[20]Inputs!#REF!</definedName>
    <definedName name="MKT_TEMP_FNAME">[20]Inputs!#REF!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[41]TRANS!$D$14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[28]Timex!#REF!</definedName>
    <definedName name="MULT_CHOICE">'[28]Trans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[12]Inputs!$B$14</definedName>
    <definedName name="NAME">[47]INPUT!$A$13:$B$30</definedName>
    <definedName name="NAMES">[20]Inputs!#REF!</definedName>
    <definedName name="NDC_TRAN_LOG">#REF!</definedName>
    <definedName name="NDCFORM">#REF!</definedName>
    <definedName name="Net_Debt">#REF!</definedName>
    <definedName name="NEW_GW_LIFE">'[28]Trans Assump'!#REF!</definedName>
    <definedName name="NEW_GW_TAX">'[28]Trans Assump'!#REF!</definedName>
    <definedName name="newcutoff">'[14]Summary History'!$C$3</definedName>
    <definedName name="newline">#REF!</definedName>
    <definedName name="newline2">#REF!</definedName>
    <definedName name="nextvsthis">#REF!</definedName>
    <definedName name="NOI">#REF!</definedName>
    <definedName name="nol">[17]Fin_Assumptions!#REF!</definedName>
    <definedName name="nol?">[22]Transaction!#REF!</definedName>
    <definedName name="note">[37]TRANSACTION!#REF!</definedName>
    <definedName name="NOTES">#REF!</definedName>
    <definedName name="novjv">#REF!</definedName>
    <definedName name="NumQtrs">#REF!</definedName>
    <definedName name="offer">'[40]Sources &amp; Uses'!$D$7</definedName>
    <definedName name="OFFER_PRICE">[20]Transinputs!$U$7</definedName>
    <definedName name="OLDGW">[20]Target!#REF!</definedName>
    <definedName name="opcase">#REF!</definedName>
    <definedName name="OPT_PROC">#REF!</definedName>
    <definedName name="Options">#REF!</definedName>
    <definedName name="OTA">#REF!</definedName>
    <definedName name="other_expense">[37]TRANSACTION!#REF!</definedName>
    <definedName name="OTHERTHANZONE6">#REF!</definedName>
    <definedName name="OUT_INT">#REF!</definedName>
    <definedName name="OUTPUTS">#REF!</definedName>
    <definedName name="ownership">[8]Model!$C$22</definedName>
    <definedName name="PAGE_5">#REF!</definedName>
    <definedName name="PAGE_6">#REF!</definedName>
    <definedName name="PAGE11">[48]Prepayments!#REF!</definedName>
    <definedName name="PAGE12">[48]Prepayments!#REF!</definedName>
    <definedName name="PAGE13">[48]Prepayments!#REF!</definedName>
    <definedName name="PAGE14">#REF!</definedName>
    <definedName name="PAGE15">[48]RateBase!#REF!</definedName>
    <definedName name="PAGE4">[20]Calcs:tainted!$B$57:$L$73</definedName>
    <definedName name="PATHNAME">#REF!</definedName>
    <definedName name="payment">[17]Controls!#REF!</definedName>
    <definedName name="PD">[23]Schedules!#REF!</definedName>
    <definedName name="pdate">[11]DCEInputs!$I$6</definedName>
    <definedName name="PERF">#REF!</definedName>
    <definedName name="PERFORMANCE">#REF!</definedName>
    <definedName name="pfbal">[28]Rolex!#REF!</definedName>
    <definedName name="PFFINGRAPH">#REF!</definedName>
    <definedName name="PIKK">'[49]Trans Assump'!$U$18</definedName>
    <definedName name="PIPELINE_INPUT">'[50]FPL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[20]Summary!#REF!</definedName>
    <definedName name="PP">#REF!</definedName>
    <definedName name="pprice">[38]Triggers!$E$13</definedName>
    <definedName name="pprice2">'[28]Deal Summary'!#REF!</definedName>
    <definedName name="PR_2006VS2005">#REF!</definedName>
    <definedName name="PR_CUR_QTR">#REF!</definedName>
    <definedName name="PR_YTD">#REF!</definedName>
    <definedName name="Preferred_Stock">[12]Inputs!$B$7</definedName>
    <definedName name="premium">[20]Transinputs!$U$13</definedName>
    <definedName name="PRICE_SENSE">#REF!</definedName>
    <definedName name="PRICE_SENSE2">#REF!</definedName>
    <definedName name="pricecase">[42]Buildup!$Z$374</definedName>
    <definedName name="PRINT">#REF!</definedName>
    <definedName name="_xlnm.Print_Area">#REF!</definedName>
    <definedName name="PRINT_EXPLANATI">#REF!</definedName>
    <definedName name="Print_HardRock">[21]!Print_HardRock</definedName>
    <definedName name="PRINT_MENU">#REF!</definedName>
    <definedName name="_xlnm.Print_Titles">#REF!</definedName>
    <definedName name="Print_Valmax">[51]!Print_Valmax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[40]Inputs!$D$5</definedName>
    <definedName name="Project_Name">[12]Inputs!$E$1</definedName>
    <definedName name="ProjectName">{"Client Name or Project Name"}</definedName>
    <definedName name="PROJGRAPH">#REF!</definedName>
    <definedName name="PROJNAME">'[52]Transaction Inputs'!$E$15</definedName>
    <definedName name="PRYTD">#REF!</definedName>
    <definedName name="Public">#REF!</definedName>
    <definedName name="pur">[15]Snow_recap!$R$9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[20]Acquiror!#REF!</definedName>
    <definedName name="qtrvsprqtr">#REF!</definedName>
    <definedName name="R_TableTotals">'[53]MA Comps'!#REF!</definedName>
    <definedName name="range">#REF!</definedName>
    <definedName name="RAS" hidden="1">[54]FxdChg!#REF!</definedName>
    <definedName name="RATE">#REF!</definedName>
    <definedName name="RATEBASE">#REF!</definedName>
    <definedName name="raw">[37]TRANSACTION!#REF!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[17]Controls!$E$8</definedName>
    <definedName name="relevered_beta">'[10]DCF Model'!#REF!</definedName>
    <definedName name="RELIEF">#REF!</definedName>
    <definedName name="residmult">[35]Model!#REF!</definedName>
    <definedName name="RET">#REF!</definedName>
    <definedName name="RET_BY_DIST">#REF!</definedName>
    <definedName name="rhtcase">#REF!</definedName>
    <definedName name="rhtoffer">#REF!</definedName>
    <definedName name="rhtprice">[55]Overview!$D$8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[17]Controls!#REF!</definedName>
    <definedName name="RUN">'[30]DCF Inputs'!#REF!</definedName>
    <definedName name="RUNTIME">#REF!</definedName>
    <definedName name="s">Word</definedName>
    <definedName name="SALE">[17]Fin_Assumptions!#REF!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'[28]Deal Summary'!#REF!</definedName>
    <definedName name="SCH5GAS">#REF!</definedName>
    <definedName name="SCHB5P1">#REF!</definedName>
    <definedName name="SCHB5P2">#REF!</definedName>
    <definedName name="SCHB5P3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[8]Model!$D$56</definedName>
    <definedName name="secondary2">[8]Model!$D$59</definedName>
    <definedName name="secondary3">[8]Model!$D$62</definedName>
    <definedName name="secondarydiscount">[8]Model!$D$50</definedName>
    <definedName name="secondarymultiple">[8]Model!$D$51</definedName>
    <definedName name="secondarytiming">[8]Model!$D$45</definedName>
    <definedName name="seller_note_sweep">[37]TRANSACTION!#REF!</definedName>
    <definedName name="sellerfinancerate">[8]Model!$I$8</definedName>
    <definedName name="seniorcoupon">#REF!</definedName>
    <definedName name="SENSEPOOL">[20]Calcs:Summary!$M$34:$AI$122</definedName>
    <definedName name="SENSITIVE">#REF!</definedName>
    <definedName name="Sensitivity">#REF!</definedName>
    <definedName name="servdebt">[28]Earnings!#REF!</definedName>
    <definedName name="servicesconvention">#REF!</definedName>
    <definedName name="SET_ISS_PRICE">#REF!</definedName>
    <definedName name="SET_OFF_PRICE">#REF!</definedName>
    <definedName name="set_price">'[28]Deal Summary'!#REF!</definedName>
    <definedName name="shares">[56]DCEInputs!$M$13</definedName>
    <definedName name="Shares_Outstanding">[12]Inputs!$B$5</definedName>
    <definedName name="SHDATE">#REF!</definedName>
    <definedName name="Short_Term_Debt">[12]Inputs!$B$9</definedName>
    <definedName name="signcont">#REF!</definedName>
    <definedName name="signcontOther">#REF!</definedName>
    <definedName name="srecap">[38]Triggers!$E$21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'[57]DEL-updated'!$A$11:$T$372</definedName>
    <definedName name="support_A">#REF!</definedName>
    <definedName name="support_B">#REF!</definedName>
    <definedName name="support_C">#REF!</definedName>
    <definedName name="switch">[15]conrol!$B$16</definedName>
    <definedName name="syn">'[53]DCF - Ed'!#REF!</definedName>
    <definedName name="SYN_ON">'[28]Trans Assump'!#REF!</definedName>
    <definedName name="SYNOFF">'[30]DCF Inputs'!#REF!</definedName>
    <definedName name="SYNON">'[30]DCF Inputs'!#REF!</definedName>
    <definedName name="t1book">'[52]Target 1'!$W$26</definedName>
    <definedName name="t1cash">'[52]Target 1'!$W$8</definedName>
    <definedName name="t1debt">'[52]Target 1'!$W$22</definedName>
    <definedName name="t1ebitda">'[52]Target 1'!$G$25</definedName>
    <definedName name="T1RENTS">'[52]Target 1'!$G$23</definedName>
    <definedName name="t1revs">'[52]Target 1'!$G$20</definedName>
    <definedName name="t1shares">'[52]Share Calculations'!$K$29</definedName>
    <definedName name="Tar00Est">#REF!</definedName>
    <definedName name="Tar01Est">#REF!</definedName>
    <definedName name="Tar99Est">#REF!</definedName>
    <definedName name="targ1fy97">'[52]Target 1'!$E$11</definedName>
    <definedName name="targ1fy98">'[52]Target 1'!$E$11</definedName>
    <definedName name="targ1price">'[52]Transaction Calculations'!$I$22</definedName>
    <definedName name="targ1shares">'[52]Transaction Calculations'!$I$29</definedName>
    <definedName name="Targ52High">[58]Input!$K$63</definedName>
    <definedName name="Targ52Low">[58]Input!$K$64</definedName>
    <definedName name="TargCalEPS1">[58]Input!$K$68</definedName>
    <definedName name="TargCalEPS2">[58]Input!$K$69</definedName>
    <definedName name="TargCalEPS3">[58]Input!$K$70</definedName>
    <definedName name="TargEBITDA">[58]Input!$K$47</definedName>
    <definedName name="TARGET_NAME">[20]Target!#REF!</definedName>
    <definedName name="Target1">'[52]Transaction Inputs'!$E$19</definedName>
    <definedName name="TargetDebt">[58]Input!$K$54</definedName>
    <definedName name="tax">#REF!</definedName>
    <definedName name="Tax_Rate">#REF!</definedName>
    <definedName name="taxasset?">[22]Transaction!#REF!</definedName>
    <definedName name="taxassetswitch">[22]Transaction!#REF!</definedName>
    <definedName name="TAXES">#REF!</definedName>
    <definedName name="taxrate">#REF!</definedName>
    <definedName name="tbl">{2}</definedName>
    <definedName name="TEMPLATE_FILE">[20]Inputs!#REF!</definedName>
    <definedName name="tender">'[59]Trans Assump'!#REF!</definedName>
    <definedName name="ticker">'[11]SumComp-Nortel'!$D$1</definedName>
    <definedName name="ticker2">'[40]Side by Side'!#REF!</definedName>
    <definedName name="timepeiece">[58]Input!$E$9</definedName>
    <definedName name="TITLE">#REF!</definedName>
    <definedName name="TOTAL_ACQ">'[60]Units Sold Data'!$B$123:$J$123</definedName>
    <definedName name="TOTAL_AUS">'[60]Units Sold Data'!$B$69:$J$69</definedName>
    <definedName name="TOTAL_CAN">'[60]Units Sold Data'!$B$87:$J$87</definedName>
    <definedName name="TOTAL_FM">'[61]Total Products - FM'!$B$17:$J$17</definedName>
    <definedName name="TOTAL_NAT_L">'[60]Units Sold Data'!$B$105:$J$105</definedName>
    <definedName name="TOTAL_UK">'[60]Units Sold Data'!$B$51:$J$51</definedName>
    <definedName name="TOTAL_US">'[60]Units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[20]Target!#REF!</definedName>
    <definedName name="UNAMORT">#REF!</definedName>
    <definedName name="UNDER">#REF!</definedName>
    <definedName name="units">[45]conrol!$C$8</definedName>
    <definedName name="UPDATE">#REF!</definedName>
    <definedName name="UPDATE_MKT">#REF!</definedName>
    <definedName name="us_cpi">#REF!</definedName>
    <definedName name="USE_TEMP">[20]Inputs!#REF!</definedName>
    <definedName name="Useful_Life_of_Depreciable_PP_E">"PPElife"</definedName>
    <definedName name="usprice">[11]DCEInputs!$I$5</definedName>
    <definedName name="varyr1">'[62]var 10 11'!#REF!</definedName>
    <definedName name="VAT">#REF!</definedName>
    <definedName name="VCA">#REF!</definedName>
    <definedName name="w_sales">[24]Lookups!#REF!</definedName>
    <definedName name="wacc">#REF!</definedName>
    <definedName name="WATINC">#REF!</definedName>
    <definedName name="Weight_of_Equity">'[18]B&amp;W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[17]Fin_Assumptions!#REF!</definedName>
    <definedName name="yr1b">#REF!</definedName>
    <definedName name="z_Clear">#REF!,#REF!,#REF!,#REF!,#REF!,#REF!,#REF!,#REF!,#REF!,#REF!,#REF!,#REF!</definedName>
    <definedName name="z_Col10">[6]Main!$P$5:$P$56,[6]Main!$P$16:$P$132,[6]Main!$P$145:$P$199,[6]Main!$P$213:$P$234</definedName>
    <definedName name="z_Col11">[6]Main!$P$5:$P$56,[6]Main!$P$16:$P$132,[6]Main!$P$145:$P$199,[6]Main!$P$213:$P$234</definedName>
    <definedName name="z_Col12">[6]Main!$P$5:$P$56,[6]Main!$P$16:$P$132,[6]Main!$P$145:$P$199,[6]Main!$P$213:$P$234</definedName>
    <definedName name="z_Col13">[6]Main!$P$5:$P$56,[6]Main!$P$16:$P$132,[6]Main!$P$145:$P$199,[6]Main!$P$213:$P$234</definedName>
    <definedName name="z_Col14">[6]Main!$P$5:$P$56,[6]Main!$P$16:$P$132,[6]Main!$P$145:$P$199,[6]Main!$P$213:$P$234</definedName>
    <definedName name="z_Col5">[6]Main!$J$5:$O$56,[6]Main!$J$16:$O$132,[6]Main!$J$145:$O$199,[6]Main!$J$213:$O$234</definedName>
    <definedName name="z_Col6">[6]Main!$N$4:$O$56,[6]Main!$N$16:$O$132,[6]Main!$N$145:$O$199,[6]Main!$N$213:$O$234</definedName>
    <definedName name="z_Col7">[6]Main!#REF!,[6]Main!#REF!,[6]Main!#REF!,[6]Main!#REF!</definedName>
    <definedName name="z_Col9">[6]Main!$P$5:$P$56,[6]Main!$P$16:$P$132,[6]Main!$P$145:$P$199,[6]Main!$P$213:$P$234</definedName>
    <definedName name="z_DelOne">#REF!</definedName>
    <definedName name="z_DelTwo">#REF!</definedName>
    <definedName name="z_End">#REF!</definedName>
    <definedName name="z_End1">[6]Main!#REF!</definedName>
    <definedName name="z_EndA">[6]Main!#REF!</definedName>
    <definedName name="z_Endp1">[6]Main!#REF!</definedName>
    <definedName name="z_EndP2">[6]Main!#REF!</definedName>
    <definedName name="z_Industry">[6]Main!#REF!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[6]Main!$H$8:$S$56,[6]Main!$H$16:$S$132</definedName>
    <definedName name="z_Project_Name">[6]Main!#REF!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N31" i="1"/>
  <c r="M31" i="1"/>
  <c r="L31" i="1"/>
  <c r="K31" i="1"/>
  <c r="J31" i="1"/>
  <c r="I31" i="1"/>
  <c r="H31" i="1"/>
  <c r="G31" i="1"/>
  <c r="F31" i="1"/>
  <c r="E31" i="1"/>
  <c r="D31" i="1"/>
  <c r="O26" i="1"/>
  <c r="O27" i="1" s="1"/>
  <c r="N26" i="1"/>
  <c r="N27" i="1" s="1"/>
  <c r="M26" i="1"/>
  <c r="M27" i="1" s="1"/>
  <c r="L26" i="1"/>
  <c r="L27" i="1" s="1"/>
  <c r="K26" i="1"/>
  <c r="K27" i="1" s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D26" i="1"/>
  <c r="D27" i="1" s="1"/>
  <c r="C26" i="1"/>
  <c r="C27" i="1" s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5" i="1" s="1"/>
  <c r="P24" i="1"/>
  <c r="P23" i="1"/>
  <c r="D15" i="1"/>
  <c r="D13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H4" i="1"/>
  <c r="P27" i="1" l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26" i="1"/>
  <c r="P13" i="1" l="1"/>
  <c r="P15" i="1"/>
</calcChain>
</file>

<file path=xl/comments1.xml><?xml version="1.0" encoding="utf-8"?>
<comments xmlns="http://schemas.openxmlformats.org/spreadsheetml/2006/main">
  <authors>
    <author>Setup</author>
    <author>michelle_napier</author>
  </authors>
  <commentList>
    <comment ref="P13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If this is booked next period take it out ROR adj.
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michelle_napier:</t>
        </r>
        <r>
          <rPr>
            <sz val="9"/>
            <color indexed="81"/>
            <rFont val="Tahoma"/>
            <family val="2"/>
          </rPr>
          <t xml:space="preserve">
745800/180= for 2 years and 5 months per order
PSC-14-0015-PAA-GU starting 8/1/2010
</t>
        </r>
      </text>
    </comment>
  </commentList>
</comments>
</file>

<file path=xl/sharedStrings.xml><?xml version="1.0" encoding="utf-8"?>
<sst xmlns="http://schemas.openxmlformats.org/spreadsheetml/2006/main" count="39" uniqueCount="27">
  <si>
    <t>FLORIDA PUBLIC UTILITIES COMPANY</t>
  </si>
  <si>
    <t>ACQUISITION PREMIUM AND REGULATORY ASSETS</t>
  </si>
  <si>
    <t>REVISED</t>
  </si>
  <si>
    <t>15 YEAR AMORTIZATION FOR GOODWILL</t>
  </si>
  <si>
    <t>TOTAL</t>
  </si>
  <si>
    <t>ACQ PREM - DEDUCTIBLE</t>
  </si>
  <si>
    <t>ACQ PREM - NON-DEDUCTIBLE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</si>
  <si>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</si>
  <si>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</si>
  <si>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</si>
  <si>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</si>
  <si>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</si>
  <si>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</si>
  <si>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</si>
  <si>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</si>
  <si>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</si>
  <si>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</si>
  <si>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</si>
  <si>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</si>
  <si>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2020</t>
  </si>
  <si>
    <t>2021</t>
  </si>
  <si>
    <t>13-Mo Avg</t>
  </si>
  <si>
    <t>ACQ PREMIUM</t>
  </si>
  <si>
    <t>ACCUM AMORTIZATION</t>
  </si>
  <si>
    <t>NET ACQ PREMIUM</t>
  </si>
  <si>
    <t>Amortization per Books</t>
  </si>
  <si>
    <t>Adj. to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</si>
</sst>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#,###,##0;\(#,###,##0\)"/>
  </numFmts>
  <fonts count="6" x14ac:knownFonts="1">
    <font>
      <sz val="10"/>
      <name val="Arial"/>
    </font>
    <font>
      <sz val="1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2" fillId="0" borderId="0"/>
  </cellStyleXfs>
  <cellXfs count="10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49" fontId="2" fillId="0" borderId="0" xfId="2" applyNumberFormat="1" applyAlignment="1">
      <alignment horizontal="center"/>
    </xf>
    <xf numFmtId="165" fontId="2" fillId="0" borderId="0" xfId="2"/>
    <xf numFmtId="49" fontId="2" fillId="0" borderId="1" xfId="2" applyNumberFormat="1" applyBorder="1" applyAlignment="1">
      <alignment horizontal="center"/>
    </xf>
    <xf numFmtId="49" fontId="3" fillId="0" borderId="1" xfId="2" applyNumberFormat="1" applyFont="1" applyBorder="1" applyAlignment="1">
      <alignment horizontal="center"/>
    </xf>
  </cellXfs>
  <cellStyles count="3">
    <cellStyle name="Comma" xfId="1" builtinId="3"/>
    <cellStyle name="FRxAmtStyle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externalLink" Target="externalLinks/externalLink62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28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sharedStrings" Target="sharedStrings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tyles" Target="style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theme" Target="theme/theme1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alcChain" Target="calcChain.xml" Id="rId67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I/Indiantown%20NG%20ROR%20December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rtis_young.CPK/AppData/Local/Microsoft/Windows/Temporary%20Internet%20Files/Content.Outlook/4BJ31546/Cash%20Projections/Cash%20Projection%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nnifer_starr/Local%20Settings/Temporary%20Internet%20Files/OLK36/FORECAST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camfield/My%20Documents/FPU/Template_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ES"/>
      <sheetName val="FI-ISEXT12"/>
      <sheetName val="FC Common Alloc Per ROR"/>
      <sheetName val="Common Plant Allocation Factors"/>
      <sheetName val="FC Depreciation Expense"/>
      <sheetName val="Corporate and Skipack Alloc"/>
      <sheetName val="FC PP Plant and AD"/>
      <sheetName val="Income Statement"/>
      <sheetName val="Report Summary"/>
      <sheetName val="Avg ROR"/>
      <sheetName val="Year End ROR"/>
      <sheetName val="Capital Structure"/>
      <sheetName val="Earned Ret on Equity"/>
      <sheetName val="Capital Structure Proforma"/>
      <sheetName val="Cost of Sales ISEXT-12 seg4"/>
      <sheetName val="Revenue ISEXT-12 Seg3"/>
      <sheetName val="FI Reg_BS 13 Mon "/>
      <sheetName val="Out of PeriodThe"/>
      <sheetName val="FC with allocations"/>
      <sheetName val="Economic Development"/>
      <sheetName val="Out of Period "/>
      <sheetName val="Inc Tax Adj"/>
      <sheetName val="Cap Struct Adj."/>
      <sheetName val="Sht Trm Int Rate"/>
      <sheetName val="Comp Cost Rate of Debt"/>
      <sheetName val="Cust Dep Int"/>
      <sheetName val="Conservation"/>
      <sheetName val="Acq Adj"/>
      <sheetName val="Equity"/>
    </sheetNames>
    <sheetDataSet>
      <sheetData sheetId="0"/>
      <sheetData sheetId="1">
        <row r="1">
          <cell r="A1">
            <v>1</v>
          </cell>
          <cell r="B1" t="str">
            <v>For the 12 Months Ending December 31, 2021</v>
          </cell>
        </row>
        <row r="2">
          <cell r="A2">
            <v>2</v>
          </cell>
          <cell r="B2" t="str">
            <v>For the 12 Months Ending June 30, 2021</v>
          </cell>
        </row>
        <row r="18">
          <cell r="A1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3">
          <cell r="C33">
            <v>44167</v>
          </cell>
          <cell r="D33">
            <v>44197</v>
          </cell>
          <cell r="E33">
            <v>44228</v>
          </cell>
          <cell r="F33">
            <v>44259</v>
          </cell>
          <cell r="G33">
            <v>44290</v>
          </cell>
          <cell r="H33">
            <v>44321</v>
          </cell>
          <cell r="I33">
            <v>44352</v>
          </cell>
          <cell r="J33">
            <v>44383</v>
          </cell>
          <cell r="K33">
            <v>44414</v>
          </cell>
          <cell r="L33">
            <v>44445</v>
          </cell>
          <cell r="M33">
            <v>44476</v>
          </cell>
          <cell r="N33">
            <v>44507</v>
          </cell>
          <cell r="O33">
            <v>44538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6">
          <cell r="C106">
            <v>-517889</v>
          </cell>
          <cell r="D106">
            <v>-522032</v>
          </cell>
          <cell r="E106">
            <v>-526175</v>
          </cell>
          <cell r="F106">
            <v>-530318</v>
          </cell>
          <cell r="G106">
            <v>-534461</v>
          </cell>
          <cell r="H106">
            <v>-538604</v>
          </cell>
          <cell r="I106">
            <v>-542747</v>
          </cell>
          <cell r="J106">
            <v>-546890</v>
          </cell>
          <cell r="K106">
            <v>-551033</v>
          </cell>
          <cell r="L106">
            <v>-555176</v>
          </cell>
          <cell r="M106">
            <v>-559319</v>
          </cell>
          <cell r="N106">
            <v>-563462</v>
          </cell>
          <cell r="O106">
            <v>-567605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CF"/>
      <sheetName val="B-13 1of2 FN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  <sheetName val="FC BS p 1"/>
      <sheetName val="FC BS p 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35"/>
  <sheetViews>
    <sheetView tabSelected="1" zoomScale="85" zoomScaleNormal="85" workbookViewId="0">
      <selection activeCell="C26" sqref="C26"/>
    </sheetView>
  </sheetViews>
  <sheetFormatPr defaultRowHeight="12.75" x14ac:dyDescent="0.2"/>
  <cols>
    <col min="1" max="1" width="21" bestFit="1" customWidth="1"/>
    <col min="2" max="2" width="11.28515625" bestFit="1" customWidth="1"/>
    <col min="3" max="18" width="15.140625" customWidth="1"/>
  </cols>
  <sheetData>
    <row r="2" spans="1:21" ht="12.75" customHeight="1" x14ac:dyDescent="0.2">
      <c r="H2" s="1" t="s">
        <v>0</v>
      </c>
      <c r="I2" s="1"/>
      <c r="J2" s="1"/>
      <c r="K2" s="1"/>
      <c r="L2" s="1"/>
    </row>
    <row r="3" spans="1:21" ht="12.75" customHeight="1" x14ac:dyDescent="0.2">
      <c r="H3" s="1" t="s">
        <v>1</v>
      </c>
      <c r="I3" s="1"/>
      <c r="J3" s="1"/>
      <c r="K3" s="1"/>
      <c r="L3" s="1"/>
    </row>
    <row r="4" spans="1:21" ht="12.75" customHeight="1" x14ac:dyDescent="0.2">
      <c r="H4" s="1" t="str">
        <f>VLOOKUP([1]DATES!A18,[1]DATES!A1:B2,2,FALSE)</f>
        <v>For the 12 Months Ending December 31, 2021</v>
      </c>
      <c r="I4" s="1"/>
      <c r="J4" s="1"/>
      <c r="K4" s="1"/>
      <c r="L4" s="1"/>
    </row>
    <row r="7" spans="1:21" x14ac:dyDescent="0.2">
      <c r="A7" t="s">
        <v>2</v>
      </c>
    </row>
    <row r="8" spans="1:21" x14ac:dyDescent="0.2">
      <c r="A8" t="s">
        <v>3</v>
      </c>
    </row>
    <row r="11" spans="1:21" x14ac:dyDescent="0.2">
      <c r="C11" s="2">
        <f>'[1]Income Statement'!C33</f>
        <v>44167</v>
      </c>
      <c r="D11" s="2">
        <f>'[1]Income Statement'!D33</f>
        <v>44197</v>
      </c>
      <c r="E11" s="2">
        <f>'[1]Income Statement'!E33</f>
        <v>44228</v>
      </c>
      <c r="F11" s="2">
        <f>'[1]Income Statement'!F33</f>
        <v>44259</v>
      </c>
      <c r="G11" s="2">
        <f>'[1]Income Statement'!G33</f>
        <v>44290</v>
      </c>
      <c r="H11" s="2">
        <f>'[1]Income Statement'!H33</f>
        <v>44321</v>
      </c>
      <c r="I11" s="2">
        <f>'[1]Income Statement'!I33</f>
        <v>44352</v>
      </c>
      <c r="J11" s="2">
        <f>'[1]Income Statement'!J33</f>
        <v>44383</v>
      </c>
      <c r="K11" s="2">
        <f>'[1]Income Statement'!K33</f>
        <v>44414</v>
      </c>
      <c r="L11" s="2">
        <f>'[1]Income Statement'!L33</f>
        <v>44445</v>
      </c>
      <c r="M11" s="2">
        <f>'[1]Income Statement'!M33</f>
        <v>44476</v>
      </c>
      <c r="N11" s="2">
        <f>'[1]Income Statement'!N33</f>
        <v>44507</v>
      </c>
      <c r="O11" s="2">
        <f>'[1]Income Statement'!O33</f>
        <v>44538</v>
      </c>
      <c r="P11" s="3" t="s">
        <v>4</v>
      </c>
    </row>
    <row r="13" spans="1:21" x14ac:dyDescent="0.2">
      <c r="A13" t="s">
        <v>5</v>
      </c>
      <c r="C13" s="4"/>
      <c r="D13" s="4">
        <f>ROUND((745800/180),0)</f>
        <v>4143</v>
      </c>
      <c r="E13" s="4">
        <f t="shared" ref="E13:K13" si="0">+D13</f>
        <v>4143</v>
      </c>
      <c r="F13" s="4">
        <f t="shared" si="0"/>
        <v>4143</v>
      </c>
      <c r="G13" s="4">
        <f t="shared" si="0"/>
        <v>4143</v>
      </c>
      <c r="H13" s="4">
        <f t="shared" si="0"/>
        <v>4143</v>
      </c>
      <c r="I13" s="4">
        <f t="shared" si="0"/>
        <v>4143</v>
      </c>
      <c r="J13" s="4">
        <f t="shared" si="0"/>
        <v>4143</v>
      </c>
      <c r="K13" s="4">
        <f t="shared" si="0"/>
        <v>4143</v>
      </c>
      <c r="L13" s="4">
        <f>K13</f>
        <v>4143</v>
      </c>
      <c r="M13" s="4">
        <f>L13</f>
        <v>4143</v>
      </c>
      <c r="N13" s="4">
        <f>M13</f>
        <v>4143</v>
      </c>
      <c r="O13" s="4">
        <f>N13</f>
        <v>4143</v>
      </c>
      <c r="P13" s="4">
        <f>SUM(D13:O13)</f>
        <v>49716</v>
      </c>
      <c r="Q13" s="4"/>
      <c r="R13" s="4"/>
      <c r="S13" s="4"/>
      <c r="T13" s="4"/>
      <c r="U13" s="4"/>
    </row>
    <row r="15" spans="1:21" x14ac:dyDescent="0.2">
      <c r="A15" t="s">
        <v>6</v>
      </c>
      <c r="C15">
        <v>0</v>
      </c>
      <c r="D15">
        <f t="shared" ref="D15:K15" si="1">+C15</f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0</v>
      </c>
      <c r="I15">
        <f t="shared" si="1"/>
        <v>0</v>
      </c>
      <c r="J15">
        <f t="shared" si="1"/>
        <v>0</v>
      </c>
      <c r="K15">
        <f t="shared" si="1"/>
        <v>0</v>
      </c>
      <c r="L15">
        <f>K15</f>
        <v>0</v>
      </c>
      <c r="M15">
        <f>L15</f>
        <v>0</v>
      </c>
      <c r="N15">
        <f>M15</f>
        <v>0</v>
      </c>
      <c r="O15">
        <f>N15</f>
        <v>0</v>
      </c>
      <c r="P15">
        <f>SUM(D15:O15)</f>
        <v>0</v>
      </c>
    </row>
    <row r="19" spans="1:17" x14ac:dyDescent="0.2">
      <c r="C19" s="5"/>
    </row>
    <row r="20" spans="1:17" x14ac:dyDescent="0.2">
      <c r="C20" s="6" t="s">
        <v>7</v>
      </c>
      <c r="D20" s="6" t="s">
        <v>8</v>
      </c>
      <c r="E20" s="6" t="s">
        <v>9</v>
      </c>
      <c r="F20" s="6" t="s">
        <v>10</v>
      </c>
      <c r="G20" s="6" t="s">
        <v>11</v>
      </c>
      <c r="H20" s="6" t="s">
        <v>12</v>
      </c>
      <c r="I20" s="6" t="s">
        <v>13</v>
      </c>
      <c r="J20" s="6" t="s">
        <v>14</v>
      </c>
      <c r="K20" s="6" t="s">
        <v>15</v>
      </c>
      <c r="L20" s="6" t="s">
        <v>16</v>
      </c>
      <c r="M20" s="6" t="s">
        <v>17</v>
      </c>
      <c r="N20" s="6" t="s">
        <v>18</v>
      </c>
      <c r="O20" s="6" t="s">
        <v>7</v>
      </c>
      <c r="P20" s="7"/>
      <c r="Q20" s="7"/>
    </row>
    <row r="21" spans="1:17" x14ac:dyDescent="0.2">
      <c r="C21" s="8" t="s">
        <v>19</v>
      </c>
      <c r="D21" s="8" t="s">
        <v>20</v>
      </c>
      <c r="E21" s="8" t="s">
        <v>20</v>
      </c>
      <c r="F21" s="8" t="s">
        <v>20</v>
      </c>
      <c r="G21" s="8" t="s">
        <v>20</v>
      </c>
      <c r="H21" s="8" t="s">
        <v>20</v>
      </c>
      <c r="I21" s="8" t="s">
        <v>20</v>
      </c>
      <c r="J21" s="8" t="s">
        <v>20</v>
      </c>
      <c r="K21" s="8" t="s">
        <v>20</v>
      </c>
      <c r="L21" s="8" t="s">
        <v>20</v>
      </c>
      <c r="M21" s="8" t="s">
        <v>20</v>
      </c>
      <c r="N21" s="8" t="s">
        <v>20</v>
      </c>
      <c r="O21" s="8" t="s">
        <v>20</v>
      </c>
      <c r="P21" s="9" t="s">
        <v>21</v>
      </c>
    </row>
    <row r="23" spans="1:17" x14ac:dyDescent="0.2">
      <c r="A23" t="s">
        <v>22</v>
      </c>
      <c r="B23" s="4"/>
      <c r="C23" s="4">
        <v>745800</v>
      </c>
      <c r="D23" s="4">
        <v>745800</v>
      </c>
      <c r="E23" s="4">
        <v>745800</v>
      </c>
      <c r="F23" s="4">
        <v>745800</v>
      </c>
      <c r="G23" s="4">
        <v>745800</v>
      </c>
      <c r="H23" s="4">
        <v>745800</v>
      </c>
      <c r="I23" s="4">
        <v>745800</v>
      </c>
      <c r="J23" s="4">
        <v>745800</v>
      </c>
      <c r="K23" s="4">
        <v>745800</v>
      </c>
      <c r="L23" s="4">
        <v>745800</v>
      </c>
      <c r="M23" s="4">
        <v>745800</v>
      </c>
      <c r="N23" s="4">
        <v>745800</v>
      </c>
      <c r="O23" s="4">
        <v>745800</v>
      </c>
      <c r="P23" s="4">
        <f>SUM(C23:O23)/13</f>
        <v>745800</v>
      </c>
      <c r="Q23" s="4"/>
    </row>
    <row r="24" spans="1:17" x14ac:dyDescent="0.2">
      <c r="A24" t="s">
        <v>23</v>
      </c>
      <c r="B24" s="4"/>
      <c r="C24" s="4">
        <v>-517889</v>
      </c>
      <c r="D24" s="4">
        <v>-522032</v>
      </c>
      <c r="E24" s="4">
        <v>-526175</v>
      </c>
      <c r="F24" s="4">
        <v>-530318</v>
      </c>
      <c r="G24" s="4">
        <v>-534461</v>
      </c>
      <c r="H24" s="4">
        <v>-538604</v>
      </c>
      <c r="I24" s="4">
        <v>-542747</v>
      </c>
      <c r="J24" s="4">
        <v>-546890</v>
      </c>
      <c r="K24" s="4">
        <v>-551033</v>
      </c>
      <c r="L24" s="4">
        <v>-555176</v>
      </c>
      <c r="M24" s="4">
        <v>-559319</v>
      </c>
      <c r="N24" s="4">
        <v>-563462</v>
      </c>
      <c r="O24" s="4">
        <v>-567605</v>
      </c>
      <c r="P24" s="4">
        <f t="shared" ref="P24:P27" si="2">SUM(C24:O24)/13</f>
        <v>-542747</v>
      </c>
      <c r="Q24" s="4"/>
    </row>
    <row r="25" spans="1:17" x14ac:dyDescent="0.2">
      <c r="A25" t="s">
        <v>24</v>
      </c>
      <c r="B25" s="4"/>
      <c r="C25" s="4">
        <f>C23+C24</f>
        <v>227911</v>
      </c>
      <c r="D25" s="4">
        <f t="shared" ref="D25:O25" si="3">D23+D24</f>
        <v>223768</v>
      </c>
      <c r="E25" s="4">
        <f t="shared" si="3"/>
        <v>219625</v>
      </c>
      <c r="F25" s="4">
        <f t="shared" si="3"/>
        <v>215482</v>
      </c>
      <c r="G25" s="4">
        <f t="shared" si="3"/>
        <v>211339</v>
      </c>
      <c r="H25" s="4">
        <f t="shared" si="3"/>
        <v>207196</v>
      </c>
      <c r="I25" s="4">
        <f t="shared" si="3"/>
        <v>203053</v>
      </c>
      <c r="J25" s="4">
        <f t="shared" si="3"/>
        <v>198910</v>
      </c>
      <c r="K25" s="4">
        <f t="shared" si="3"/>
        <v>194767</v>
      </c>
      <c r="L25" s="4">
        <f t="shared" si="3"/>
        <v>190624</v>
      </c>
      <c r="M25" s="4">
        <f t="shared" si="3"/>
        <v>186481</v>
      </c>
      <c r="N25" s="4">
        <f t="shared" si="3"/>
        <v>182338</v>
      </c>
      <c r="O25" s="4">
        <f t="shared" si="3"/>
        <v>178195</v>
      </c>
      <c r="P25" s="4">
        <f t="shared" si="2"/>
        <v>203053</v>
      </c>
      <c r="Q25" s="4"/>
    </row>
    <row r="26" spans="1:17" x14ac:dyDescent="0.2">
      <c r="A26" t="s">
        <v>25</v>
      </c>
      <c r="B26" s="4"/>
      <c r="C26" s="4">
        <f>'[1]FI Reg_BS 13 Mon '!C106</f>
        <v>-517889</v>
      </c>
      <c r="D26" s="4">
        <f>'[1]FI Reg_BS 13 Mon '!D106</f>
        <v>-522032</v>
      </c>
      <c r="E26" s="4">
        <f>'[1]FI Reg_BS 13 Mon '!E106</f>
        <v>-526175</v>
      </c>
      <c r="F26" s="4">
        <f>'[1]FI Reg_BS 13 Mon '!F106</f>
        <v>-530318</v>
      </c>
      <c r="G26" s="4">
        <f>'[1]FI Reg_BS 13 Mon '!G106</f>
        <v>-534461</v>
      </c>
      <c r="H26" s="4">
        <f>'[1]FI Reg_BS 13 Mon '!H106</f>
        <v>-538604</v>
      </c>
      <c r="I26" s="4">
        <f>'[1]FI Reg_BS 13 Mon '!I106</f>
        <v>-542747</v>
      </c>
      <c r="J26" s="4">
        <f>'[1]FI Reg_BS 13 Mon '!J106</f>
        <v>-546890</v>
      </c>
      <c r="K26" s="4">
        <f>'[1]FI Reg_BS 13 Mon '!K106</f>
        <v>-551033</v>
      </c>
      <c r="L26" s="4">
        <f>'[1]FI Reg_BS 13 Mon '!L106</f>
        <v>-555176</v>
      </c>
      <c r="M26" s="4">
        <f>'[1]FI Reg_BS 13 Mon '!M106</f>
        <v>-559319</v>
      </c>
      <c r="N26" s="4">
        <f>'[1]FI Reg_BS 13 Mon '!N106</f>
        <v>-563462</v>
      </c>
      <c r="O26" s="4">
        <f>'[1]FI Reg_BS 13 Mon '!O106</f>
        <v>-567605</v>
      </c>
      <c r="P26" s="4">
        <f t="shared" si="2"/>
        <v>-542747</v>
      </c>
      <c r="Q26" s="4"/>
    </row>
    <row r="27" spans="1:17" x14ac:dyDescent="0.2">
      <c r="A27" t="s">
        <v>26</v>
      </c>
      <c r="B27" s="4"/>
      <c r="C27" s="4">
        <f>C24-C26</f>
        <v>0</v>
      </c>
      <c r="D27" s="4">
        <f t="shared" ref="D27:O27" si="4">D24-D26</f>
        <v>0</v>
      </c>
      <c r="E27" s="4">
        <f t="shared" si="4"/>
        <v>0</v>
      </c>
      <c r="F27" s="4">
        <f t="shared" si="4"/>
        <v>0</v>
      </c>
      <c r="G27" s="4">
        <f t="shared" si="4"/>
        <v>0</v>
      </c>
      <c r="H27" s="4">
        <f t="shared" si="4"/>
        <v>0</v>
      </c>
      <c r="I27" s="4">
        <f t="shared" si="4"/>
        <v>0</v>
      </c>
      <c r="J27" s="4">
        <f t="shared" si="4"/>
        <v>0</v>
      </c>
      <c r="K27" s="4">
        <f t="shared" si="4"/>
        <v>0</v>
      </c>
      <c r="L27" s="4">
        <f t="shared" si="4"/>
        <v>0</v>
      </c>
      <c r="M27" s="4">
        <f t="shared" si="4"/>
        <v>0</v>
      </c>
      <c r="N27" s="4">
        <f t="shared" si="4"/>
        <v>0</v>
      </c>
      <c r="O27" s="4">
        <f t="shared" si="4"/>
        <v>0</v>
      </c>
      <c r="P27" s="4">
        <f t="shared" si="2"/>
        <v>0</v>
      </c>
      <c r="Q27" s="4"/>
    </row>
    <row r="28" spans="1:17" x14ac:dyDescent="0.2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31" spans="1:17" x14ac:dyDescent="0.2">
      <c r="D31" s="5">
        <f>D24-C24</f>
        <v>-4143</v>
      </c>
      <c r="E31" s="5">
        <f t="shared" ref="E31:O31" si="5">E24-D24</f>
        <v>-4143</v>
      </c>
      <c r="F31" s="5">
        <f t="shared" si="5"/>
        <v>-4143</v>
      </c>
      <c r="G31" s="5">
        <f t="shared" si="5"/>
        <v>-4143</v>
      </c>
      <c r="H31" s="5">
        <f t="shared" si="5"/>
        <v>-4143</v>
      </c>
      <c r="I31" s="5">
        <f>I24-H24</f>
        <v>-4143</v>
      </c>
      <c r="J31" s="5">
        <f>J24-I24</f>
        <v>-4143</v>
      </c>
      <c r="K31" s="5">
        <f t="shared" si="5"/>
        <v>-4143</v>
      </c>
      <c r="L31" s="5">
        <f t="shared" si="5"/>
        <v>-4143</v>
      </c>
      <c r="M31" s="5">
        <f t="shared" si="5"/>
        <v>-4143</v>
      </c>
      <c r="N31" s="5">
        <f t="shared" si="5"/>
        <v>-4143</v>
      </c>
      <c r="O31" s="5">
        <f t="shared" si="5"/>
        <v>-4143</v>
      </c>
    </row>
    <row r="34" spans="9:15" x14ac:dyDescent="0.2">
      <c r="I34" s="5"/>
      <c r="J34" s="5"/>
      <c r="K34" s="5"/>
      <c r="L34" s="5"/>
      <c r="M34" s="5"/>
      <c r="N34" s="5"/>
      <c r="O34" s="5"/>
    </row>
    <row r="35" spans="9:15" x14ac:dyDescent="0.2">
      <c r="J35" s="5"/>
      <c r="K35" s="5"/>
      <c r="L35" s="5"/>
      <c r="M35" s="5"/>
      <c r="N35" s="5"/>
      <c r="O35" s="5"/>
    </row>
  </sheetData>
  <mergeCells count="3">
    <mergeCell ref="H2:L2"/>
    <mergeCell ref="H3:L3"/>
    <mergeCell ref="H4:L4"/>
  </mergeCells>
  <pageMargins left="0.7" right="0.7" top="0.75" bottom="0.75" header="0.3" footer="0.3"/>
  <pageSetup scale="50" orientation="landscape" r:id="rId1"/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 A C T I V E ! 1 5 6 7 5 9 5 8 . 1 < / d o c u m e n t i d >  
     < s e n d e r i d > K E A B E T < / s e n d e r i d >  
     < s e n d e r e m a i l > B K E A T I N G @ G U N S T E R . C O M < / s e n d e r e m a i l >  
     < l a s t m o d i f i e d > 2 0 2 2 - 0 6 - 1 6 T 0 1 : 1 2 : 5 9 . 0 0 0 0 0 0 0 - 0 4 : 0 0 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Acq Adj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2022-06-16T05:12:17Z</dcterms:created>
  <dcterms:modified xsi:type="dcterms:W3CDTF">2022-06-16T05:12:59Z</dcterms:modified>
</cp:coreProperties>
</file>