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POD 1-59\Filing\"/>
    </mc:Choice>
  </mc:AlternateContent>
  <bookViews>
    <workbookView xWindow="0" yWindow="0" windowWidth="25200" windowHeight="11850"/>
  </bookViews>
  <sheets>
    <sheet name="Common Pla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D">#REF!</definedName>
    <definedName name="\E">#REF!</definedName>
    <definedName name="\I">#REF!</definedName>
    <definedName name="\INPUT">#REF!</definedName>
    <definedName name="\M">'[1]B-17 3of4'!#REF!</definedName>
    <definedName name="\N">#REF!</definedName>
    <definedName name="\P">#REF!</definedName>
    <definedName name="\PRINTADJ">#REF!</definedName>
    <definedName name="\R">#REF!</definedName>
    <definedName name="\S">#REF!</definedName>
    <definedName name="\STORAGEINPUT">#REF!</definedName>
    <definedName name="__123Graph_X" hidden="1">'[2]BUDGET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[3]Template!$A$1:$R$48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>#REF!</definedName>
    <definedName name="_FAS106">#REF!</definedName>
    <definedName name="_Fill" hidden="1">[4]FxdChg!#REF!</definedName>
    <definedName name="_Key1" hidden="1">#REF!</definedName>
    <definedName name="_LIB01">#REF!</definedName>
    <definedName name="_LIB87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ASST01">#REF!</definedName>
    <definedName name="ASST87">#REF!</definedName>
    <definedName name="BACK_UP">#REF!</definedName>
    <definedName name="basis">#REF!</definedName>
    <definedName name="BATTLEBORO">#REF!</definedName>
    <definedName name="bb">[5]Main!$H$8:$S$56,[5]Main!$H$16:$S$132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lculations">#REF!</definedName>
    <definedName name="Cap">'[6]2002'!$A$1:$O$101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'[7]Cost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'[8]Corporate Model'!$A$190</definedName>
    <definedName name="COSBYCLASS2">#REF!</definedName>
    <definedName name="costdebtfirm">#REF!</definedName>
    <definedName name="costequity">'[9]DCF Model'!#REF!</definedName>
    <definedName name="COSTS">#REF!</definedName>
    <definedName name="COSTWKSHT">#REF!</definedName>
    <definedName name="COUNTER">#REF!</definedName>
    <definedName name="Coupon">#REF!</definedName>
    <definedName name="COVER">#REF!</definedName>
    <definedName name="cpi">#REF!</definedName>
    <definedName name="CREDITGRAPH">#REF!</definedName>
    <definedName name="CSepDec">#REF!</definedName>
    <definedName name="currency">[10]DCEInputs!$A$25</definedName>
    <definedName name="Current_Price">[11]Inputs!$B$4</definedName>
    <definedName name="Current_Price2">[12]Inputs!$B$31</definedName>
    <definedName name="cutoff">'[13]Summary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[14]Inputs!$B$2</definedName>
    <definedName name="Data">[15]Data!$A$1:$DY$75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[16]Fin_Assumptions!#REF!</definedName>
    <definedName name="Debt">'[17]B&amp;W WACC'!#REF!</definedName>
    <definedName name="Debt_Beta">'[17]B&amp;W WACC'!#REF!</definedName>
    <definedName name="debt_weight">#REF!</definedName>
    <definedName name="debtrate">#REF!</definedName>
    <definedName name="deferred">[16]Fin_Assumptions!#REF!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[18]DeprCoDetail:DeprSum!$A$1:$G$36</definedName>
    <definedName name="DETAILHESTER">#REF!</definedName>
    <definedName name="dfdfdf" hidden="1">[4]FxdChg!#REF!</definedName>
    <definedName name="DIR">[19]Inputs!#REF!</definedName>
    <definedName name="Discounted">#REF!</definedName>
    <definedName name="DisplaySelectedSheetsMacroButton">#REF!</definedName>
    <definedName name="DIST_MTCE_1">#REF!</definedName>
    <definedName name="DIST_OP_1">#REF!</definedName>
    <definedName name="div">#REF!</definedName>
    <definedName name="dividend">#REF!</definedName>
    <definedName name="DIVIDENDS">#REF!</definedName>
    <definedName name="DocType">Word</definedName>
    <definedName name="dollar2">'[20]Dollar for Dollar'!#REF!</definedName>
    <definedName name="downside">[21]Transaction!#REF!</definedName>
    <definedName name="DP">[22]Schedules!#REF!</definedName>
    <definedName name="DRAFT">#REF!</definedName>
    <definedName name="DUMMY">#REF!</definedName>
    <definedName name="e_cust">[23]Lookups!#REF!</definedName>
    <definedName name="e_gen">[23]Lookups!#REF!</definedName>
    <definedName name="e_labor">[23]Lookups!#REF!</definedName>
    <definedName name="e_mat">[23]Lookups!#REF!</definedName>
    <definedName name="e_ohead">[23]Lookups!#REF!</definedName>
    <definedName name="e_sell">[23]Lookups!#REF!</definedName>
    <definedName name="e_sell2">[23]Lookups!#REF!</definedName>
    <definedName name="earn">#REF!</definedName>
    <definedName name="ebsens">'[24]Trans Assump'!$G$56</definedName>
    <definedName name="em_sales">[23]Lookups!#REF!</definedName>
    <definedName name="EMINTOPGAS">#REF!</definedName>
    <definedName name="ENVIRO">#REF!</definedName>
    <definedName name="equity">'[25]LBO Analysis'!$AB$23</definedName>
    <definedName name="euro">[26]BRKT!$C$11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[16]Fin_Assumptions!#REF!</definedName>
    <definedName name="EXCHANGE">[16]Fin_Assumptions!#REF!</definedName>
    <definedName name="exchangerate">[10]DCEInputs!$I$8</definedName>
    <definedName name="excl_data">#REF!</definedName>
    <definedName name="EXDATE">#REF!</definedName>
    <definedName name="EXEC">#REF!</definedName>
    <definedName name="exit">#REF!</definedName>
    <definedName name="exit_own">'[27]Deal Summary'!#REF!</definedName>
    <definedName name="exitentvalue">[28]Transaction!#REF!</definedName>
    <definedName name="exitmult">#REF!</definedName>
    <definedName name="exitstart">#REF!</definedName>
    <definedName name="exitstep">#REF!</definedName>
    <definedName name="f">Word</definedName>
    <definedName name="F_1">#REF!</definedName>
    <definedName name="F_2">#REF!</definedName>
    <definedName name="F_2_2">#REF!</definedName>
    <definedName name="F_3">#REF!</definedName>
    <definedName name="F_3_2">#REF!</definedName>
    <definedName name="F_3_3">#REF!</definedName>
    <definedName name="F_4">#REF!</definedName>
    <definedName name="F_5">#REF!</definedName>
    <definedName name="F_5_2">#REF!</definedName>
    <definedName name="F_6">#REF!</definedName>
    <definedName name="F_7">#REF!</definedName>
    <definedName name="F_8">#REF!</definedName>
    <definedName name="FACTORS2">#REF!</definedName>
    <definedName name="FASB106">#REF!</definedName>
    <definedName name="FD">'[29]DCF Matrix'!#REF!</definedName>
    <definedName name="fds">'[30]FRCT INPUT-CFG'!$D$41:$H$41</definedName>
    <definedName name="FERNCUST">#REF!</definedName>
    <definedName name="FERNINC">#REF!</definedName>
    <definedName name="FERNUNIT">#REF!</definedName>
    <definedName name="FileName">[31]Sheet1!$D$2</definedName>
    <definedName name="FINAL">#REF!</definedName>
    <definedName name="financialcase">[7]Model!$D$8</definedName>
    <definedName name="Fincase">#REF!</definedName>
    <definedName name="finfees?">#REF!</definedName>
    <definedName name="fix">#REF!</definedName>
    <definedName name="fixed">[16]Controls!#REF!</definedName>
    <definedName name="fixedmargin">[7]Model!$AA$178</definedName>
    <definedName name="FLO">#REF!</definedName>
    <definedName name="FNAME">[19]Inputs!#REF!</definedName>
    <definedName name="FPUC_10_year">#REF!</definedName>
    <definedName name="FPUINC">[32]FPUINC!#REF!</definedName>
    <definedName name="FPUP1R">#REF!</definedName>
    <definedName name="FPUP2AL">#REF!</definedName>
    <definedName name="FPUP2L">#REF!</definedName>
    <definedName name="FROM_MERGER">[19]Inputs!#REF!</definedName>
    <definedName name="ftdexit">#REF!</definedName>
    <definedName name="ftdlev">[21]Transaction!#REF!</definedName>
    <definedName name="ftdpm">[21]Transaction!#REF!</definedName>
    <definedName name="ftdprice">[21]Transaction!#REF!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'[33]FRCT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[7]Model!$D$11</definedName>
    <definedName name="GRAPH">#REF!</definedName>
    <definedName name="growth">[10]DCEInputs!$I$24</definedName>
    <definedName name="h10IRR">[34]Model!#REF!</definedName>
    <definedName name="hdebtserv">[27]Rolex!#REF!</definedName>
    <definedName name="HedgeType">'[35]Financing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[19]Inputs!#REF!</definedName>
    <definedName name="incl_data">#REF!</definedName>
    <definedName name="INCOME01">#REF!</definedName>
    <definedName name="INCOME87">#REF!</definedName>
    <definedName name="INCREMCOS">#REF!</definedName>
    <definedName name="INCREMDELIV">#REF!</definedName>
    <definedName name="INCREMDTMILES">#REF!</definedName>
    <definedName name="INCREMINPUT">#REF!</definedName>
    <definedName name="INDEX">#REF!</definedName>
    <definedName name="industrial">[36]TRANSACTION!#REF!</definedName>
    <definedName name="inflation">'[7]Cost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[22]Schedules!#REF!</definedName>
    <definedName name="INT_FY86">#REF!</definedName>
    <definedName name="interco">[36]TRANSACTION!#REF!</definedName>
    <definedName name="INTERIM">#REF!</definedName>
    <definedName name="Intref">'[25]LBO FINS'!$E$216</definedName>
    <definedName name="Intsub">'[25]LBO Analysis'!$J$10</definedName>
    <definedName name="ipocase">[7]Model!$D$41</definedName>
    <definedName name="ipoyear">[7]Model!$D$49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'[8]JRM Model'!$A$191</definedName>
    <definedName name="jv">#REF!</definedName>
    <definedName name="k">#REF!</definedName>
    <definedName name="KDATE">#REF!</definedName>
    <definedName name="KKR_Deal_Fee">[37]Triggers!$E$23</definedName>
    <definedName name="l">[38]DE!#REF!</definedName>
    <definedName name="lbo">[39]LBOSourceUse!$D$7</definedName>
    <definedName name="LBO_MODEL">[40]TRANS!$D$10</definedName>
    <definedName name="LBO_PR1">#REF!</definedName>
    <definedName name="LBO_PR2">#REF!</definedName>
    <definedName name="LBO_PR4">#REF!</definedName>
    <definedName name="LBO_PR5">#REF!</definedName>
    <definedName name="LBO_PRICE">'[27]Trans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[41]Inputs!$P$27</definedName>
    <definedName name="legend">#REF!</definedName>
    <definedName name="lev">#REF!</definedName>
    <definedName name="levstep">#REF!</definedName>
    <definedName name="Lfdshares">[41]Inputs!$P$24</definedName>
    <definedName name="ListSheetsMacroButton">#REF!</definedName>
    <definedName name="Lmin">[41]Inputs!$P$29</definedName>
    <definedName name="Long_Term_Debt">[11]Inputs!$B$8</definedName>
    <definedName name="LOOP">#REF!</definedName>
    <definedName name="Lpref">[41]Inputs!$P$30</definedName>
    <definedName name="LTDEBT">#REF!</definedName>
    <definedName name="LTM">#REF!</definedName>
    <definedName name="LTM_EBITDA">[11]Inputs!$B$21</definedName>
    <definedName name="LTM_EBITDAR">[11]Inputs!$B$20</definedName>
    <definedName name="LTM_REVENUES">[11]Inputs!$B$19</definedName>
    <definedName name="Ltotdebt">[41]Inputs!$P$28</definedName>
    <definedName name="m_gen">[23]Lookups!#REF!</definedName>
    <definedName name="m_labor">[23]Lookups!#REF!</definedName>
    <definedName name="m_maniuf">[23]Lookups!#REF!</definedName>
    <definedName name="m_manuf">[23]Lookups!#REF!</definedName>
    <definedName name="m_mat">[23]Lookups!#REF!</definedName>
    <definedName name="m_ohead">[23]Lookups!#REF!</definedName>
    <definedName name="m_sell">[23]Lookups!#REF!</definedName>
    <definedName name="m_var">[23]Lookups!#REF!</definedName>
    <definedName name="Macro4">[42]!Macro4</definedName>
    <definedName name="MACROS">#REF!</definedName>
    <definedName name="mapping">[43]mapping!$A$2:$H$1143</definedName>
    <definedName name="MARCUST">#REF!</definedName>
    <definedName name="margin">[7]Model!$AA$180</definedName>
    <definedName name="MARINC">#REF!</definedName>
    <definedName name="Market_Equity">#REF!</definedName>
    <definedName name="MARUNIT">#REF!</definedName>
    <definedName name="master">[44]conrol!$B$11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[16]Fin_Assumptions!#REF!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[45]MODEL!$L$22</definedName>
    <definedName name="Minumum_Cash">#REF!</definedName>
    <definedName name="MKT_TEMP_DIR">[19]Inputs!#REF!</definedName>
    <definedName name="MKT_TEMP_FNAME">[19]Inputs!#REF!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[40]TRANS!$D$14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[27]Timex!#REF!</definedName>
    <definedName name="MULT_CHOICE">'[27]Trans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[11]Inputs!$B$14</definedName>
    <definedName name="NAME">[46]INPUT!$A$13:$B$30</definedName>
    <definedName name="NAMES">[19]Inputs!#REF!</definedName>
    <definedName name="NDC_TRAN_LOG">#REF!</definedName>
    <definedName name="NDCFORM">#REF!</definedName>
    <definedName name="Net_Debt">#REF!</definedName>
    <definedName name="NEW_GW_LIFE">'[27]Trans Assump'!#REF!</definedName>
    <definedName name="NEW_GW_TAX">'[27]Trans Assump'!#REF!</definedName>
    <definedName name="newcutoff">'[13]Summary History'!$C$3</definedName>
    <definedName name="newline">#REF!</definedName>
    <definedName name="newline2">#REF!</definedName>
    <definedName name="nextvsthis">#REF!</definedName>
    <definedName name="NOI">#REF!</definedName>
    <definedName name="nol">[16]Fin_Assumptions!#REF!</definedName>
    <definedName name="nol?">[21]Transaction!#REF!</definedName>
    <definedName name="note">[36]TRANSACTION!#REF!</definedName>
    <definedName name="NOTES">#REF!</definedName>
    <definedName name="novjv">#REF!</definedName>
    <definedName name="NumQtrs">#REF!</definedName>
    <definedName name="offer">'[39]Sources &amp; Uses'!$D$7</definedName>
    <definedName name="OFFER_PRICE">[19]Transinputs!$U$7</definedName>
    <definedName name="OLDGW">[19]Target!#REF!</definedName>
    <definedName name="opcase">#REF!</definedName>
    <definedName name="OPT_PROC">#REF!</definedName>
    <definedName name="Options">#REF!</definedName>
    <definedName name="OTA">#REF!</definedName>
    <definedName name="other_expense">[36]TRANSACTION!#REF!</definedName>
    <definedName name="OTHERTHANZONE6">#REF!</definedName>
    <definedName name="OUT_INT">#REF!</definedName>
    <definedName name="OUTPUTS">#REF!</definedName>
    <definedName name="ownership">[7]Model!$C$22</definedName>
    <definedName name="PAGE_5">#REF!</definedName>
    <definedName name="PAGE_6">#REF!</definedName>
    <definedName name="PAGE11">[47]Prepayments!#REF!</definedName>
    <definedName name="PAGE12">[47]Prepayments!#REF!</definedName>
    <definedName name="PAGE13">[47]Prepayments!#REF!</definedName>
    <definedName name="PAGE14">#REF!</definedName>
    <definedName name="PAGE15">[47]RateBase!#REF!</definedName>
    <definedName name="PAGE4">[19]Calcs:tainted!$B$57:$L$73</definedName>
    <definedName name="PATHNAME">#REF!</definedName>
    <definedName name="payment">[16]Controls!#REF!</definedName>
    <definedName name="PD">[22]Schedules!#REF!</definedName>
    <definedName name="pdate">[10]DCEInputs!$I$6</definedName>
    <definedName name="PERF">#REF!</definedName>
    <definedName name="PERFORMANCE">#REF!</definedName>
    <definedName name="pfbal">[27]Rolex!#REF!</definedName>
    <definedName name="PFFINGRAPH">#REF!</definedName>
    <definedName name="PIKK">'[48]Trans Assump'!$U$18</definedName>
    <definedName name="PIPELINE_INPUT">'[49]FPL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[19]Summary!#REF!</definedName>
    <definedName name="PP">#REF!</definedName>
    <definedName name="pprice">[37]Triggers!$E$13</definedName>
    <definedName name="pprice2">'[27]Deal Summary'!#REF!</definedName>
    <definedName name="PR_2006VS2005">#REF!</definedName>
    <definedName name="PR_CUR_QTR">#REF!</definedName>
    <definedName name="PR_YTD">#REF!</definedName>
    <definedName name="Preferred_Stock">[11]Inputs!$B$7</definedName>
    <definedName name="premium">[19]Transinputs!$U$13</definedName>
    <definedName name="PRICE_SENSE">#REF!</definedName>
    <definedName name="PRICE_SENSE2">#REF!</definedName>
    <definedName name="pricecase">[41]Buildup!$Z$374</definedName>
    <definedName name="PRINT">#REF!</definedName>
    <definedName name="_xlnm.Print_Area" localSheetId="0">'Common Plant'!$A$1:$J$104</definedName>
    <definedName name="_xlnm.Print_Area">#REF!</definedName>
    <definedName name="PRINT_EXPLANATI">#REF!</definedName>
    <definedName name="Print_HardRock">[20]!Print_HardRock</definedName>
    <definedName name="PRINT_MENU">#REF!</definedName>
    <definedName name="_xlnm.Print_Titles">#REF!</definedName>
    <definedName name="Print_Valmax">[50]!Print_Valmax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_1">#REF!</definedName>
    <definedName name="PRODUCTION">#REF!</definedName>
    <definedName name="PROJ1">#REF!</definedName>
    <definedName name="PROJ2">#REF!</definedName>
    <definedName name="PROJCURV">#REF!</definedName>
    <definedName name="project">[39]Inputs!$D$5</definedName>
    <definedName name="Project_Name">[11]Inputs!$E$1</definedName>
    <definedName name="ProjectName">{"Client Name or Project Name"}</definedName>
    <definedName name="PROJGRAPH">#REF!</definedName>
    <definedName name="PROJNAME">'[51]Transaction Inputs'!$E$15</definedName>
    <definedName name="PRYTD">#REF!</definedName>
    <definedName name="Public">#REF!</definedName>
    <definedName name="pur">[14]Snow_recap!$R$9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[19]Acquiror!#REF!</definedName>
    <definedName name="qtrvsprqtr">#REF!</definedName>
    <definedName name="R_TableTotals">'[52]MA Comps'!#REF!</definedName>
    <definedName name="range">#REF!</definedName>
    <definedName name="RAS" hidden="1">[53]FxdChg!#REF!</definedName>
    <definedName name="RATE">#REF!</definedName>
    <definedName name="RATEBASE">#REF!</definedName>
    <definedName name="raw">[36]TRANSACTION!#REF!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[16]Controls!$E$8</definedName>
    <definedName name="relevered_beta">'[9]DCF Model'!#REF!</definedName>
    <definedName name="RELIEF">#REF!</definedName>
    <definedName name="residmult">[34]Model!#REF!</definedName>
    <definedName name="RET">#REF!</definedName>
    <definedName name="RET_BY_DIST">#REF!</definedName>
    <definedName name="rhtcase">#REF!</definedName>
    <definedName name="rhtoffer">#REF!</definedName>
    <definedName name="rhtprice">[54]Overview!$D$8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">#REF!</definedName>
    <definedName name="RORSCHED">#REF!</definedName>
    <definedName name="ROUNDED">#REF!</definedName>
    <definedName name="royalty">[16]Controls!#REF!</definedName>
    <definedName name="RUN">'[29]DCF Inputs'!#REF!</definedName>
    <definedName name="RUNTIME">#REF!</definedName>
    <definedName name="s">Word</definedName>
    <definedName name="SALE">[16]Fin_Assumptions!#REF!</definedName>
    <definedName name="SALES_1">#REF!</definedName>
    <definedName name="SANCUST">#REF!</definedName>
    <definedName name="SANINC">#REF!</definedName>
    <definedName name="SANUNIT">#REF!</definedName>
    <definedName name="scenario">'[27]Deal Summary'!#REF!</definedName>
    <definedName name="SCH5GAS">#REF!</definedName>
    <definedName name="SCHC19PG1">#REF!</definedName>
    <definedName name="SCHC19PG2">#REF!</definedName>
    <definedName name="SCHC22P1">#REF!</definedName>
    <definedName name="SCHC22P2">#REF!</definedName>
    <definedName name="SCHC24P1">#REF!</definedName>
    <definedName name="SCHC24P2">#REF!</definedName>
    <definedName name="SCHE3P1">#REF!</definedName>
    <definedName name="SCHE3P2">#REF!</definedName>
    <definedName name="SCHE3P3">#REF!</definedName>
    <definedName name="SCHE3P4">#REF!</definedName>
    <definedName name="SCHE6P1">#REF!</definedName>
    <definedName name="SCHE6P2">#REF!</definedName>
    <definedName name="SCHE6P3">#REF!</definedName>
    <definedName name="SCHE6P4">#REF!</definedName>
    <definedName name="sdfsdf">#REF!</definedName>
    <definedName name="sdfsdfsd">#REF!</definedName>
    <definedName name="secondary1">[7]Model!$D$56</definedName>
    <definedName name="secondary2">[7]Model!$D$59</definedName>
    <definedName name="secondary3">[7]Model!$D$62</definedName>
    <definedName name="secondarydiscount">[7]Model!$D$50</definedName>
    <definedName name="secondarymultiple">[7]Model!$D$51</definedName>
    <definedName name="secondarytiming">[7]Model!$D$45</definedName>
    <definedName name="seller_note_sweep">[36]TRANSACTION!#REF!</definedName>
    <definedName name="sellerfinancerate">[7]Model!$I$8</definedName>
    <definedName name="seniorcoupon">#REF!</definedName>
    <definedName name="SENSEPOOL">[19]Calcs:Summary!$M$34:$AI$122</definedName>
    <definedName name="SENSITIVE">#REF!</definedName>
    <definedName name="Sensitivity">#REF!</definedName>
    <definedName name="servdebt">[27]Earnings!#REF!</definedName>
    <definedName name="servicesconvention">#REF!</definedName>
    <definedName name="SET_ISS_PRICE">#REF!</definedName>
    <definedName name="SET_OFF_PRICE">#REF!</definedName>
    <definedName name="set_price">'[27]Deal Summary'!#REF!</definedName>
    <definedName name="shares">[55]DCEInputs!$M$13</definedName>
    <definedName name="Shares_Outstanding">[11]Inputs!$B$5</definedName>
    <definedName name="SHDATE">#REF!</definedName>
    <definedName name="Short_Term_Debt">[11]Inputs!$B$9</definedName>
    <definedName name="signcont">#REF!</definedName>
    <definedName name="signcontOther">#REF!</definedName>
    <definedName name="srecap">[37]Triggers!$E$21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'[56]DEL-updated'!$A$11:$T$372</definedName>
    <definedName name="support_A">#REF!</definedName>
    <definedName name="support_B">#REF!</definedName>
    <definedName name="support_C">#REF!</definedName>
    <definedName name="switch">[14]conrol!$B$16</definedName>
    <definedName name="syn">'[52]DCF - Ed'!#REF!</definedName>
    <definedName name="SYN_ON">'[27]Trans Assump'!#REF!</definedName>
    <definedName name="SYNOFF">'[29]DCF Inputs'!#REF!</definedName>
    <definedName name="SYNON">'[29]DCF Inputs'!#REF!</definedName>
    <definedName name="t1book">'[51]Target 1'!$W$26</definedName>
    <definedName name="t1cash">'[51]Target 1'!$W$8</definedName>
    <definedName name="t1debt">'[51]Target 1'!$W$22</definedName>
    <definedName name="t1ebitda">'[51]Target 1'!$G$25</definedName>
    <definedName name="T1RENTS">'[51]Target 1'!$G$23</definedName>
    <definedName name="t1revs">'[51]Target 1'!$G$20</definedName>
    <definedName name="t1shares">'[51]Share Calculations'!$K$29</definedName>
    <definedName name="Tar00Est">#REF!</definedName>
    <definedName name="Tar01Est">#REF!</definedName>
    <definedName name="Tar99Est">#REF!</definedName>
    <definedName name="targ1fy97">'[51]Target 1'!$E$11</definedName>
    <definedName name="targ1fy98">'[51]Target 1'!$E$11</definedName>
    <definedName name="targ1price">'[51]Transaction Calculations'!$I$22</definedName>
    <definedName name="targ1shares">'[51]Transaction Calculations'!$I$29</definedName>
    <definedName name="Targ52High">[57]Input!$K$63</definedName>
    <definedName name="Targ52Low">[57]Input!$K$64</definedName>
    <definedName name="TargCalEPS1">[57]Input!$K$68</definedName>
    <definedName name="TargCalEPS2">[57]Input!$K$69</definedName>
    <definedName name="TargCalEPS3">[57]Input!$K$70</definedName>
    <definedName name="TargEBITDA">[57]Input!$K$47</definedName>
    <definedName name="TARGET_NAME">[19]Target!#REF!</definedName>
    <definedName name="Target1">'[51]Transaction Inputs'!$E$19</definedName>
    <definedName name="TargetDebt">[57]Input!$K$54</definedName>
    <definedName name="tax">#REF!</definedName>
    <definedName name="Tax_Rate">#REF!</definedName>
    <definedName name="taxasset?">[21]Transaction!#REF!</definedName>
    <definedName name="taxassetswitch">[21]Transaction!#REF!</definedName>
    <definedName name="TAXES">#REF!</definedName>
    <definedName name="taxrate">#REF!</definedName>
    <definedName name="tbl">{2}</definedName>
    <definedName name="TEMPLATE_FILE">[19]Inputs!#REF!</definedName>
    <definedName name="tender">'[58]Trans Assump'!#REF!</definedName>
    <definedName name="ticker">'[10]SumComp-Nortel'!$D$1</definedName>
    <definedName name="ticker2">'[39]Side by Side'!#REF!</definedName>
    <definedName name="timepeiece">[57]Input!$E$9</definedName>
    <definedName name="TITLE">#REF!</definedName>
    <definedName name="TOTAL_ACQ">'[59]Units Sold Data'!$B$123:$J$123</definedName>
    <definedName name="TOTAL_AUS">'[59]Units Sold Data'!$B$69:$J$69</definedName>
    <definedName name="TOTAL_CAN">'[59]Units Sold Data'!$B$87:$J$87</definedName>
    <definedName name="TOTAL_FM">'[60]Total Products - FM'!$B$17:$J$17</definedName>
    <definedName name="TOTAL_NAT_L">'[59]Units Sold Data'!$B$105:$J$105</definedName>
    <definedName name="TOTAL_UK">'[59]Units Sold Data'!$B$51:$J$51</definedName>
    <definedName name="TOTAL_US">'[59]Units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[19]Target!#REF!</definedName>
    <definedName name="UNAMORT">#REF!</definedName>
    <definedName name="UNDER">#REF!</definedName>
    <definedName name="units">[44]conrol!$C$8</definedName>
    <definedName name="UPDATE">#REF!</definedName>
    <definedName name="UPDATE_MKT">#REF!</definedName>
    <definedName name="us_cpi">#REF!</definedName>
    <definedName name="USE_TEMP">[19]Inputs!#REF!</definedName>
    <definedName name="Useful_Life_of_Depreciable_PP_E">"PPElife"</definedName>
    <definedName name="usprice">[10]DCEInputs!$I$5</definedName>
    <definedName name="varyr1">'[61]var 10 11'!#REF!</definedName>
    <definedName name="VAT">#REF!</definedName>
    <definedName name="VCA">#REF!</definedName>
    <definedName name="w_sales">[23]Lookups!#REF!</definedName>
    <definedName name="wacc">#REF!</definedName>
    <definedName name="WATINC">#REF!</definedName>
    <definedName name="Weight_of_Equity">'[17]B&amp;W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[16]Fin_Assumptions!#REF!</definedName>
    <definedName name="yr1b">#REF!</definedName>
    <definedName name="z_Clear">#REF!,#REF!,#REF!,#REF!,#REF!,#REF!,#REF!,#REF!,#REF!,#REF!,#REF!,#REF!</definedName>
    <definedName name="z_Col10">[5]Main!$P$5:$P$56,[5]Main!$P$16:$P$132,[5]Main!$P$145:$P$199,[5]Main!$P$213:$P$234</definedName>
    <definedName name="z_Col11">[5]Main!$P$5:$P$56,[5]Main!$P$16:$P$132,[5]Main!$P$145:$P$199,[5]Main!$P$213:$P$234</definedName>
    <definedName name="z_Col12">[5]Main!$P$5:$P$56,[5]Main!$P$16:$P$132,[5]Main!$P$145:$P$199,[5]Main!$P$213:$P$234</definedName>
    <definedName name="z_Col13">[5]Main!$P$5:$P$56,[5]Main!$P$16:$P$132,[5]Main!$P$145:$P$199,[5]Main!$P$213:$P$234</definedName>
    <definedName name="z_Col14">[5]Main!$P$5:$P$56,[5]Main!$P$16:$P$132,[5]Main!$P$145:$P$199,[5]Main!$P$213:$P$234</definedName>
    <definedName name="z_Col5">[5]Main!$J$5:$O$56,[5]Main!$J$16:$O$132,[5]Main!$J$145:$O$199,[5]Main!$J$213:$O$234</definedName>
    <definedName name="z_Col6">[5]Main!$N$4:$O$56,[5]Main!$N$16:$O$132,[5]Main!$N$145:$O$199,[5]Main!$N$213:$O$234</definedName>
    <definedName name="z_Col7">[5]Main!#REF!,[5]Main!#REF!,[5]Main!#REF!,[5]Main!#REF!</definedName>
    <definedName name="z_Col9">[5]Main!$P$5:$P$56,[5]Main!$P$16:$P$132,[5]Main!$P$145:$P$199,[5]Main!$P$213:$P$234</definedName>
    <definedName name="z_DelOne">#REF!</definedName>
    <definedName name="z_DelTwo">#REF!</definedName>
    <definedName name="z_End">#REF!</definedName>
    <definedName name="z_End1">[5]Main!#REF!</definedName>
    <definedName name="z_EndA">[5]Main!#REF!</definedName>
    <definedName name="z_Endp1">[5]Main!#REF!</definedName>
    <definedName name="z_EndP2">[5]Main!#REF!</definedName>
    <definedName name="z_Industry">[5]Main!#REF!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[5]Main!$H$8:$S$56,[5]Main!$H$16:$S$132</definedName>
    <definedName name="z_Project_Name">[5]Main!#REF!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3" i="1"/>
  <c r="I9" i="1"/>
  <c r="I8" i="1"/>
  <c r="I17" i="1"/>
  <c r="I16" i="1"/>
  <c r="I15" i="1"/>
  <c r="I11" i="1"/>
  <c r="I10" i="1"/>
  <c r="L8" i="1"/>
  <c r="E8" i="1" l="1"/>
  <c r="P96" i="1" l="1"/>
  <c r="P95" i="1"/>
  <c r="P94" i="1"/>
  <c r="P93" i="1"/>
  <c r="P92" i="1"/>
  <c r="P91" i="1"/>
  <c r="P90" i="1"/>
  <c r="P89" i="1"/>
  <c r="P88" i="1"/>
  <c r="P87" i="1"/>
  <c r="P86" i="1"/>
  <c r="P76" i="1"/>
  <c r="P75" i="1"/>
  <c r="P74" i="1"/>
  <c r="P73" i="1"/>
  <c r="P72" i="1"/>
  <c r="P71" i="1"/>
  <c r="P70" i="1"/>
  <c r="P69" i="1"/>
  <c r="P68" i="1"/>
  <c r="P67" i="1"/>
  <c r="L60" i="1"/>
  <c r="P58" i="1"/>
  <c r="P57" i="1"/>
  <c r="P56" i="1"/>
  <c r="P55" i="1"/>
  <c r="P54" i="1"/>
  <c r="P53" i="1"/>
  <c r="P52" i="1"/>
  <c r="P51" i="1"/>
  <c r="P50" i="1"/>
  <c r="P49" i="1"/>
  <c r="P48" i="1"/>
  <c r="L40" i="1"/>
  <c r="P38" i="1"/>
  <c r="P37" i="1"/>
  <c r="P36" i="1"/>
  <c r="P35" i="1"/>
  <c r="P34" i="1"/>
  <c r="P33" i="1"/>
  <c r="P32" i="1"/>
  <c r="P31" i="1"/>
  <c r="P30" i="1"/>
  <c r="P29" i="1"/>
  <c r="P28" i="1"/>
  <c r="L20" i="1"/>
  <c r="P18" i="1"/>
  <c r="P17" i="1"/>
  <c r="P16" i="1"/>
  <c r="P15" i="1"/>
  <c r="P14" i="1"/>
  <c r="P13" i="1"/>
  <c r="P12" i="1"/>
  <c r="P11" i="1"/>
  <c r="P10" i="1"/>
  <c r="P9" i="1"/>
  <c r="P8" i="1"/>
  <c r="P20" i="1" l="1"/>
  <c r="P40" i="1"/>
  <c r="P60" i="1"/>
  <c r="L78" i="1"/>
  <c r="P98" i="1"/>
  <c r="L98" i="1"/>
  <c r="P66" i="1"/>
  <c r="P78" i="1" s="1"/>
  <c r="I96" i="1"/>
  <c r="I95" i="1"/>
  <c r="I94" i="1"/>
  <c r="I93" i="1"/>
  <c r="I92" i="1"/>
  <c r="I91" i="1"/>
  <c r="I90" i="1"/>
  <c r="I89" i="1"/>
  <c r="I88" i="1"/>
  <c r="I87" i="1"/>
  <c r="I86" i="1"/>
  <c r="I76" i="1"/>
  <c r="I75" i="1"/>
  <c r="I74" i="1"/>
  <c r="I73" i="1"/>
  <c r="I72" i="1"/>
  <c r="I71" i="1"/>
  <c r="I70" i="1"/>
  <c r="I69" i="1"/>
  <c r="I68" i="1"/>
  <c r="I67" i="1"/>
  <c r="E60" i="1"/>
  <c r="I58" i="1"/>
  <c r="I57" i="1"/>
  <c r="I56" i="1"/>
  <c r="I55" i="1"/>
  <c r="I54" i="1"/>
  <c r="I53" i="1"/>
  <c r="I52" i="1"/>
  <c r="I51" i="1"/>
  <c r="I50" i="1"/>
  <c r="I49" i="1"/>
  <c r="I48" i="1"/>
  <c r="I60" i="1" s="1"/>
  <c r="I38" i="1"/>
  <c r="I37" i="1"/>
  <c r="I36" i="1"/>
  <c r="I35" i="1"/>
  <c r="I34" i="1"/>
  <c r="I33" i="1"/>
  <c r="I32" i="1"/>
  <c r="I31" i="1"/>
  <c r="I30" i="1"/>
  <c r="E40" i="1"/>
  <c r="I28" i="1"/>
  <c r="I18" i="1"/>
  <c r="I12" i="1"/>
  <c r="I20" i="1" s="1"/>
  <c r="E20" i="1" l="1"/>
  <c r="E78" i="1"/>
  <c r="I98" i="1"/>
  <c r="I29" i="1"/>
  <c r="I40" i="1" s="1"/>
  <c r="E98" i="1"/>
  <c r="I66" i="1"/>
  <c r="I78" i="1" s="1"/>
</calcChain>
</file>

<file path=xl/comments1.xml><?xml version="1.0" encoding="utf-8"?>
<comments xmlns="http://schemas.openxmlformats.org/spreadsheetml/2006/main">
  <authors>
    <author>Setup</author>
  </authors>
  <commentList>
    <comment ref="E54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check 1080-392 account for retirements.  Only include depreciation expense.</t>
        </r>
      </text>
    </comment>
    <comment ref="L54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check 1080-392 account for retirements.  Only include depreciation expense.</t>
        </r>
      </text>
    </comment>
  </commentList>
</comments>
</file>

<file path=xl/sharedStrings.xml><?xml version="1.0" encoding="utf-8"?>
<sst xmlns="http://schemas.openxmlformats.org/spreadsheetml/2006/main" count="159" uniqueCount="38">
  <si>
    <t>FLORIDA DIVISION</t>
  </si>
  <si>
    <t>ALLOCATION OF COMMON PLANT</t>
  </si>
  <si>
    <t>Per Docket 090125-GU</t>
  </si>
  <si>
    <t>Schedule G2</t>
  </si>
  <si>
    <t>PLANT</t>
  </si>
  <si>
    <t>Percent</t>
  </si>
  <si>
    <t>Non-Utility</t>
  </si>
  <si>
    <t>Acct. #</t>
  </si>
  <si>
    <t>Acct. Name</t>
  </si>
  <si>
    <t>13 Mo. Avg.</t>
  </si>
  <si>
    <t>Adjustment</t>
  </si>
  <si>
    <t>Land</t>
  </si>
  <si>
    <t>Structures &amp; Improvements</t>
  </si>
  <si>
    <t>Other Equipment</t>
  </si>
  <si>
    <t>(1)</t>
  </si>
  <si>
    <t>Office furniture &amp; Equipment</t>
  </si>
  <si>
    <t>Autos &amp; Trucks</t>
  </si>
  <si>
    <t>Tool, Shop &amp; Garage</t>
  </si>
  <si>
    <t>Power Operated Equipment</t>
  </si>
  <si>
    <t>Communications Equipment</t>
  </si>
  <si>
    <t>Do not include AMR 397.1</t>
  </si>
  <si>
    <t>Miscellaneous Equipment</t>
  </si>
  <si>
    <t>Total Common Plant</t>
  </si>
  <si>
    <t>(1) 2nd story  of office bldg. Included in this number</t>
  </si>
  <si>
    <t>OB300 &amp;OC310 are Winter Haven.  %'s used agree with the projected % used in the last rate case.-may be different now that Bravepoint is sold.</t>
  </si>
  <si>
    <t>ACCUMULATED DEPRECIATION</t>
  </si>
  <si>
    <t>(2)</t>
  </si>
  <si>
    <t>(2) 2nd story  of office bldg. Included in this number</t>
  </si>
  <si>
    <t>DEPRECIATION</t>
  </si>
  <si>
    <t>12MO Depreciation Expense</t>
  </si>
  <si>
    <t>Depreciation</t>
  </si>
  <si>
    <t>Year End</t>
  </si>
  <si>
    <t>*</t>
  </si>
  <si>
    <t>Balances for this worksheet come from the summary trial</t>
  </si>
  <si>
    <t>Percentages are from the rate case adjustments per PSC</t>
  </si>
  <si>
    <t>To G1-4 CF</t>
  </si>
  <si>
    <t>(File Extracted from ROR filing at 12/31/2021)</t>
  </si>
  <si>
    <t>To G1-4b 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</si>
</sst>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mm/dd/yy"/>
    <numFmt numFmtId="165" formatCode="_(&quot;$&quot;* #,##0_);_(&quot;$&quot;* \(#,##0\);_(&quot;$&quot;* &quot;-&quot;??_);_(@_)"/>
    <numFmt numFmtId="166" formatCode="&quot;$&quot;#,##0"/>
  </numFmts>
  <fonts count="10" x14ac:knownFonts="1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z val="8"/>
      <color theme="4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u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165" fontId="1" fillId="0" borderId="0" xfId="0" applyNumberFormat="1" applyFont="1" applyFill="1"/>
    <xf numFmtId="10" fontId="1" fillId="0" borderId="0" xfId="2" applyNumberFormat="1" applyFont="1" applyFill="1"/>
    <xf numFmtId="5" fontId="1" fillId="0" borderId="0" xfId="0" applyNumberFormat="1" applyFont="1" applyFill="1"/>
    <xf numFmtId="165" fontId="1" fillId="0" borderId="0" xfId="1" applyNumberFormat="1" applyFont="1" applyFill="1"/>
    <xf numFmtId="0" fontId="1" fillId="0" borderId="0" xfId="0" quotePrefix="1" applyFont="1" applyFill="1"/>
    <xf numFmtId="165" fontId="1" fillId="0" borderId="1" xfId="0" applyNumberFormat="1" applyFont="1" applyFill="1" applyBorder="1"/>
    <xf numFmtId="5" fontId="1" fillId="0" borderId="1" xfId="0" applyNumberFormat="1" applyFont="1" applyFill="1" applyBorder="1"/>
    <xf numFmtId="165" fontId="2" fillId="0" borderId="2" xfId="0" applyNumberFormat="1" applyFont="1" applyFill="1" applyBorder="1"/>
    <xf numFmtId="5" fontId="2" fillId="0" borderId="2" xfId="0" applyNumberFormat="1" applyFont="1" applyFill="1" applyBorder="1"/>
    <xf numFmtId="44" fontId="1" fillId="0" borderId="0" xfId="0" applyNumberFormat="1" applyFont="1" applyFill="1"/>
    <xf numFmtId="44" fontId="1" fillId="0" borderId="1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/>
    <xf numFmtId="5" fontId="1" fillId="0" borderId="0" xfId="0" applyNumberFormat="1" applyFont="1" applyFill="1" applyBorder="1"/>
    <xf numFmtId="10" fontId="1" fillId="0" borderId="0" xfId="0" applyNumberFormat="1" applyFont="1" applyFill="1" applyBorder="1"/>
    <xf numFmtId="5" fontId="2" fillId="0" borderId="0" xfId="0" applyNumberFormat="1" applyFont="1" applyFill="1" applyBorder="1"/>
    <xf numFmtId="0" fontId="7" fillId="0" borderId="0" xfId="0" applyFont="1" applyFill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/>
    <xf numFmtId="0" fontId="2" fillId="0" borderId="4" xfId="0" applyFont="1" applyFill="1" applyBorder="1"/>
    <xf numFmtId="0" fontId="8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/>
    <xf numFmtId="164" fontId="1" fillId="0" borderId="0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165" fontId="1" fillId="0" borderId="0" xfId="0" applyNumberFormat="1" applyFont="1" applyFill="1" applyBorder="1"/>
    <xf numFmtId="10" fontId="1" fillId="0" borderId="0" xfId="2" applyNumberFormat="1" applyFont="1" applyFill="1" applyBorder="1"/>
    <xf numFmtId="5" fontId="1" fillId="0" borderId="7" xfId="0" applyNumberFormat="1" applyFont="1" applyFill="1" applyBorder="1"/>
    <xf numFmtId="165" fontId="1" fillId="0" borderId="0" xfId="1" applyNumberFormat="1" applyFont="1" applyFill="1" applyBorder="1"/>
    <xf numFmtId="0" fontId="1" fillId="0" borderId="0" xfId="0" quotePrefix="1" applyFont="1" applyFill="1" applyBorder="1"/>
    <xf numFmtId="5" fontId="1" fillId="0" borderId="9" xfId="0" applyNumberFormat="1" applyFont="1" applyFill="1" applyBorder="1"/>
    <xf numFmtId="0" fontId="9" fillId="0" borderId="0" xfId="0" applyFont="1" applyFill="1" applyBorder="1"/>
    <xf numFmtId="5" fontId="2" fillId="0" borderId="10" xfId="0" applyNumberFormat="1" applyFont="1" applyFill="1" applyBorder="1"/>
    <xf numFmtId="44" fontId="1" fillId="0" borderId="0" xfId="0" applyNumberFormat="1" applyFont="1" applyFill="1" applyBorder="1"/>
    <xf numFmtId="0" fontId="1" fillId="0" borderId="11" xfId="0" applyFont="1" applyFill="1" applyBorder="1" applyAlignment="1">
      <alignment horizontal="left"/>
    </xf>
    <xf numFmtId="0" fontId="1" fillId="0" borderId="12" xfId="0" quotePrefix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166" fontId="4" fillId="0" borderId="0" xfId="0" applyNumberFormat="1" applyFont="1" applyFill="1"/>
    <xf numFmtId="166" fontId="4" fillId="0" borderId="1" xfId="0" applyNumberFormat="1" applyFont="1" applyFill="1" applyBorder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theme" Target="theme/theme1.xml" Id="rId6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28.xml" Id="rId29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externalLink" Target="externalLinks/externalLink61.xml" Id="rId6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calcChain" Target="calcChain.xml" Id="rId6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sharedStrings" Target="sharedStrings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styles" Target="styles.xml" Id="rId64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customXml" Target="/customXML/item.xml" Id="imanage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28</xdr:row>
      <xdr:rowOff>0</xdr:rowOff>
    </xdr:from>
    <xdr:to>
      <xdr:col>13</xdr:col>
      <xdr:colOff>123825</xdr:colOff>
      <xdr:row>38</xdr:row>
      <xdr:rowOff>9524</xdr:rowOff>
    </xdr:to>
    <xdr:sp macro="" textlink="">
      <xdr:nvSpPr>
        <xdr:cNvPr id="5" name="TextBox 4"/>
        <xdr:cNvSpPr txBox="1"/>
      </xdr:nvSpPr>
      <xdr:spPr>
        <a:xfrm>
          <a:off x="9315450" y="4162425"/>
          <a:ext cx="733425" cy="1438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12/31/2023 Plant balances</a:t>
          </a:r>
          <a:r>
            <a:rPr lang="en-US" sz="1100" baseline="0"/>
            <a:t> averages from </a:t>
          </a:r>
          <a:r>
            <a:rPr lang="en-US" sz="1100"/>
            <a:t>From G1-11 CF</a:t>
          </a: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6</xdr:col>
      <xdr:colOff>123825</xdr:colOff>
      <xdr:row>39</xdr:row>
      <xdr:rowOff>9524</xdr:rowOff>
    </xdr:to>
    <xdr:sp macro="" textlink="">
      <xdr:nvSpPr>
        <xdr:cNvPr id="6" name="TextBox 5"/>
        <xdr:cNvSpPr txBox="1"/>
      </xdr:nvSpPr>
      <xdr:spPr>
        <a:xfrm>
          <a:off x="3486150" y="4305300"/>
          <a:ext cx="733425" cy="1438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12/31/2022 Plant balances</a:t>
          </a:r>
          <a:r>
            <a:rPr lang="en-US" sz="1100" baseline="0"/>
            <a:t> averages from </a:t>
          </a:r>
          <a:r>
            <a:rPr lang="en-US" sz="1100"/>
            <a:t>From G1-11 CF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B%20Schedules%20Rate%20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1of2"/>
      <sheetName val="B-1 1 of 2 FN"/>
      <sheetName val="B-1 1 of 2 CF"/>
      <sheetName val="B-1 1 of 2 FI"/>
      <sheetName val="B-1 1 of 2 FT"/>
      <sheetName val="B-1 1of2 Common"/>
      <sheetName val="B-1 2of2 "/>
      <sheetName val="B-1 2 of 2 FN"/>
      <sheetName val="B-1 2 of 2 CF"/>
      <sheetName val="B-1 2 of 2 FI"/>
      <sheetName val="B-1 2 of 2 FT"/>
      <sheetName val="B-1 2of2 Common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3a "/>
      <sheetName val="B-3a FN"/>
      <sheetName val="B-3a CF"/>
      <sheetName val="B-3a FI "/>
      <sheetName val="B-3a FT "/>
      <sheetName val="B-4 "/>
      <sheetName val="B-4 FN"/>
      <sheetName val="B-4 CF"/>
      <sheetName val="B-4 FI"/>
      <sheetName val="B-4 FT"/>
      <sheetName val="B-5 1of3"/>
      <sheetName val="B-5 1of3a"/>
      <sheetName val="B-5 2of3"/>
      <sheetName val="B-5 3of3"/>
      <sheetName val="B-5 3of3a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I"/>
      <sheetName val="B-9 FT"/>
      <sheetName val="B-10"/>
      <sheetName val="B-11 1of2"/>
      <sheetName val="B-11 2of2"/>
      <sheetName val="B-12"/>
      <sheetName val="B-13 1of 2 "/>
      <sheetName val="B-13 1 of 2 FC Common"/>
      <sheetName val="B-13 1of2 FN"/>
      <sheetName val="B-13 1of2 CF"/>
      <sheetName val="B-13 1of2 FI"/>
      <sheetName val="B-13 1of2 FT"/>
      <sheetName val="B-13 2of2"/>
      <sheetName val="B-13 2 of 2 FC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1of 3a FC"/>
      <sheetName val="B-18 2of3"/>
      <sheetName val="B-18 2of3 FN"/>
      <sheetName val="B-18 2of3 CF"/>
      <sheetName val="B-18 2of3 FI"/>
      <sheetName val="B-18 2of3 FT"/>
      <sheetName val="B-18 2of3a FC"/>
      <sheetName val="B-18 3of3"/>
      <sheetName val="B-18 3of3 FN"/>
      <sheetName val="B-18 3of3 CF"/>
      <sheetName val="B-18 3of3 FI"/>
      <sheetName val="B-18 3of3 FT"/>
      <sheetName val="B-18 3of3a FC"/>
      <sheetName val="FC BS p 1"/>
      <sheetName val="FC BS p 2 "/>
    </sheetNames>
    <sheetDataSet>
      <sheetData sheetId="0">
        <row r="65">
          <cell r="P65">
            <v>338959847.09000003</v>
          </cell>
        </row>
      </sheetData>
      <sheetData sheetId="1">
        <row r="16">
          <cell r="P16">
            <v>374740818</v>
          </cell>
        </row>
      </sheetData>
      <sheetData sheetId="2">
        <row r="16">
          <cell r="P16">
            <v>152212480</v>
          </cell>
        </row>
      </sheetData>
      <sheetData sheetId="3">
        <row r="16">
          <cell r="P16">
            <v>2807409</v>
          </cell>
        </row>
      </sheetData>
      <sheetData sheetId="4">
        <row r="16">
          <cell r="P16">
            <v>1329032</v>
          </cell>
        </row>
      </sheetData>
      <sheetData sheetId="5">
        <row r="25">
          <cell r="P25">
            <v>-911385.20999999985</v>
          </cell>
        </row>
      </sheetData>
      <sheetData sheetId="6"/>
      <sheetData sheetId="7">
        <row r="15">
          <cell r="P15">
            <v>0</v>
          </cell>
        </row>
      </sheetData>
      <sheetData sheetId="8">
        <row r="15">
          <cell r="P15">
            <v>0</v>
          </cell>
        </row>
      </sheetData>
      <sheetData sheetId="9">
        <row r="15">
          <cell r="P15">
            <v>0</v>
          </cell>
        </row>
      </sheetData>
      <sheetData sheetId="10">
        <row r="15">
          <cell r="P15">
            <v>0</v>
          </cell>
        </row>
      </sheetData>
      <sheetData sheetId="11">
        <row r="17">
          <cell r="P17">
            <v>69953330</v>
          </cell>
        </row>
      </sheetData>
      <sheetData sheetId="12">
        <row r="15">
          <cell r="E15">
            <v>507761438</v>
          </cell>
        </row>
      </sheetData>
      <sheetData sheetId="13">
        <row r="15">
          <cell r="E15">
            <v>355736421</v>
          </cell>
        </row>
      </sheetData>
      <sheetData sheetId="14">
        <row r="15">
          <cell r="E15">
            <v>147926567</v>
          </cell>
        </row>
      </sheetData>
      <sheetData sheetId="15">
        <row r="15">
          <cell r="E15">
            <v>2805422</v>
          </cell>
        </row>
      </sheetData>
      <sheetData sheetId="16">
        <row r="15">
          <cell r="E15">
            <v>1293028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5">
          <cell r="P15">
            <v>23328.06</v>
          </cell>
        </row>
      </sheetData>
      <sheetData sheetId="28">
        <row r="15">
          <cell r="P15">
            <v>0</v>
          </cell>
        </row>
      </sheetData>
      <sheetData sheetId="29">
        <row r="15">
          <cell r="P15">
            <v>23328.06</v>
          </cell>
        </row>
      </sheetData>
      <sheetData sheetId="30">
        <row r="15">
          <cell r="P15">
            <v>0</v>
          </cell>
        </row>
      </sheetData>
      <sheetData sheetId="31">
        <row r="15">
          <cell r="P15">
            <v>0</v>
          </cell>
        </row>
      </sheetData>
      <sheetData sheetId="32">
        <row r="15">
          <cell r="P15">
            <v>0</v>
          </cell>
        </row>
      </sheetData>
      <sheetData sheetId="33">
        <row r="15">
          <cell r="P15">
            <v>5966.29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8">
          <cell r="P18">
            <v>0</v>
          </cell>
        </row>
      </sheetData>
      <sheetData sheetId="44">
        <row r="18">
          <cell r="P18">
            <v>0</v>
          </cell>
        </row>
      </sheetData>
      <sheetData sheetId="45">
        <row r="18">
          <cell r="P18">
            <v>0</v>
          </cell>
        </row>
      </sheetData>
      <sheetData sheetId="46">
        <row r="18">
          <cell r="P18">
            <v>0</v>
          </cell>
        </row>
      </sheetData>
      <sheetData sheetId="47">
        <row r="15">
          <cell r="P15">
            <v>0</v>
          </cell>
        </row>
      </sheetData>
      <sheetData sheetId="48"/>
      <sheetData sheetId="49">
        <row r="15">
          <cell r="P15">
            <v>0</v>
          </cell>
        </row>
      </sheetData>
      <sheetData sheetId="50">
        <row r="15">
          <cell r="P15">
            <v>-5966</v>
          </cell>
        </row>
      </sheetData>
      <sheetData sheetId="51"/>
      <sheetData sheetId="52">
        <row r="17">
          <cell r="D17">
            <v>53046</v>
          </cell>
        </row>
      </sheetData>
      <sheetData sheetId="53">
        <row r="17">
          <cell r="C17">
            <v>1015610.1538461539</v>
          </cell>
        </row>
      </sheetData>
      <sheetData sheetId="54">
        <row r="17">
          <cell r="D17">
            <v>0</v>
          </cell>
        </row>
      </sheetData>
      <sheetData sheetId="55">
        <row r="17">
          <cell r="D17">
            <v>53046</v>
          </cell>
        </row>
      </sheetData>
      <sheetData sheetId="56">
        <row r="17">
          <cell r="D17">
            <v>0</v>
          </cell>
        </row>
      </sheetData>
      <sheetData sheetId="57">
        <row r="17">
          <cell r="D17">
            <v>0</v>
          </cell>
        </row>
      </sheetData>
      <sheetData sheetId="58">
        <row r="18">
          <cell r="D18">
            <v>0</v>
          </cell>
        </row>
      </sheetData>
      <sheetData sheetId="59">
        <row r="18">
          <cell r="C18">
            <v>0</v>
          </cell>
        </row>
      </sheetData>
      <sheetData sheetId="60">
        <row r="18">
          <cell r="D18">
            <v>0</v>
          </cell>
        </row>
      </sheetData>
      <sheetData sheetId="61">
        <row r="18">
          <cell r="D18">
            <v>0</v>
          </cell>
        </row>
      </sheetData>
      <sheetData sheetId="62">
        <row r="18">
          <cell r="D18">
            <v>0</v>
          </cell>
        </row>
      </sheetData>
      <sheetData sheetId="63">
        <row r="18">
          <cell r="D18">
            <v>0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Q118"/>
  <sheetViews>
    <sheetView tabSelected="1" zoomScale="115" zoomScaleNormal="115" zoomScaleSheetLayoutView="100" workbookViewId="0">
      <selection activeCell="A44" sqref="A44:XFD116"/>
    </sheetView>
  </sheetViews>
  <sheetFormatPr defaultColWidth="9.140625" defaultRowHeight="11.25" x14ac:dyDescent="0.2"/>
  <cols>
    <col min="1" max="1" width="9.28515625" style="1" bestFit="1" customWidth="1"/>
    <col min="2" max="4" width="9.140625" style="2"/>
    <col min="5" max="5" width="15.5703125" style="2" bestFit="1" customWidth="1"/>
    <col min="6" max="6" width="9.140625" style="2"/>
    <col min="7" max="7" width="10.7109375" style="2" customWidth="1"/>
    <col min="8" max="8" width="9.140625" style="2"/>
    <col min="9" max="9" width="13" style="2" bestFit="1" customWidth="1"/>
    <col min="10" max="10" width="20.7109375" style="2" bestFit="1" customWidth="1"/>
    <col min="11" max="11" width="9.140625" style="2"/>
    <col min="12" max="12" width="15.5703125" style="2" bestFit="1" customWidth="1"/>
    <col min="13" max="13" width="9.140625" style="2"/>
    <col min="14" max="14" width="10.7109375" style="2" customWidth="1"/>
    <col min="15" max="15" width="9.140625" style="2"/>
    <col min="16" max="16" width="13" style="2" bestFit="1" customWidth="1"/>
    <col min="17" max="16384" width="9.140625" style="2"/>
  </cols>
  <sheetData>
    <row r="1" spans="1:16" ht="15" x14ac:dyDescent="0.25">
      <c r="A1" s="27"/>
      <c r="B1" s="28"/>
      <c r="C1" s="28"/>
      <c r="D1" s="28"/>
      <c r="E1" s="29" t="s">
        <v>0</v>
      </c>
      <c r="F1" s="28"/>
      <c r="G1" s="28"/>
      <c r="H1" s="28"/>
      <c r="I1" s="30" t="s">
        <v>36</v>
      </c>
      <c r="J1" s="28"/>
      <c r="L1" s="29" t="s">
        <v>0</v>
      </c>
      <c r="M1" s="28"/>
      <c r="N1" s="28"/>
      <c r="O1" s="28"/>
      <c r="P1" s="31"/>
    </row>
    <row r="2" spans="1:16" x14ac:dyDescent="0.2">
      <c r="A2" s="32"/>
      <c r="B2" s="21"/>
      <c r="C2" s="21"/>
      <c r="D2" s="21"/>
      <c r="E2" s="6" t="s">
        <v>1</v>
      </c>
      <c r="F2" s="21"/>
      <c r="G2" s="21"/>
      <c r="H2" s="21"/>
      <c r="I2" s="21"/>
      <c r="J2" s="21"/>
      <c r="L2" s="6" t="s">
        <v>1</v>
      </c>
      <c r="M2" s="21"/>
      <c r="N2" s="21"/>
      <c r="O2" s="21"/>
      <c r="P2" s="33"/>
    </row>
    <row r="3" spans="1:16" x14ac:dyDescent="0.2">
      <c r="A3" s="32"/>
      <c r="B3" s="21"/>
      <c r="C3" s="21"/>
      <c r="D3" s="21"/>
      <c r="E3" s="34">
        <v>44926</v>
      </c>
      <c r="F3" s="21"/>
      <c r="G3" s="21" t="s">
        <v>2</v>
      </c>
      <c r="H3" s="21"/>
      <c r="I3" s="21"/>
      <c r="J3" s="21"/>
      <c r="L3" s="34">
        <v>45291</v>
      </c>
      <c r="M3" s="21"/>
      <c r="N3" s="21" t="s">
        <v>2</v>
      </c>
      <c r="O3" s="21"/>
      <c r="P3" s="33"/>
    </row>
    <row r="4" spans="1:16" x14ac:dyDescent="0.2">
      <c r="A4" s="32"/>
      <c r="B4" s="21"/>
      <c r="C4" s="21"/>
      <c r="D4" s="21"/>
      <c r="E4" s="6"/>
      <c r="F4" s="21"/>
      <c r="G4" s="21" t="s">
        <v>3</v>
      </c>
      <c r="H4" s="21"/>
      <c r="I4" s="21"/>
      <c r="J4" s="21"/>
      <c r="L4" s="6"/>
      <c r="M4" s="21"/>
      <c r="N4" s="21" t="s">
        <v>3</v>
      </c>
      <c r="O4" s="21"/>
      <c r="P4" s="33"/>
    </row>
    <row r="5" spans="1:16" x14ac:dyDescent="0.2">
      <c r="A5" s="32"/>
      <c r="B5" s="21"/>
      <c r="C5" s="21"/>
      <c r="D5" s="21"/>
      <c r="E5" s="5" t="s">
        <v>4</v>
      </c>
      <c r="F5" s="21"/>
      <c r="G5" s="21"/>
      <c r="H5" s="21"/>
      <c r="I5" s="21"/>
      <c r="J5" s="21"/>
      <c r="L5" s="5" t="s">
        <v>4</v>
      </c>
      <c r="M5" s="21"/>
      <c r="N5" s="21"/>
      <c r="O5" s="21"/>
      <c r="P5" s="33"/>
    </row>
    <row r="6" spans="1:16" x14ac:dyDescent="0.2">
      <c r="A6" s="32"/>
      <c r="B6" s="21"/>
      <c r="C6" s="21"/>
      <c r="D6" s="21"/>
      <c r="E6" s="21"/>
      <c r="F6" s="21"/>
      <c r="G6" s="6" t="s">
        <v>5</v>
      </c>
      <c r="H6" s="21"/>
      <c r="I6" s="6" t="s">
        <v>6</v>
      </c>
      <c r="J6" s="21"/>
      <c r="L6" s="21"/>
      <c r="M6" s="21"/>
      <c r="N6" s="6" t="s">
        <v>5</v>
      </c>
      <c r="O6" s="21"/>
      <c r="P6" s="35" t="s">
        <v>6</v>
      </c>
    </row>
    <row r="7" spans="1:16" x14ac:dyDescent="0.2">
      <c r="A7" s="36" t="s">
        <v>7</v>
      </c>
      <c r="B7" s="8" t="s">
        <v>8</v>
      </c>
      <c r="C7" s="21"/>
      <c r="D7" s="21"/>
      <c r="E7" s="5" t="s">
        <v>9</v>
      </c>
      <c r="F7" s="21"/>
      <c r="G7" s="5" t="s">
        <v>6</v>
      </c>
      <c r="H7" s="21"/>
      <c r="I7" s="5" t="s">
        <v>10</v>
      </c>
      <c r="J7" s="21"/>
      <c r="L7" s="5" t="s">
        <v>9</v>
      </c>
      <c r="M7" s="21"/>
      <c r="N7" s="5" t="s">
        <v>6</v>
      </c>
      <c r="O7" s="21"/>
      <c r="P7" s="37" t="s">
        <v>10</v>
      </c>
    </row>
    <row r="8" spans="1:16" x14ac:dyDescent="0.2">
      <c r="A8" s="32">
        <v>374</v>
      </c>
      <c r="B8" s="21" t="s">
        <v>11</v>
      </c>
      <c r="C8" s="21"/>
      <c r="D8" s="21"/>
      <c r="E8" s="38">
        <f>212190.55-63288</f>
        <v>148902.54999999999</v>
      </c>
      <c r="F8" s="21"/>
      <c r="G8" s="39">
        <v>0.05</v>
      </c>
      <c r="H8" s="21"/>
      <c r="I8" s="23">
        <f t="shared" ref="I8:I18" si="0">E8*G8</f>
        <v>7445.1274999999996</v>
      </c>
      <c r="J8" s="21"/>
      <c r="L8" s="38">
        <f>212190.55-63288.48</f>
        <v>148902.06999999998</v>
      </c>
      <c r="M8" s="21"/>
      <c r="N8" s="39">
        <v>0.05</v>
      </c>
      <c r="O8" s="21"/>
      <c r="P8" s="40">
        <f>L8*N8</f>
        <v>7445.1034999999993</v>
      </c>
    </row>
    <row r="9" spans="1:16" x14ac:dyDescent="0.2">
      <c r="A9" s="32">
        <v>375</v>
      </c>
      <c r="B9" s="21" t="s">
        <v>12</v>
      </c>
      <c r="C9" s="21"/>
      <c r="D9" s="21"/>
      <c r="E9" s="38">
        <v>837218.65000000026</v>
      </c>
      <c r="F9" s="21"/>
      <c r="G9" s="39">
        <v>0.05</v>
      </c>
      <c r="H9" s="21"/>
      <c r="I9" s="23">
        <f t="shared" si="0"/>
        <v>41860.932500000017</v>
      </c>
      <c r="J9" s="21"/>
      <c r="L9" s="38">
        <v>837218.65000000026</v>
      </c>
      <c r="M9" s="21"/>
      <c r="N9" s="39">
        <v>0.05</v>
      </c>
      <c r="O9" s="21"/>
      <c r="P9" s="40">
        <f t="shared" ref="P9:P11" si="1">L9*N9</f>
        <v>41860.932500000017</v>
      </c>
    </row>
    <row r="10" spans="1:16" x14ac:dyDescent="0.2">
      <c r="A10" s="32">
        <v>387</v>
      </c>
      <c r="B10" s="21" t="s">
        <v>13</v>
      </c>
      <c r="C10" s="21"/>
      <c r="D10" s="21"/>
      <c r="E10" s="38">
        <v>1289918.3900000001</v>
      </c>
      <c r="F10" s="21"/>
      <c r="G10" s="39">
        <v>0</v>
      </c>
      <c r="H10" s="21"/>
      <c r="I10" s="23">
        <f t="shared" si="0"/>
        <v>0</v>
      </c>
      <c r="J10" s="21"/>
      <c r="L10" s="38">
        <v>1687918.3900000004</v>
      </c>
      <c r="M10" s="21"/>
      <c r="N10" s="39">
        <v>0</v>
      </c>
      <c r="O10" s="21"/>
      <c r="P10" s="40">
        <f t="shared" si="1"/>
        <v>0</v>
      </c>
    </row>
    <row r="11" spans="1:16" x14ac:dyDescent="0.2">
      <c r="A11" s="32">
        <v>389</v>
      </c>
      <c r="B11" s="21" t="s">
        <v>11</v>
      </c>
      <c r="C11" s="21"/>
      <c r="D11" s="21"/>
      <c r="E11" s="41">
        <v>0</v>
      </c>
      <c r="F11" s="21"/>
      <c r="G11" s="39">
        <v>0</v>
      </c>
      <c r="H11" s="21"/>
      <c r="I11" s="23">
        <f t="shared" si="0"/>
        <v>0</v>
      </c>
      <c r="J11" s="21"/>
      <c r="L11" s="41">
        <v>0</v>
      </c>
      <c r="M11" s="21"/>
      <c r="N11" s="39">
        <v>0</v>
      </c>
      <c r="O11" s="21"/>
      <c r="P11" s="40">
        <f t="shared" si="1"/>
        <v>0</v>
      </c>
    </row>
    <row r="12" spans="1:16" x14ac:dyDescent="0.2">
      <c r="A12" s="32">
        <v>390</v>
      </c>
      <c r="B12" s="21" t="s">
        <v>12</v>
      </c>
      <c r="C12" s="21"/>
      <c r="D12" s="21"/>
      <c r="E12" s="38">
        <v>68679</v>
      </c>
      <c r="F12" s="21"/>
      <c r="G12" s="39">
        <v>0.05</v>
      </c>
      <c r="H12" s="21"/>
      <c r="I12" s="23">
        <f t="shared" si="0"/>
        <v>3433.9500000000003</v>
      </c>
      <c r="J12" s="42" t="s">
        <v>14</v>
      </c>
      <c r="L12" s="38">
        <v>68679</v>
      </c>
      <c r="M12" s="21"/>
      <c r="N12" s="39">
        <v>0.05</v>
      </c>
      <c r="O12" s="21"/>
      <c r="P12" s="40">
        <f>L12*N12</f>
        <v>3433.9500000000003</v>
      </c>
    </row>
    <row r="13" spans="1:16" x14ac:dyDescent="0.2">
      <c r="A13" s="32">
        <v>391</v>
      </c>
      <c r="B13" s="21" t="s">
        <v>15</v>
      </c>
      <c r="C13" s="21"/>
      <c r="D13" s="21"/>
      <c r="E13" s="38">
        <v>73789.148461538483</v>
      </c>
      <c r="F13" s="21"/>
      <c r="G13" s="39">
        <v>0.05</v>
      </c>
      <c r="H13" s="21"/>
      <c r="I13" s="23">
        <f t="shared" si="0"/>
        <v>3689.4574230769244</v>
      </c>
      <c r="J13" s="21"/>
      <c r="L13" s="38">
        <v>60703.44999999999</v>
      </c>
      <c r="M13" s="21"/>
      <c r="N13" s="39">
        <v>0.05</v>
      </c>
      <c r="O13" s="21"/>
      <c r="P13" s="40">
        <f t="shared" ref="P13:P17" si="2">L13*N13</f>
        <v>3035.1724999999997</v>
      </c>
    </row>
    <row r="14" spans="1:16" x14ac:dyDescent="0.2">
      <c r="A14" s="32">
        <v>392</v>
      </c>
      <c r="B14" s="21" t="s">
        <v>16</v>
      </c>
      <c r="C14" s="21"/>
      <c r="D14" s="21"/>
      <c r="E14" s="38">
        <v>86066.929999999964</v>
      </c>
      <c r="F14" s="21"/>
      <c r="G14" s="39">
        <v>0.3342</v>
      </c>
      <c r="H14" s="21"/>
      <c r="I14" s="23">
        <f t="shared" si="0"/>
        <v>28763.568005999987</v>
      </c>
      <c r="J14" s="21"/>
      <c r="L14" s="38">
        <v>86066.929999999964</v>
      </c>
      <c r="M14" s="21"/>
      <c r="N14" s="39">
        <v>0.3342</v>
      </c>
      <c r="O14" s="21"/>
      <c r="P14" s="40">
        <f t="shared" si="2"/>
        <v>28763.568005999987</v>
      </c>
    </row>
    <row r="15" spans="1:16" x14ac:dyDescent="0.2">
      <c r="A15" s="32">
        <v>394</v>
      </c>
      <c r="B15" s="21" t="s">
        <v>17</v>
      </c>
      <c r="C15" s="21"/>
      <c r="D15" s="21"/>
      <c r="E15" s="38">
        <v>360492.13461538462</v>
      </c>
      <c r="F15" s="21"/>
      <c r="G15" s="39">
        <v>0</v>
      </c>
      <c r="H15" s="21"/>
      <c r="I15" s="23">
        <f t="shared" si="0"/>
        <v>0</v>
      </c>
      <c r="J15" s="21"/>
      <c r="L15" s="38">
        <v>394236.76615384617</v>
      </c>
      <c r="M15" s="21"/>
      <c r="N15" s="39">
        <v>0</v>
      </c>
      <c r="O15" s="21"/>
      <c r="P15" s="40">
        <f t="shared" si="2"/>
        <v>0</v>
      </c>
    </row>
    <row r="16" spans="1:16" x14ac:dyDescent="0.2">
      <c r="A16" s="32">
        <v>396</v>
      </c>
      <c r="B16" s="21" t="s">
        <v>18</v>
      </c>
      <c r="C16" s="21"/>
      <c r="D16" s="21"/>
      <c r="E16" s="38">
        <v>452230.63999999996</v>
      </c>
      <c r="F16" s="21"/>
      <c r="G16" s="39">
        <v>0</v>
      </c>
      <c r="H16" s="21"/>
      <c r="I16" s="23">
        <f t="shared" si="0"/>
        <v>0</v>
      </c>
      <c r="J16" s="21"/>
      <c r="L16" s="38">
        <v>452230.63999999996</v>
      </c>
      <c r="M16" s="21"/>
      <c r="N16" s="39">
        <v>0</v>
      </c>
      <c r="O16" s="21"/>
      <c r="P16" s="40">
        <f t="shared" si="2"/>
        <v>0</v>
      </c>
    </row>
    <row r="17" spans="1:17" x14ac:dyDescent="0.2">
      <c r="A17" s="32">
        <v>397</v>
      </c>
      <c r="B17" s="21" t="s">
        <v>19</v>
      </c>
      <c r="C17" s="21"/>
      <c r="D17" s="21"/>
      <c r="E17" s="38">
        <v>842521.87461538485</v>
      </c>
      <c r="F17" s="21"/>
      <c r="G17" s="39">
        <v>0.05</v>
      </c>
      <c r="H17" s="21"/>
      <c r="I17" s="23">
        <f t="shared" si="0"/>
        <v>42126.093730769244</v>
      </c>
      <c r="J17" s="22" t="s">
        <v>20</v>
      </c>
      <c r="L17" s="38">
        <v>570864.68153846147</v>
      </c>
      <c r="M17" s="21"/>
      <c r="N17" s="39">
        <v>0.05</v>
      </c>
      <c r="O17" s="21"/>
      <c r="P17" s="40">
        <f t="shared" si="2"/>
        <v>28543.234076923076</v>
      </c>
    </row>
    <row r="18" spans="1:17" x14ac:dyDescent="0.2">
      <c r="A18" s="32">
        <v>398</v>
      </c>
      <c r="B18" s="21" t="s">
        <v>21</v>
      </c>
      <c r="C18" s="21"/>
      <c r="D18" s="21"/>
      <c r="E18" s="14">
        <v>61548.619999999995</v>
      </c>
      <c r="F18" s="21"/>
      <c r="G18" s="39">
        <v>0</v>
      </c>
      <c r="H18" s="21"/>
      <c r="I18" s="15">
        <f t="shared" si="0"/>
        <v>0</v>
      </c>
      <c r="J18" s="21"/>
      <c r="L18" s="14">
        <v>61548.619999999995</v>
      </c>
      <c r="M18" s="21"/>
      <c r="N18" s="39">
        <v>0</v>
      </c>
      <c r="O18" s="21"/>
      <c r="P18" s="43">
        <f>L18*N18</f>
        <v>0</v>
      </c>
    </row>
    <row r="19" spans="1:17" x14ac:dyDescent="0.2">
      <c r="A19" s="32"/>
      <c r="B19" s="21"/>
      <c r="C19" s="21"/>
      <c r="D19" s="21"/>
      <c r="E19" s="23"/>
      <c r="F19" s="21"/>
      <c r="G19" s="21"/>
      <c r="H19" s="21"/>
      <c r="I19" s="23"/>
      <c r="J19" s="21"/>
      <c r="L19" s="23"/>
      <c r="M19" s="21"/>
      <c r="N19" s="21"/>
      <c r="O19" s="21"/>
      <c r="P19" s="40"/>
    </row>
    <row r="20" spans="1:17" ht="19.5" thickBot="1" x14ac:dyDescent="0.35">
      <c r="A20" s="32"/>
      <c r="B20" s="22" t="s">
        <v>22</v>
      </c>
      <c r="C20" s="21"/>
      <c r="D20" s="21"/>
      <c r="E20" s="16">
        <f>SUM(E8:E19)</f>
        <v>4221367.9376923079</v>
      </c>
      <c r="F20" s="21"/>
      <c r="G20" s="21"/>
      <c r="H20" s="21"/>
      <c r="I20" s="17">
        <f>SUM(I8:I19)</f>
        <v>127319.12915984617</v>
      </c>
      <c r="J20" s="44" t="s">
        <v>37</v>
      </c>
      <c r="L20" s="16">
        <f>SUM(L8:L19)</f>
        <v>4368369.1976923086</v>
      </c>
      <c r="M20" s="21"/>
      <c r="N20" s="21"/>
      <c r="O20" s="21"/>
      <c r="P20" s="45">
        <f>SUM(P8:P19)</f>
        <v>113081.96058292309</v>
      </c>
      <c r="Q20" s="26" t="s">
        <v>35</v>
      </c>
    </row>
    <row r="21" spans="1:17" ht="12" thickTop="1" x14ac:dyDescent="0.2">
      <c r="A21" s="32"/>
      <c r="B21" s="21"/>
      <c r="C21" s="21"/>
      <c r="D21" s="21"/>
      <c r="E21" s="23"/>
      <c r="F21" s="21"/>
      <c r="G21" s="21"/>
      <c r="H21" s="21"/>
      <c r="I21" s="21"/>
      <c r="J21" s="21"/>
      <c r="L21" s="23"/>
      <c r="M21" s="21"/>
      <c r="N21" s="21"/>
      <c r="O21" s="21"/>
      <c r="P21" s="33"/>
    </row>
    <row r="22" spans="1:17" x14ac:dyDescent="0.2">
      <c r="A22" s="32"/>
      <c r="B22" s="42" t="s">
        <v>23</v>
      </c>
      <c r="C22" s="21"/>
      <c r="D22" s="21"/>
      <c r="E22" s="21"/>
      <c r="F22" s="21"/>
      <c r="G22" s="21"/>
      <c r="H22" s="21"/>
      <c r="I22" s="21"/>
      <c r="J22" s="21"/>
      <c r="L22" s="21"/>
      <c r="M22" s="21"/>
      <c r="N22" s="21"/>
      <c r="O22" s="21"/>
      <c r="P22" s="33"/>
    </row>
    <row r="23" spans="1:17" x14ac:dyDescent="0.2">
      <c r="A23" s="32"/>
      <c r="B23" s="21" t="s">
        <v>24</v>
      </c>
      <c r="C23" s="21"/>
      <c r="D23" s="21"/>
      <c r="E23" s="21"/>
      <c r="F23" s="21"/>
      <c r="G23" s="21"/>
      <c r="H23" s="21"/>
      <c r="I23" s="21"/>
      <c r="J23" s="21"/>
      <c r="L23" s="21"/>
      <c r="M23" s="21"/>
      <c r="N23" s="21"/>
      <c r="O23" s="21"/>
      <c r="P23" s="33"/>
    </row>
    <row r="24" spans="1:17" x14ac:dyDescent="0.2">
      <c r="A24" s="32"/>
      <c r="B24" s="21"/>
      <c r="C24" s="21"/>
      <c r="D24" s="21"/>
      <c r="E24" s="21"/>
      <c r="F24" s="21"/>
      <c r="G24" s="21"/>
      <c r="H24" s="21"/>
      <c r="I24" s="21"/>
      <c r="J24" s="21"/>
      <c r="L24" s="21"/>
      <c r="M24" s="21"/>
      <c r="N24" s="21"/>
      <c r="O24" s="21"/>
      <c r="P24" s="33"/>
    </row>
    <row r="25" spans="1:17" x14ac:dyDescent="0.2">
      <c r="A25" s="32"/>
      <c r="B25" s="21"/>
      <c r="C25" s="21"/>
      <c r="D25" s="8"/>
      <c r="E25" s="5" t="s">
        <v>25</v>
      </c>
      <c r="F25" s="8"/>
      <c r="G25" s="21"/>
      <c r="H25" s="21"/>
      <c r="I25" s="21"/>
      <c r="J25" s="21"/>
      <c r="L25" s="5" t="s">
        <v>25</v>
      </c>
      <c r="M25" s="8"/>
      <c r="N25" s="21"/>
      <c r="O25" s="21"/>
      <c r="P25" s="33"/>
    </row>
    <row r="26" spans="1:17" x14ac:dyDescent="0.2">
      <c r="A26" s="32"/>
      <c r="B26" s="21"/>
      <c r="C26" s="21"/>
      <c r="D26" s="21"/>
      <c r="E26" s="21"/>
      <c r="F26" s="21"/>
      <c r="G26" s="6" t="s">
        <v>5</v>
      </c>
      <c r="H26" s="21"/>
      <c r="I26" s="6" t="s">
        <v>6</v>
      </c>
      <c r="J26" s="21"/>
      <c r="L26" s="21"/>
      <c r="M26" s="21"/>
      <c r="N26" s="6" t="s">
        <v>5</v>
      </c>
      <c r="O26" s="21"/>
      <c r="P26" s="35" t="s">
        <v>6</v>
      </c>
    </row>
    <row r="27" spans="1:17" x14ac:dyDescent="0.2">
      <c r="A27" s="36" t="s">
        <v>7</v>
      </c>
      <c r="B27" s="8" t="s">
        <v>8</v>
      </c>
      <c r="C27" s="21"/>
      <c r="D27" s="21"/>
      <c r="E27" s="5" t="s">
        <v>9</v>
      </c>
      <c r="F27" s="21"/>
      <c r="G27" s="5" t="s">
        <v>6</v>
      </c>
      <c r="H27" s="21"/>
      <c r="I27" s="5" t="s">
        <v>10</v>
      </c>
      <c r="J27" s="21"/>
      <c r="L27" s="5" t="s">
        <v>9</v>
      </c>
      <c r="M27" s="21"/>
      <c r="N27" s="5" t="s">
        <v>6</v>
      </c>
      <c r="O27" s="21"/>
      <c r="P27" s="37" t="s">
        <v>10</v>
      </c>
    </row>
    <row r="28" spans="1:17" x14ac:dyDescent="0.2">
      <c r="A28" s="32">
        <v>374</v>
      </c>
      <c r="B28" s="21" t="s">
        <v>11</v>
      </c>
      <c r="C28" s="21"/>
      <c r="D28" s="21"/>
      <c r="E28" s="46">
        <v>0</v>
      </c>
      <c r="F28" s="21"/>
      <c r="G28" s="39">
        <v>0.05</v>
      </c>
      <c r="H28" s="21"/>
      <c r="I28" s="23">
        <f t="shared" ref="I28:I38" si="3">E28*G28</f>
        <v>0</v>
      </c>
      <c r="J28" s="21"/>
      <c r="L28" s="46">
        <v>0</v>
      </c>
      <c r="M28" s="21"/>
      <c r="N28" s="39">
        <v>0.05</v>
      </c>
      <c r="O28" s="21"/>
      <c r="P28" s="40">
        <f t="shared" ref="P28:P38" si="4">L28*N28</f>
        <v>0</v>
      </c>
    </row>
    <row r="29" spans="1:17" x14ac:dyDescent="0.2">
      <c r="A29" s="32">
        <v>375</v>
      </c>
      <c r="B29" s="21" t="s">
        <v>12</v>
      </c>
      <c r="C29" s="21"/>
      <c r="D29" s="21"/>
      <c r="E29" s="46">
        <v>292371</v>
      </c>
      <c r="F29" s="21"/>
      <c r="G29" s="39">
        <v>0.05</v>
      </c>
      <c r="H29" s="21"/>
      <c r="I29" s="23">
        <f t="shared" si="3"/>
        <v>14618.550000000001</v>
      </c>
      <c r="J29" s="21"/>
      <c r="L29" s="46">
        <v>313301.61937500001</v>
      </c>
      <c r="M29" s="21"/>
      <c r="N29" s="39">
        <v>0.05</v>
      </c>
      <c r="O29" s="21"/>
      <c r="P29" s="40">
        <f t="shared" si="4"/>
        <v>15665.08096875</v>
      </c>
    </row>
    <row r="30" spans="1:17" x14ac:dyDescent="0.2">
      <c r="A30" s="32">
        <v>387</v>
      </c>
      <c r="B30" s="21" t="s">
        <v>13</v>
      </c>
      <c r="C30" s="21"/>
      <c r="D30" s="21"/>
      <c r="E30" s="46">
        <v>703924</v>
      </c>
      <c r="F30" s="21"/>
      <c r="G30" s="39">
        <v>0</v>
      </c>
      <c r="H30" s="21"/>
      <c r="I30" s="23">
        <f t="shared" si="3"/>
        <v>0</v>
      </c>
      <c r="J30" s="21"/>
      <c r="L30" s="46">
        <v>762166.39057948696</v>
      </c>
      <c r="M30" s="21"/>
      <c r="N30" s="39">
        <v>0</v>
      </c>
      <c r="O30" s="21"/>
      <c r="P30" s="40">
        <f t="shared" si="4"/>
        <v>0</v>
      </c>
    </row>
    <row r="31" spans="1:17" x14ac:dyDescent="0.2">
      <c r="A31" s="32">
        <v>389</v>
      </c>
      <c r="B31" s="21" t="s">
        <v>11</v>
      </c>
      <c r="C31" s="21"/>
      <c r="D31" s="21"/>
      <c r="E31" s="46">
        <v>0</v>
      </c>
      <c r="F31" s="21"/>
      <c r="G31" s="39">
        <v>0</v>
      </c>
      <c r="H31" s="21"/>
      <c r="I31" s="23">
        <f t="shared" si="3"/>
        <v>0</v>
      </c>
      <c r="J31" s="21"/>
      <c r="L31" s="46">
        <v>0</v>
      </c>
      <c r="M31" s="21"/>
      <c r="N31" s="39">
        <v>0</v>
      </c>
      <c r="O31" s="21"/>
      <c r="P31" s="40">
        <f t="shared" si="4"/>
        <v>0</v>
      </c>
    </row>
    <row r="32" spans="1:17" x14ac:dyDescent="0.2">
      <c r="A32" s="32">
        <v>390</v>
      </c>
      <c r="B32" s="21" t="s">
        <v>12</v>
      </c>
      <c r="C32" s="21"/>
      <c r="D32" s="21"/>
      <c r="E32" s="46">
        <v>-181090</v>
      </c>
      <c r="F32" s="21"/>
      <c r="G32" s="39">
        <v>0.05</v>
      </c>
      <c r="H32" s="21"/>
      <c r="I32" s="23">
        <f t="shared" si="3"/>
        <v>-9054.5</v>
      </c>
      <c r="J32" s="42" t="s">
        <v>26</v>
      </c>
      <c r="L32" s="46">
        <v>-181090</v>
      </c>
      <c r="M32" s="21"/>
      <c r="N32" s="39">
        <v>0.05</v>
      </c>
      <c r="O32" s="21"/>
      <c r="P32" s="40">
        <f t="shared" si="4"/>
        <v>-9054.5</v>
      </c>
    </row>
    <row r="33" spans="1:17" x14ac:dyDescent="0.2">
      <c r="A33" s="32">
        <v>391</v>
      </c>
      <c r="B33" s="21" t="s">
        <v>15</v>
      </c>
      <c r="C33" s="21"/>
      <c r="D33" s="21"/>
      <c r="E33" s="46">
        <v>457351</v>
      </c>
      <c r="F33" s="21"/>
      <c r="G33" s="39">
        <v>0.05</v>
      </c>
      <c r="H33" s="21"/>
      <c r="I33" s="23">
        <f t="shared" si="3"/>
        <v>22867.550000000003</v>
      </c>
      <c r="J33" s="21"/>
      <c r="L33" s="46">
        <v>422707</v>
      </c>
      <c r="M33" s="21"/>
      <c r="N33" s="39">
        <v>0.05</v>
      </c>
      <c r="O33" s="21"/>
      <c r="P33" s="40">
        <f t="shared" si="4"/>
        <v>21135.350000000002</v>
      </c>
    </row>
    <row r="34" spans="1:17" x14ac:dyDescent="0.2">
      <c r="A34" s="32">
        <v>392</v>
      </c>
      <c r="B34" s="21" t="s">
        <v>16</v>
      </c>
      <c r="C34" s="21"/>
      <c r="D34" s="21"/>
      <c r="E34" s="46">
        <v>-17246</v>
      </c>
      <c r="F34" s="21"/>
      <c r="G34" s="39">
        <v>0.3342</v>
      </c>
      <c r="H34" s="21"/>
      <c r="I34" s="23">
        <f t="shared" si="3"/>
        <v>-5763.6131999999998</v>
      </c>
      <c r="J34" s="21"/>
      <c r="L34" s="46">
        <v>-10016.036820000005</v>
      </c>
      <c r="M34" s="21"/>
      <c r="N34" s="39">
        <v>0.3342</v>
      </c>
      <c r="O34" s="21"/>
      <c r="P34" s="40">
        <f t="shared" si="4"/>
        <v>-3347.3595052440014</v>
      </c>
    </row>
    <row r="35" spans="1:17" x14ac:dyDescent="0.2">
      <c r="A35" s="32">
        <v>394</v>
      </c>
      <c r="B35" s="21" t="s">
        <v>17</v>
      </c>
      <c r="C35" s="21"/>
      <c r="D35" s="21"/>
      <c r="E35" s="46">
        <v>182511</v>
      </c>
      <c r="F35" s="21"/>
      <c r="G35" s="39">
        <v>0</v>
      </c>
      <c r="H35" s="21"/>
      <c r="I35" s="23">
        <f t="shared" si="3"/>
        <v>0</v>
      </c>
      <c r="J35" s="21"/>
      <c r="L35" s="46">
        <v>204086.46564102601</v>
      </c>
      <c r="M35" s="21"/>
      <c r="N35" s="39">
        <v>0</v>
      </c>
      <c r="O35" s="21"/>
      <c r="P35" s="40">
        <f t="shared" si="4"/>
        <v>0</v>
      </c>
    </row>
    <row r="36" spans="1:17" x14ac:dyDescent="0.2">
      <c r="A36" s="32">
        <v>396</v>
      </c>
      <c r="B36" s="21" t="s">
        <v>18</v>
      </c>
      <c r="C36" s="21"/>
      <c r="D36" s="21"/>
      <c r="E36" s="46">
        <v>574014</v>
      </c>
      <c r="F36" s="21"/>
      <c r="G36" s="39">
        <v>0</v>
      </c>
      <c r="H36" s="21"/>
      <c r="I36" s="23">
        <f t="shared" si="3"/>
        <v>0</v>
      </c>
      <c r="J36" s="21"/>
      <c r="L36" s="46">
        <v>596852.14332000096</v>
      </c>
      <c r="M36" s="21"/>
      <c r="N36" s="39">
        <v>0</v>
      </c>
      <c r="O36" s="21"/>
      <c r="P36" s="40">
        <f t="shared" si="4"/>
        <v>0</v>
      </c>
    </row>
    <row r="37" spans="1:17" x14ac:dyDescent="0.2">
      <c r="A37" s="32">
        <v>397</v>
      </c>
      <c r="B37" s="21" t="s">
        <v>19</v>
      </c>
      <c r="C37" s="21"/>
      <c r="D37" s="21"/>
      <c r="E37" s="46">
        <v>453792</v>
      </c>
      <c r="F37" s="21"/>
      <c r="G37" s="39">
        <v>0.05</v>
      </c>
      <c r="H37" s="21"/>
      <c r="I37" s="23">
        <f t="shared" si="3"/>
        <v>22689.600000000002</v>
      </c>
      <c r="J37" s="22" t="s">
        <v>20</v>
      </c>
      <c r="L37" s="46">
        <v>237432.45443923099</v>
      </c>
      <c r="M37" s="21"/>
      <c r="N37" s="39">
        <v>0.05</v>
      </c>
      <c r="O37" s="21"/>
      <c r="P37" s="40">
        <f t="shared" si="4"/>
        <v>11871.62272196155</v>
      </c>
    </row>
    <row r="38" spans="1:17" x14ac:dyDescent="0.2">
      <c r="A38" s="32">
        <v>398</v>
      </c>
      <c r="B38" s="21" t="s">
        <v>21</v>
      </c>
      <c r="C38" s="21"/>
      <c r="D38" s="21"/>
      <c r="E38" s="19">
        <v>32812</v>
      </c>
      <c r="F38" s="21"/>
      <c r="G38" s="39">
        <v>0</v>
      </c>
      <c r="H38" s="21"/>
      <c r="I38" s="15">
        <f t="shared" si="3"/>
        <v>0</v>
      </c>
      <c r="J38" s="21"/>
      <c r="L38" s="19">
        <v>36438.392109411798</v>
      </c>
      <c r="M38" s="21"/>
      <c r="N38" s="39">
        <v>0</v>
      </c>
      <c r="O38" s="21"/>
      <c r="P38" s="43">
        <f t="shared" si="4"/>
        <v>0</v>
      </c>
    </row>
    <row r="39" spans="1:17" x14ac:dyDescent="0.2">
      <c r="A39" s="32"/>
      <c r="B39" s="21"/>
      <c r="C39" s="21"/>
      <c r="D39" s="21"/>
      <c r="E39" s="23"/>
      <c r="F39" s="21"/>
      <c r="G39" s="21"/>
      <c r="H39" s="21"/>
      <c r="I39" s="23"/>
      <c r="J39" s="21"/>
      <c r="L39" s="23"/>
      <c r="M39" s="21"/>
      <c r="N39" s="21"/>
      <c r="O39" s="21"/>
      <c r="P39" s="40"/>
    </row>
    <row r="40" spans="1:17" ht="19.5" thickBot="1" x14ac:dyDescent="0.35">
      <c r="A40" s="32"/>
      <c r="B40" s="22" t="s">
        <v>22</v>
      </c>
      <c r="C40" s="21"/>
      <c r="D40" s="21"/>
      <c r="E40" s="17">
        <f>SUM(E28:E39)</f>
        <v>2498439</v>
      </c>
      <c r="F40" s="21"/>
      <c r="G40" s="21"/>
      <c r="H40" s="21"/>
      <c r="I40" s="17">
        <f>SUM(I28:I39)</f>
        <v>45357.586800000005</v>
      </c>
      <c r="J40" s="44" t="s">
        <v>37</v>
      </c>
      <c r="L40" s="17">
        <f>SUM(L28:L39)</f>
        <v>2381878.428644157</v>
      </c>
      <c r="M40" s="21"/>
      <c r="N40" s="21"/>
      <c r="O40" s="21"/>
      <c r="P40" s="45">
        <f>SUM(P28:P39)</f>
        <v>36270.194185467553</v>
      </c>
      <c r="Q40" s="26" t="s">
        <v>35</v>
      </c>
    </row>
    <row r="41" spans="1:17" ht="12" thickTop="1" x14ac:dyDescent="0.2">
      <c r="A41" s="32"/>
      <c r="B41" s="21"/>
      <c r="C41" s="21"/>
      <c r="D41" s="21"/>
      <c r="E41" s="21"/>
      <c r="F41" s="21"/>
      <c r="G41" s="21"/>
      <c r="H41" s="21"/>
      <c r="I41" s="21"/>
      <c r="J41" s="21"/>
      <c r="L41" s="21"/>
      <c r="M41" s="21"/>
      <c r="N41" s="21"/>
      <c r="O41" s="21"/>
      <c r="P41" s="33"/>
    </row>
    <row r="42" spans="1:17" ht="12" thickBot="1" x14ac:dyDescent="0.25">
      <c r="A42" s="47"/>
      <c r="B42" s="48" t="s">
        <v>27</v>
      </c>
      <c r="C42" s="49"/>
      <c r="D42" s="49"/>
      <c r="E42" s="49"/>
      <c r="F42" s="49"/>
      <c r="G42" s="49"/>
      <c r="H42" s="49"/>
      <c r="I42" s="49"/>
      <c r="J42" s="49"/>
      <c r="L42" s="49"/>
      <c r="M42" s="49"/>
      <c r="N42" s="49"/>
      <c r="O42" s="49"/>
      <c r="P42" s="50"/>
    </row>
    <row r="45" spans="1:17" x14ac:dyDescent="0.2">
      <c r="D45" s="8"/>
      <c r="E45" s="5" t="s">
        <v>28</v>
      </c>
      <c r="F45" s="8"/>
      <c r="L45" s="5" t="s">
        <v>28</v>
      </c>
      <c r="M45" s="8"/>
    </row>
    <row r="46" spans="1:17" x14ac:dyDescent="0.2">
      <c r="E46" s="4" t="s">
        <v>29</v>
      </c>
      <c r="G46" s="6" t="s">
        <v>5</v>
      </c>
      <c r="I46" s="4" t="s">
        <v>6</v>
      </c>
      <c r="L46" s="4" t="s">
        <v>29</v>
      </c>
      <c r="N46" s="6" t="s">
        <v>5</v>
      </c>
      <c r="P46" s="4" t="s">
        <v>6</v>
      </c>
    </row>
    <row r="47" spans="1:17" x14ac:dyDescent="0.2">
      <c r="A47" s="7" t="s">
        <v>7</v>
      </c>
      <c r="B47" s="8" t="s">
        <v>8</v>
      </c>
      <c r="E47" s="5" t="s">
        <v>30</v>
      </c>
      <c r="G47" s="5" t="s">
        <v>6</v>
      </c>
      <c r="I47" s="5" t="s">
        <v>10</v>
      </c>
      <c r="L47" s="5" t="s">
        <v>30</v>
      </c>
      <c r="N47" s="5" t="s">
        <v>6</v>
      </c>
      <c r="P47" s="5" t="s">
        <v>10</v>
      </c>
    </row>
    <row r="48" spans="1:17" x14ac:dyDescent="0.2">
      <c r="A48" s="1">
        <v>374</v>
      </c>
      <c r="B48" s="2" t="s">
        <v>11</v>
      </c>
      <c r="E48" s="51">
        <v>0</v>
      </c>
      <c r="F48" s="3"/>
      <c r="G48" s="10">
        <v>0</v>
      </c>
      <c r="I48" s="11">
        <f t="shared" ref="I48:I58" si="5">E48*G48</f>
        <v>0</v>
      </c>
      <c r="L48" s="51">
        <v>0</v>
      </c>
      <c r="M48" s="3"/>
      <c r="N48" s="10">
        <v>0</v>
      </c>
      <c r="P48" s="11">
        <f t="shared" ref="P48:P58" si="6">L48*N48</f>
        <v>0</v>
      </c>
    </row>
    <row r="49" spans="1:16" x14ac:dyDescent="0.2">
      <c r="A49" s="1">
        <v>375</v>
      </c>
      <c r="B49" s="2" t="s">
        <v>12</v>
      </c>
      <c r="E49" s="51">
        <v>20085.420000000002</v>
      </c>
      <c r="F49" s="3"/>
      <c r="G49" s="10">
        <v>6.2E-2</v>
      </c>
      <c r="I49" s="11">
        <f t="shared" si="5"/>
        <v>1245.2960400000002</v>
      </c>
      <c r="L49" s="51">
        <v>20085.420000000002</v>
      </c>
      <c r="M49" s="3"/>
      <c r="N49" s="10">
        <v>6.2E-2</v>
      </c>
      <c r="P49" s="11">
        <f t="shared" si="6"/>
        <v>1245.2960400000002</v>
      </c>
    </row>
    <row r="50" spans="1:16" x14ac:dyDescent="0.2">
      <c r="A50" s="1">
        <v>387</v>
      </c>
      <c r="B50" s="2" t="s">
        <v>13</v>
      </c>
      <c r="E50" s="51">
        <v>44610.30000000001</v>
      </c>
      <c r="F50" s="3"/>
      <c r="G50" s="10">
        <v>6.2E-2</v>
      </c>
      <c r="I50" s="11">
        <f t="shared" si="5"/>
        <v>2765.8386000000005</v>
      </c>
      <c r="L50" s="51">
        <v>44610.30000000001</v>
      </c>
      <c r="M50" s="3"/>
      <c r="N50" s="10">
        <v>6.2E-2</v>
      </c>
      <c r="P50" s="11">
        <f t="shared" si="6"/>
        <v>2765.8386000000005</v>
      </c>
    </row>
    <row r="51" spans="1:16" x14ac:dyDescent="0.2">
      <c r="A51" s="1">
        <v>389</v>
      </c>
      <c r="B51" s="2" t="s">
        <v>11</v>
      </c>
      <c r="E51" s="51">
        <v>0</v>
      </c>
      <c r="F51" s="3"/>
      <c r="G51" s="10">
        <v>6.2E-2</v>
      </c>
      <c r="I51" s="11">
        <f t="shared" si="5"/>
        <v>0</v>
      </c>
      <c r="L51" s="51">
        <v>0</v>
      </c>
      <c r="M51" s="3"/>
      <c r="N51" s="10">
        <v>6.2E-2</v>
      </c>
      <c r="P51" s="11">
        <f t="shared" si="6"/>
        <v>0</v>
      </c>
    </row>
    <row r="52" spans="1:16" x14ac:dyDescent="0.2">
      <c r="A52" s="1">
        <v>390</v>
      </c>
      <c r="B52" s="2" t="s">
        <v>12</v>
      </c>
      <c r="E52" s="51">
        <v>1731.7500000000002</v>
      </c>
      <c r="F52" s="3"/>
      <c r="G52" s="10">
        <v>6.2E-2</v>
      </c>
      <c r="I52" s="11">
        <f t="shared" si="5"/>
        <v>107.36850000000001</v>
      </c>
      <c r="L52" s="51">
        <v>1731.7500000000002</v>
      </c>
      <c r="M52" s="3"/>
      <c r="N52" s="10">
        <v>6.2E-2</v>
      </c>
      <c r="P52" s="11">
        <f t="shared" si="6"/>
        <v>107.36850000000001</v>
      </c>
    </row>
    <row r="53" spans="1:16" x14ac:dyDescent="0.2">
      <c r="A53" s="1">
        <v>391</v>
      </c>
      <c r="B53" s="2" t="s">
        <v>15</v>
      </c>
      <c r="E53" s="51">
        <v>267778.84000000003</v>
      </c>
      <c r="F53" s="3"/>
      <c r="G53" s="10">
        <v>6.2E-2</v>
      </c>
      <c r="I53" s="11">
        <f t="shared" si="5"/>
        <v>16602.288080000002</v>
      </c>
      <c r="L53" s="51">
        <v>267778.84000000003</v>
      </c>
      <c r="M53" s="3"/>
      <c r="N53" s="10">
        <v>6.2E-2</v>
      </c>
      <c r="P53" s="11">
        <f t="shared" si="6"/>
        <v>16602.288080000002</v>
      </c>
    </row>
    <row r="54" spans="1:16" x14ac:dyDescent="0.2">
      <c r="A54" s="1">
        <v>392</v>
      </c>
      <c r="B54" s="2" t="s">
        <v>16</v>
      </c>
      <c r="E54" s="51">
        <v>64163.280000000006</v>
      </c>
      <c r="F54" s="3"/>
      <c r="G54" s="10">
        <v>6.2E-2</v>
      </c>
      <c r="I54" s="11">
        <f t="shared" si="5"/>
        <v>3978.1233600000005</v>
      </c>
      <c r="L54" s="51">
        <v>64163.280000000006</v>
      </c>
      <c r="M54" s="3"/>
      <c r="N54" s="10">
        <v>6.2E-2</v>
      </c>
      <c r="P54" s="11">
        <f t="shared" si="6"/>
        <v>3978.1233600000005</v>
      </c>
    </row>
    <row r="55" spans="1:16" x14ac:dyDescent="0.2">
      <c r="A55" s="1">
        <v>394</v>
      </c>
      <c r="B55" s="2" t="s">
        <v>17</v>
      </c>
      <c r="E55" s="51">
        <v>20702.47</v>
      </c>
      <c r="F55" s="3"/>
      <c r="G55" s="10">
        <v>0</v>
      </c>
      <c r="I55" s="11">
        <f t="shared" si="5"/>
        <v>0</v>
      </c>
      <c r="L55" s="51">
        <v>20702.47</v>
      </c>
      <c r="M55" s="3"/>
      <c r="N55" s="10">
        <v>0</v>
      </c>
      <c r="P55" s="11">
        <f t="shared" si="6"/>
        <v>0</v>
      </c>
    </row>
    <row r="56" spans="1:16" x14ac:dyDescent="0.2">
      <c r="A56" s="1">
        <v>396</v>
      </c>
      <c r="B56" s="2" t="s">
        <v>18</v>
      </c>
      <c r="E56" s="51">
        <v>0</v>
      </c>
      <c r="F56" s="3"/>
      <c r="G56" s="10">
        <v>0</v>
      </c>
      <c r="I56" s="11">
        <f t="shared" si="5"/>
        <v>0</v>
      </c>
      <c r="L56" s="51">
        <v>0</v>
      </c>
      <c r="M56" s="3"/>
      <c r="N56" s="10">
        <v>0</v>
      </c>
      <c r="P56" s="11">
        <f t="shared" si="6"/>
        <v>0</v>
      </c>
    </row>
    <row r="57" spans="1:16" x14ac:dyDescent="0.2">
      <c r="A57" s="1">
        <v>397</v>
      </c>
      <c r="B57" s="2" t="s">
        <v>19</v>
      </c>
      <c r="E57" s="51">
        <v>82888.339999999967</v>
      </c>
      <c r="F57" s="3"/>
      <c r="G57" s="10">
        <v>6.2E-2</v>
      </c>
      <c r="I57" s="11">
        <f t="shared" si="5"/>
        <v>5139.0770799999982</v>
      </c>
      <c r="J57" s="3" t="s">
        <v>20</v>
      </c>
      <c r="L57" s="51">
        <v>82888.339999999967</v>
      </c>
      <c r="M57" s="3"/>
      <c r="N57" s="10">
        <v>6.2E-2</v>
      </c>
      <c r="P57" s="11">
        <f t="shared" si="6"/>
        <v>5139.0770799999982</v>
      </c>
    </row>
    <row r="58" spans="1:16" x14ac:dyDescent="0.2">
      <c r="A58" s="1">
        <v>398</v>
      </c>
      <c r="B58" s="2" t="s">
        <v>21</v>
      </c>
      <c r="E58" s="52">
        <v>18842.320000000007</v>
      </c>
      <c r="F58" s="3"/>
      <c r="G58" s="10">
        <v>0</v>
      </c>
      <c r="I58" s="15">
        <f t="shared" si="5"/>
        <v>0</v>
      </c>
      <c r="L58" s="52">
        <v>18842.320000000007</v>
      </c>
      <c r="M58" s="3"/>
      <c r="N58" s="10">
        <v>0</v>
      </c>
      <c r="P58" s="15">
        <f t="shared" si="6"/>
        <v>0</v>
      </c>
    </row>
    <row r="59" spans="1:16" x14ac:dyDescent="0.2">
      <c r="E59" s="11"/>
      <c r="I59" s="11"/>
      <c r="L59" s="11"/>
      <c r="P59" s="11"/>
    </row>
    <row r="60" spans="1:16" ht="12" thickBot="1" x14ac:dyDescent="0.25">
      <c r="B60" s="3" t="s">
        <v>22</v>
      </c>
      <c r="E60" s="17">
        <f>SUM(E48:E59)</f>
        <v>520802.72000000003</v>
      </c>
      <c r="I60" s="17">
        <f>SUM(I48:I59)</f>
        <v>29837.991660000003</v>
      </c>
      <c r="L60" s="17">
        <f>SUM(L48:L59)</f>
        <v>520802.72000000003</v>
      </c>
      <c r="P60" s="17">
        <f>SUM(P48:P59)</f>
        <v>29837.991660000003</v>
      </c>
    </row>
    <row r="61" spans="1:16" ht="12" thickTop="1" x14ac:dyDescent="0.2"/>
    <row r="63" spans="1:16" x14ac:dyDescent="0.2">
      <c r="E63" s="5" t="s">
        <v>4</v>
      </c>
      <c r="L63" s="5" t="s">
        <v>4</v>
      </c>
    </row>
    <row r="64" spans="1:16" x14ac:dyDescent="0.2">
      <c r="G64" s="6" t="s">
        <v>5</v>
      </c>
      <c r="I64" s="4" t="s">
        <v>6</v>
      </c>
      <c r="N64" s="6" t="s">
        <v>5</v>
      </c>
      <c r="P64" s="4" t="s">
        <v>6</v>
      </c>
    </row>
    <row r="65" spans="1:16" x14ac:dyDescent="0.2">
      <c r="A65" s="7" t="s">
        <v>7</v>
      </c>
      <c r="B65" s="8" t="s">
        <v>8</v>
      </c>
      <c r="E65" s="5" t="s">
        <v>31</v>
      </c>
      <c r="G65" s="5" t="s">
        <v>6</v>
      </c>
      <c r="I65" s="5" t="s">
        <v>10</v>
      </c>
      <c r="L65" s="5" t="s">
        <v>31</v>
      </c>
      <c r="N65" s="5" t="s">
        <v>6</v>
      </c>
      <c r="P65" s="5" t="s">
        <v>10</v>
      </c>
    </row>
    <row r="66" spans="1:16" x14ac:dyDescent="0.2">
      <c r="A66" s="1">
        <v>374</v>
      </c>
      <c r="B66" s="2" t="s">
        <v>11</v>
      </c>
      <c r="E66" s="9">
        <v>212190.55</v>
      </c>
      <c r="G66" s="10">
        <v>0</v>
      </c>
      <c r="I66" s="11">
        <f>E66*G66</f>
        <v>0</v>
      </c>
      <c r="L66" s="9">
        <v>212190.55</v>
      </c>
      <c r="N66" s="10">
        <v>0</v>
      </c>
      <c r="P66" s="11">
        <f>L66*N66</f>
        <v>0</v>
      </c>
    </row>
    <row r="67" spans="1:16" x14ac:dyDescent="0.2">
      <c r="A67" s="1">
        <v>375</v>
      </c>
      <c r="B67" s="2" t="s">
        <v>12</v>
      </c>
      <c r="E67" s="9">
        <v>788019</v>
      </c>
      <c r="G67" s="10">
        <v>6.2E-2</v>
      </c>
      <c r="I67" s="11">
        <f>E67*G67</f>
        <v>48857.178</v>
      </c>
      <c r="L67" s="9">
        <v>788019</v>
      </c>
      <c r="N67" s="10">
        <v>6.2E-2</v>
      </c>
      <c r="P67" s="11">
        <f>L67*N67</f>
        <v>48857.178</v>
      </c>
    </row>
    <row r="68" spans="1:16" x14ac:dyDescent="0.2">
      <c r="A68" s="1">
        <v>387</v>
      </c>
      <c r="B68" s="2" t="s">
        <v>13</v>
      </c>
      <c r="E68" s="9">
        <v>1099525.71</v>
      </c>
      <c r="G68" s="10">
        <v>6.2E-2</v>
      </c>
      <c r="I68" s="11">
        <f>E68*G68</f>
        <v>68170.594020000004</v>
      </c>
      <c r="L68" s="9">
        <v>1099525.71</v>
      </c>
      <c r="N68" s="10">
        <v>6.2E-2</v>
      </c>
      <c r="P68" s="11">
        <f>L68*N68</f>
        <v>68170.594020000004</v>
      </c>
    </row>
    <row r="69" spans="1:16" x14ac:dyDescent="0.2">
      <c r="A69" s="1">
        <v>389</v>
      </c>
      <c r="B69" s="2" t="s">
        <v>11</v>
      </c>
      <c r="E69" s="12">
        <v>0</v>
      </c>
      <c r="G69" s="10">
        <v>6.2E-2</v>
      </c>
      <c r="I69" s="11">
        <f>E69*G69</f>
        <v>0</v>
      </c>
      <c r="L69" s="12">
        <v>0</v>
      </c>
      <c r="N69" s="10">
        <v>6.2E-2</v>
      </c>
      <c r="P69" s="11">
        <f>L69*N69</f>
        <v>0</v>
      </c>
    </row>
    <row r="70" spans="1:16" x14ac:dyDescent="0.2">
      <c r="A70" s="1">
        <v>390</v>
      </c>
      <c r="B70" s="2" t="s">
        <v>12</v>
      </c>
      <c r="E70" s="9">
        <v>68679</v>
      </c>
      <c r="G70" s="10">
        <v>6.2E-2</v>
      </c>
      <c r="I70" s="11">
        <f>E70*G70</f>
        <v>4258.098</v>
      </c>
      <c r="J70" s="13"/>
      <c r="L70" s="9">
        <v>68679</v>
      </c>
      <c r="N70" s="10">
        <v>6.2E-2</v>
      </c>
      <c r="P70" s="11">
        <f>L70*N70</f>
        <v>4258.098</v>
      </c>
    </row>
    <row r="71" spans="1:16" x14ac:dyDescent="0.2">
      <c r="A71" s="1">
        <v>391</v>
      </c>
      <c r="B71" s="2" t="s">
        <v>15</v>
      </c>
      <c r="E71" s="9">
        <v>93951</v>
      </c>
      <c r="G71" s="10">
        <v>6.2E-2</v>
      </c>
      <c r="I71" s="11">
        <f t="shared" ref="I71:I76" si="7">E71*G71</f>
        <v>5824.9619999999995</v>
      </c>
      <c r="L71" s="9">
        <v>93951</v>
      </c>
      <c r="N71" s="10">
        <v>6.2E-2</v>
      </c>
      <c r="P71" s="11">
        <f t="shared" ref="P71:P76" si="8">L71*N71</f>
        <v>5824.9619999999995</v>
      </c>
    </row>
    <row r="72" spans="1:16" x14ac:dyDescent="0.2">
      <c r="A72" s="1">
        <v>392</v>
      </c>
      <c r="B72" s="2" t="s">
        <v>16</v>
      </c>
      <c r="E72" s="9">
        <v>86067</v>
      </c>
      <c r="G72" s="10">
        <v>6.2E-2</v>
      </c>
      <c r="I72" s="11">
        <f t="shared" si="7"/>
        <v>5336.1539999999995</v>
      </c>
      <c r="L72" s="9">
        <v>86067</v>
      </c>
      <c r="N72" s="10">
        <v>6.2E-2</v>
      </c>
      <c r="P72" s="11">
        <f t="shared" si="8"/>
        <v>5336.1539999999995</v>
      </c>
    </row>
    <row r="73" spans="1:16" x14ac:dyDescent="0.2">
      <c r="A73" s="1">
        <v>394</v>
      </c>
      <c r="B73" s="2" t="s">
        <v>17</v>
      </c>
      <c r="E73" s="9">
        <v>287465</v>
      </c>
      <c r="G73" s="10">
        <v>0</v>
      </c>
      <c r="I73" s="11">
        <f t="shared" si="7"/>
        <v>0</v>
      </c>
      <c r="L73" s="9">
        <v>287465</v>
      </c>
      <c r="N73" s="10">
        <v>0</v>
      </c>
      <c r="P73" s="11">
        <f t="shared" si="8"/>
        <v>0</v>
      </c>
    </row>
    <row r="74" spans="1:16" x14ac:dyDescent="0.2">
      <c r="A74" s="1">
        <v>396</v>
      </c>
      <c r="B74" s="2" t="s">
        <v>18</v>
      </c>
      <c r="E74" s="9">
        <v>452230.64</v>
      </c>
      <c r="G74" s="10">
        <v>0</v>
      </c>
      <c r="I74" s="11">
        <f t="shared" si="7"/>
        <v>0</v>
      </c>
      <c r="L74" s="9">
        <v>452230.64</v>
      </c>
      <c r="N74" s="10">
        <v>0</v>
      </c>
      <c r="P74" s="11">
        <f t="shared" si="8"/>
        <v>0</v>
      </c>
    </row>
    <row r="75" spans="1:16" x14ac:dyDescent="0.2">
      <c r="A75" s="1">
        <v>397</v>
      </c>
      <c r="B75" s="2" t="s">
        <v>19</v>
      </c>
      <c r="E75" s="9">
        <v>840684.61</v>
      </c>
      <c r="G75" s="10">
        <v>6.2E-2</v>
      </c>
      <c r="I75" s="11">
        <f t="shared" si="7"/>
        <v>52122.445820000001</v>
      </c>
      <c r="J75" s="3" t="s">
        <v>20</v>
      </c>
      <c r="L75" s="9">
        <v>840684.61</v>
      </c>
      <c r="N75" s="10">
        <v>6.2E-2</v>
      </c>
      <c r="P75" s="11">
        <f t="shared" si="8"/>
        <v>52122.445820000001</v>
      </c>
    </row>
    <row r="76" spans="1:16" x14ac:dyDescent="0.2">
      <c r="A76" s="1">
        <v>398</v>
      </c>
      <c r="B76" s="2" t="s">
        <v>21</v>
      </c>
      <c r="E76" s="14">
        <v>42473.919999999998</v>
      </c>
      <c r="G76" s="10">
        <v>0</v>
      </c>
      <c r="I76" s="15">
        <f t="shared" si="7"/>
        <v>0</v>
      </c>
      <c r="L76" s="14">
        <v>42473.919999999998</v>
      </c>
      <c r="N76" s="10">
        <v>0</v>
      </c>
      <c r="P76" s="15">
        <f t="shared" si="8"/>
        <v>0</v>
      </c>
    </row>
    <row r="77" spans="1:16" x14ac:dyDescent="0.2">
      <c r="E77" s="11"/>
      <c r="I77" s="11"/>
      <c r="L77" s="11"/>
      <c r="P77" s="11"/>
    </row>
    <row r="78" spans="1:16" ht="12" thickBot="1" x14ac:dyDescent="0.25">
      <c r="B78" s="3" t="s">
        <v>22</v>
      </c>
      <c r="E78" s="16">
        <f>SUM(E66:E77)</f>
        <v>3971286.4299999997</v>
      </c>
      <c r="I78" s="17">
        <f>SUM(I66:I77)</f>
        <v>184569.43184</v>
      </c>
      <c r="L78" s="16">
        <f>SUM(L66:L77)</f>
        <v>3971286.4299999997</v>
      </c>
      <c r="P78" s="17">
        <f>SUM(P66:P77)</f>
        <v>184569.43184</v>
      </c>
    </row>
    <row r="79" spans="1:16" ht="12" thickTop="1" x14ac:dyDescent="0.2">
      <c r="E79" s="11"/>
      <c r="L79" s="11"/>
    </row>
    <row r="80" spans="1:16" x14ac:dyDescent="0.2">
      <c r="B80" s="13"/>
    </row>
    <row r="83" spans="1:16" x14ac:dyDescent="0.2">
      <c r="D83" s="8"/>
      <c r="E83" s="5" t="s">
        <v>25</v>
      </c>
      <c r="F83" s="8"/>
      <c r="L83" s="5" t="s">
        <v>25</v>
      </c>
      <c r="M83" s="8"/>
    </row>
    <row r="84" spans="1:16" x14ac:dyDescent="0.2">
      <c r="G84" s="6" t="s">
        <v>5</v>
      </c>
      <c r="I84" s="4" t="s">
        <v>6</v>
      </c>
      <c r="N84" s="6" t="s">
        <v>5</v>
      </c>
      <c r="P84" s="4" t="s">
        <v>6</v>
      </c>
    </row>
    <row r="85" spans="1:16" x14ac:dyDescent="0.2">
      <c r="A85" s="7" t="s">
        <v>7</v>
      </c>
      <c r="B85" s="8" t="s">
        <v>8</v>
      </c>
      <c r="E85" s="5" t="s">
        <v>31</v>
      </c>
      <c r="G85" s="5" t="s">
        <v>6</v>
      </c>
      <c r="I85" s="5" t="s">
        <v>10</v>
      </c>
      <c r="L85" s="5" t="s">
        <v>31</v>
      </c>
      <c r="N85" s="5" t="s">
        <v>6</v>
      </c>
      <c r="P85" s="5" t="s">
        <v>10</v>
      </c>
    </row>
    <row r="86" spans="1:16" x14ac:dyDescent="0.2">
      <c r="A86" s="1">
        <v>374</v>
      </c>
      <c r="B86" s="2" t="s">
        <v>11</v>
      </c>
      <c r="E86" s="18">
        <v>0</v>
      </c>
      <c r="G86" s="10">
        <v>0</v>
      </c>
      <c r="I86" s="11">
        <f>E86*G86</f>
        <v>0</v>
      </c>
      <c r="L86" s="18">
        <v>0</v>
      </c>
      <c r="N86" s="10">
        <v>0</v>
      </c>
      <c r="P86" s="11">
        <f>L86*N86</f>
        <v>0</v>
      </c>
    </row>
    <row r="87" spans="1:16" x14ac:dyDescent="0.2">
      <c r="A87" s="1">
        <v>375</v>
      </c>
      <c r="B87" s="2" t="s">
        <v>12</v>
      </c>
      <c r="E87" s="18">
        <v>281905.91999999998</v>
      </c>
      <c r="G87" s="10">
        <v>6.2E-2</v>
      </c>
      <c r="I87" s="11">
        <f>E87*G87</f>
        <v>17478.16704</v>
      </c>
      <c r="L87" s="18">
        <v>281905.91999999998</v>
      </c>
      <c r="N87" s="10">
        <v>6.2E-2</v>
      </c>
      <c r="P87" s="11">
        <f>L87*N87</f>
        <v>17478.16704</v>
      </c>
    </row>
    <row r="88" spans="1:16" x14ac:dyDescent="0.2">
      <c r="A88" s="1">
        <v>387</v>
      </c>
      <c r="B88" s="2" t="s">
        <v>13</v>
      </c>
      <c r="E88" s="18">
        <v>679113.3</v>
      </c>
      <c r="G88" s="10">
        <v>6.2E-2</v>
      </c>
      <c r="I88" s="11">
        <f>E88*G88</f>
        <v>42105.024600000004</v>
      </c>
      <c r="L88" s="18">
        <v>679113.3</v>
      </c>
      <c r="N88" s="10">
        <v>6.2E-2</v>
      </c>
      <c r="P88" s="11">
        <f>L88*N88</f>
        <v>42105.024600000004</v>
      </c>
    </row>
    <row r="89" spans="1:16" x14ac:dyDescent="0.2">
      <c r="A89" s="1">
        <v>389</v>
      </c>
      <c r="B89" s="2" t="s">
        <v>11</v>
      </c>
      <c r="E89" s="18">
        <v>1318</v>
      </c>
      <c r="G89" s="10">
        <v>6.2E-2</v>
      </c>
      <c r="I89" s="11">
        <f>E89*G89</f>
        <v>81.715999999999994</v>
      </c>
      <c r="L89" s="18">
        <v>1318</v>
      </c>
      <c r="N89" s="10">
        <v>6.2E-2</v>
      </c>
      <c r="P89" s="11">
        <f>L89*N89</f>
        <v>81.715999999999994</v>
      </c>
    </row>
    <row r="90" spans="1:16" x14ac:dyDescent="0.2">
      <c r="A90" s="1">
        <v>390</v>
      </c>
      <c r="B90" s="2" t="s">
        <v>12</v>
      </c>
      <c r="E90" s="18">
        <v>-181090</v>
      </c>
      <c r="G90" s="10">
        <v>6.2E-2</v>
      </c>
      <c r="I90" s="11">
        <f>E90*G90</f>
        <v>-11227.58</v>
      </c>
      <c r="J90" s="13"/>
      <c r="L90" s="18">
        <v>-181090</v>
      </c>
      <c r="N90" s="10">
        <v>6.2E-2</v>
      </c>
      <c r="P90" s="11">
        <f>L90*N90</f>
        <v>-11227.58</v>
      </c>
    </row>
    <row r="91" spans="1:16" x14ac:dyDescent="0.2">
      <c r="A91" s="1">
        <v>391</v>
      </c>
      <c r="B91" s="2" t="s">
        <v>15</v>
      </c>
      <c r="E91" s="18">
        <v>623616</v>
      </c>
      <c r="G91" s="10">
        <v>6.2E-2</v>
      </c>
      <c r="I91" s="11">
        <f t="shared" ref="I91:I96" si="9">E91*G91</f>
        <v>38664.192000000003</v>
      </c>
      <c r="L91" s="18">
        <v>623616</v>
      </c>
      <c r="N91" s="10">
        <v>6.2E-2</v>
      </c>
      <c r="P91" s="11">
        <f t="shared" ref="P91:P96" si="10">L91*N91</f>
        <v>38664.192000000003</v>
      </c>
    </row>
    <row r="92" spans="1:16" x14ac:dyDescent="0.2">
      <c r="A92" s="1">
        <v>392</v>
      </c>
      <c r="B92" s="2" t="s">
        <v>16</v>
      </c>
      <c r="E92" s="18">
        <v>-30502</v>
      </c>
      <c r="G92" s="10">
        <v>6.2E-2</v>
      </c>
      <c r="I92" s="11">
        <f t="shared" si="9"/>
        <v>-1891.124</v>
      </c>
      <c r="L92" s="18">
        <v>-30502</v>
      </c>
      <c r="N92" s="10">
        <v>6.2E-2</v>
      </c>
      <c r="P92" s="11">
        <f t="shared" si="10"/>
        <v>-1891.124</v>
      </c>
    </row>
    <row r="93" spans="1:16" x14ac:dyDescent="0.2">
      <c r="A93" s="1">
        <v>394</v>
      </c>
      <c r="B93" s="2" t="s">
        <v>17</v>
      </c>
      <c r="E93" s="18">
        <v>172082.12</v>
      </c>
      <c r="G93" s="10">
        <v>0</v>
      </c>
      <c r="I93" s="11">
        <f t="shared" si="9"/>
        <v>0</v>
      </c>
      <c r="L93" s="18">
        <v>172082.12</v>
      </c>
      <c r="N93" s="10">
        <v>0</v>
      </c>
      <c r="P93" s="11">
        <f t="shared" si="10"/>
        <v>0</v>
      </c>
    </row>
    <row r="94" spans="1:16" x14ac:dyDescent="0.2">
      <c r="A94" s="1">
        <v>396</v>
      </c>
      <c r="B94" s="2" t="s">
        <v>18</v>
      </c>
      <c r="E94" s="18">
        <v>562709</v>
      </c>
      <c r="G94" s="10">
        <v>0</v>
      </c>
      <c r="I94" s="11">
        <f t="shared" si="9"/>
        <v>0</v>
      </c>
      <c r="L94" s="18">
        <v>562709</v>
      </c>
      <c r="N94" s="10">
        <v>0</v>
      </c>
      <c r="P94" s="11">
        <f t="shared" si="10"/>
        <v>0</v>
      </c>
    </row>
    <row r="95" spans="1:16" x14ac:dyDescent="0.2">
      <c r="A95" s="1">
        <v>397</v>
      </c>
      <c r="B95" s="2" t="s">
        <v>19</v>
      </c>
      <c r="E95" s="18">
        <v>496911.29999999981</v>
      </c>
      <c r="G95" s="10">
        <v>6.2E-2</v>
      </c>
      <c r="I95" s="11">
        <f t="shared" si="9"/>
        <v>30808.500599999988</v>
      </c>
      <c r="J95" s="3" t="s">
        <v>20</v>
      </c>
      <c r="L95" s="18">
        <v>496911.29999999981</v>
      </c>
      <c r="N95" s="10">
        <v>6.2E-2</v>
      </c>
      <c r="P95" s="11">
        <f t="shared" si="10"/>
        <v>30808.500599999988</v>
      </c>
    </row>
    <row r="96" spans="1:16" x14ac:dyDescent="0.2">
      <c r="A96" s="1">
        <v>398</v>
      </c>
      <c r="B96" s="2" t="s">
        <v>21</v>
      </c>
      <c r="E96" s="19">
        <v>21530.64000000001</v>
      </c>
      <c r="G96" s="10">
        <v>0</v>
      </c>
      <c r="I96" s="15">
        <f t="shared" si="9"/>
        <v>0</v>
      </c>
      <c r="L96" s="19">
        <v>21530.64000000001</v>
      </c>
      <c r="N96" s="10">
        <v>0</v>
      </c>
      <c r="P96" s="15">
        <f t="shared" si="10"/>
        <v>0</v>
      </c>
    </row>
    <row r="97" spans="1:16" x14ac:dyDescent="0.2">
      <c r="E97" s="11"/>
      <c r="I97" s="11"/>
      <c r="L97" s="11"/>
      <c r="P97" s="11"/>
    </row>
    <row r="98" spans="1:16" ht="12" thickBot="1" x14ac:dyDescent="0.25">
      <c r="B98" s="3" t="s">
        <v>22</v>
      </c>
      <c r="E98" s="17">
        <f>SUM(E86:E97)</f>
        <v>2627594.2799999998</v>
      </c>
      <c r="I98" s="17">
        <f>SUM(I86:I97)</f>
        <v>116018.89624</v>
      </c>
      <c r="L98" s="17">
        <f>SUM(L86:L97)</f>
        <v>2627594.2799999998</v>
      </c>
      <c r="P98" s="17">
        <f>SUM(P86:P97)</f>
        <v>116018.89624</v>
      </c>
    </row>
    <row r="99" spans="1:16" ht="12" thickTop="1" x14ac:dyDescent="0.2"/>
    <row r="100" spans="1:16" x14ac:dyDescent="0.2">
      <c r="B100" s="13"/>
    </row>
    <row r="103" spans="1:16" x14ac:dyDescent="0.2">
      <c r="A103" s="20" t="s">
        <v>32</v>
      </c>
      <c r="B103" s="21" t="s">
        <v>33</v>
      </c>
      <c r="C103" s="21"/>
      <c r="D103" s="21"/>
      <c r="E103" s="6"/>
      <c r="F103" s="21"/>
      <c r="G103" s="21"/>
      <c r="H103" s="21"/>
      <c r="I103" s="21"/>
      <c r="L103" s="6"/>
      <c r="M103" s="21"/>
      <c r="N103" s="21"/>
      <c r="O103" s="21"/>
      <c r="P103" s="21"/>
    </row>
    <row r="104" spans="1:16" x14ac:dyDescent="0.2">
      <c r="A104" s="20" t="s">
        <v>32</v>
      </c>
      <c r="B104" s="21" t="s">
        <v>34</v>
      </c>
      <c r="C104" s="21"/>
      <c r="D104" s="21"/>
      <c r="E104" s="21"/>
      <c r="F104" s="21"/>
      <c r="G104" s="6"/>
      <c r="H104" s="21"/>
      <c r="I104" s="6"/>
      <c r="L104" s="21"/>
      <c r="M104" s="21"/>
      <c r="N104" s="6"/>
      <c r="O104" s="21"/>
      <c r="P104" s="6"/>
    </row>
    <row r="105" spans="1:16" x14ac:dyDescent="0.2">
      <c r="A105" s="20"/>
      <c r="B105" s="21"/>
      <c r="C105" s="21"/>
      <c r="D105" s="21"/>
      <c r="E105" s="22"/>
      <c r="F105" s="21"/>
      <c r="G105" s="6"/>
      <c r="H105" s="21"/>
      <c r="I105" s="6"/>
      <c r="L105" s="22"/>
      <c r="M105" s="21"/>
      <c r="N105" s="6"/>
      <c r="O105" s="21"/>
      <c r="P105" s="6"/>
    </row>
    <row r="106" spans="1:16" x14ac:dyDescent="0.2">
      <c r="A106" s="20"/>
      <c r="B106" s="21"/>
      <c r="C106" s="21"/>
      <c r="D106" s="21"/>
      <c r="E106" s="23"/>
      <c r="F106" s="21"/>
      <c r="G106" s="24"/>
      <c r="H106" s="21"/>
      <c r="I106" s="23"/>
      <c r="L106" s="23"/>
      <c r="M106" s="21"/>
      <c r="N106" s="24"/>
      <c r="O106" s="21"/>
      <c r="P106" s="23"/>
    </row>
    <row r="107" spans="1:16" x14ac:dyDescent="0.2">
      <c r="A107" s="20"/>
      <c r="B107" s="21"/>
      <c r="C107" s="21"/>
      <c r="D107" s="21"/>
      <c r="E107" s="23"/>
      <c r="F107" s="21"/>
      <c r="G107" s="24"/>
      <c r="H107" s="21"/>
      <c r="I107" s="23"/>
      <c r="L107" s="23"/>
      <c r="M107" s="21"/>
      <c r="N107" s="24"/>
      <c r="O107" s="21"/>
      <c r="P107" s="23"/>
    </row>
    <row r="108" spans="1:16" x14ac:dyDescent="0.2">
      <c r="A108" s="20"/>
      <c r="B108" s="21"/>
      <c r="C108" s="21"/>
      <c r="D108" s="21"/>
      <c r="E108" s="23"/>
      <c r="F108" s="21"/>
      <c r="G108" s="24"/>
      <c r="H108" s="21"/>
      <c r="I108" s="23"/>
      <c r="L108" s="23"/>
      <c r="M108" s="21"/>
      <c r="N108" s="24"/>
      <c r="O108" s="21"/>
      <c r="P108" s="23"/>
    </row>
    <row r="109" spans="1:16" x14ac:dyDescent="0.2">
      <c r="A109" s="20"/>
      <c r="B109" s="21"/>
      <c r="C109" s="21"/>
      <c r="D109" s="21"/>
      <c r="E109" s="23"/>
      <c r="F109" s="21"/>
      <c r="G109" s="24"/>
      <c r="H109" s="21"/>
      <c r="I109" s="23"/>
      <c r="L109" s="23"/>
      <c r="M109" s="21"/>
      <c r="N109" s="24"/>
      <c r="O109" s="21"/>
      <c r="P109" s="23"/>
    </row>
    <row r="110" spans="1:16" x14ac:dyDescent="0.2">
      <c r="A110" s="20"/>
      <c r="B110" s="21"/>
      <c r="C110" s="21"/>
      <c r="D110" s="21"/>
      <c r="E110" s="23"/>
      <c r="F110" s="21"/>
      <c r="G110" s="24"/>
      <c r="H110" s="21"/>
      <c r="I110" s="23"/>
      <c r="L110" s="23"/>
      <c r="M110" s="21"/>
      <c r="N110" s="24"/>
      <c r="O110" s="21"/>
      <c r="P110" s="23"/>
    </row>
    <row r="111" spans="1:16" x14ac:dyDescent="0.2">
      <c r="A111" s="20"/>
      <c r="B111" s="21"/>
      <c r="C111" s="21"/>
      <c r="D111" s="21"/>
      <c r="E111" s="23"/>
      <c r="F111" s="21"/>
      <c r="G111" s="24"/>
      <c r="H111" s="21"/>
      <c r="I111" s="23"/>
      <c r="L111" s="23"/>
      <c r="M111" s="21"/>
      <c r="N111" s="24"/>
      <c r="O111" s="21"/>
      <c r="P111" s="23"/>
    </row>
    <row r="112" spans="1:16" x14ac:dyDescent="0.2">
      <c r="A112" s="20"/>
      <c r="B112" s="21"/>
      <c r="C112" s="21"/>
      <c r="D112" s="21"/>
      <c r="E112" s="23"/>
      <c r="F112" s="21"/>
      <c r="G112" s="24"/>
      <c r="H112" s="21"/>
      <c r="I112" s="23"/>
      <c r="L112" s="23"/>
      <c r="M112" s="21"/>
      <c r="N112" s="24"/>
      <c r="O112" s="21"/>
      <c r="P112" s="23"/>
    </row>
    <row r="113" spans="1:16" x14ac:dyDescent="0.2">
      <c r="A113" s="20"/>
      <c r="B113" s="21"/>
      <c r="C113" s="21"/>
      <c r="D113" s="21"/>
      <c r="E113" s="23"/>
      <c r="F113" s="21"/>
      <c r="G113" s="24"/>
      <c r="H113" s="21"/>
      <c r="I113" s="23"/>
      <c r="L113" s="23"/>
      <c r="M113" s="21"/>
      <c r="N113" s="24"/>
      <c r="O113" s="21"/>
      <c r="P113" s="23"/>
    </row>
    <row r="114" spans="1:16" x14ac:dyDescent="0.2">
      <c r="A114" s="20"/>
      <c r="B114" s="21"/>
      <c r="C114" s="21"/>
      <c r="D114" s="21"/>
      <c r="E114" s="23"/>
      <c r="F114" s="21"/>
      <c r="G114" s="24"/>
      <c r="H114" s="21"/>
      <c r="I114" s="23"/>
      <c r="L114" s="23"/>
      <c r="M114" s="21"/>
      <c r="N114" s="24"/>
      <c r="O114" s="21"/>
      <c r="P114" s="23"/>
    </row>
    <row r="115" spans="1:16" x14ac:dyDescent="0.2">
      <c r="A115" s="20"/>
      <c r="B115" s="21"/>
      <c r="C115" s="21"/>
      <c r="D115" s="21"/>
      <c r="E115" s="23"/>
      <c r="F115" s="21"/>
      <c r="G115" s="24"/>
      <c r="H115" s="21"/>
      <c r="I115" s="23"/>
      <c r="L115" s="23"/>
      <c r="M115" s="21"/>
      <c r="N115" s="24"/>
      <c r="O115" s="21"/>
      <c r="P115" s="23"/>
    </row>
    <row r="116" spans="1:16" x14ac:dyDescent="0.2">
      <c r="A116" s="20"/>
      <c r="B116" s="21"/>
      <c r="C116" s="21"/>
      <c r="D116" s="21"/>
      <c r="E116" s="23"/>
      <c r="F116" s="21"/>
      <c r="G116" s="24"/>
      <c r="H116" s="21"/>
      <c r="I116" s="23"/>
      <c r="L116" s="23"/>
      <c r="M116" s="21"/>
      <c r="N116" s="24"/>
      <c r="O116" s="21"/>
      <c r="P116" s="23"/>
    </row>
    <row r="117" spans="1:16" x14ac:dyDescent="0.2">
      <c r="A117" s="20"/>
      <c r="B117" s="21"/>
      <c r="C117" s="21"/>
      <c r="D117" s="21"/>
      <c r="E117" s="23"/>
      <c r="F117" s="21"/>
      <c r="G117" s="21"/>
      <c r="H117" s="21"/>
      <c r="I117" s="23"/>
      <c r="L117" s="23"/>
      <c r="M117" s="21"/>
      <c r="N117" s="21"/>
      <c r="O117" s="21"/>
      <c r="P117" s="23"/>
    </row>
    <row r="118" spans="1:16" x14ac:dyDescent="0.2">
      <c r="A118" s="20"/>
      <c r="B118" s="22"/>
      <c r="C118" s="21"/>
      <c r="D118" s="21"/>
      <c r="E118" s="25"/>
      <c r="F118" s="21"/>
      <c r="G118" s="21"/>
      <c r="H118" s="21"/>
      <c r="I118" s="25"/>
      <c r="L118" s="25"/>
      <c r="M118" s="21"/>
      <c r="N118" s="21"/>
      <c r="O118" s="21"/>
      <c r="P118" s="25"/>
    </row>
  </sheetData>
  <pageMargins left="0.75" right="0.75" top="1" bottom="1" header="0.5" footer="0.5"/>
  <pageSetup scale="68" fitToHeight="0" orientation="landscape" r:id="rId1"/>
  <headerFooter alignWithMargins="0">
    <oddHeader>&amp;A</oddHeader>
    <oddFooter>&amp;Z&amp;F</oddFooter>
  </headerFooter>
  <rowBreaks count="1" manualBreakCount="1">
    <brk id="61" max="9" man="1"/>
  </rowBreaks>
  <drawing r:id="rId2"/>
  <legacyDrawing r:id="rId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 A C T I V E ! 1 5 6 7 5 9 8 0 . 1 < / d o c u m e n t i d >  
     < s e n d e r i d > K E A B E T < / s e n d e r i d >  
     < s e n d e r e m a i l > B K E A T I N G @ G U N S T E R . C O M < / s e n d e r e m a i l >  
     < l a s t m o d i f i e d > 2 0 2 2 - 0 6 - 1 1 T 2 3 : 3 7 : 1 1 . 0 0 0 0 0 0 0 - 0 4 : 0 0 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Common Plant</vt:lpstr>
      <vt:lpstr>'Common Plant'!Print_Area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2022-03-03T13:18:25Z</dcterms:created>
  <dcterms:modified xsi:type="dcterms:W3CDTF">2022-06-12T03:37:11Z</dcterms:modified>
</cp:coreProperties>
</file>