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G Schedules\G-1 Rate Base\G-1 4 Adjustments\G-1 4 CF\"/>
    </mc:Choice>
  </mc:AlternateContent>
  <bookViews>
    <workbookView xWindow="0" yWindow="0" windowWidth="19200" windowHeight="11460"/>
  </bookViews>
  <sheets>
    <sheet name="Flex Lia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</externalReferences>
  <definedNames>
    <definedName name="\D">#REF!</definedName>
    <definedName name="\E">#REF!</definedName>
    <definedName name="\I">#REF!</definedName>
    <definedName name="\INPUT">#REF!</definedName>
    <definedName name="\M">'[1]B-17 3of4'!#REF!</definedName>
    <definedName name="\N">#REF!</definedName>
    <definedName name="\P">#REF!</definedName>
    <definedName name="\PRINTADJ">#REF!</definedName>
    <definedName name="\R">#REF!</definedName>
    <definedName name="\S">#REF!</definedName>
    <definedName name="\STORAGEINPUT">#REF!</definedName>
    <definedName name="__123Graph_X" hidden="1">'[2]BUDGET CASH 2002'!#REF!</definedName>
    <definedName name="__FDS_HYPERLINK_TOGGLE_STATE__" hidden="1">"ON"</definedName>
    <definedName name="__yr1">#REF!</definedName>
    <definedName name="__yr2">#REF!</definedName>
    <definedName name="__YR2006">#REF!</definedName>
    <definedName name="__YR2007">#REF!</definedName>
    <definedName name="__yr3">#REF!</definedName>
    <definedName name="_1">#REF!</definedName>
    <definedName name="_10O_MBORDER">#REF!</definedName>
    <definedName name="_11PRODUCTION_TILD">#REF!</definedName>
    <definedName name="_12PROJECT_1">#REF!</definedName>
    <definedName name="_13PROJECT_2">#REF!</definedName>
    <definedName name="_14PROJECT_3">#REF!</definedName>
    <definedName name="_15PROJECT_4">#REF!</definedName>
    <definedName name="_16PROJECT_5">#REF!</definedName>
    <definedName name="_17PROJECT_6">#REF!</definedName>
    <definedName name="_18RET_TAXBTO">#REF!</definedName>
    <definedName name="_19STORBASE1">#REF!</definedName>
    <definedName name="_1D_9">[3]Template!$A$1:$R$48</definedName>
    <definedName name="_1INCREMCOS">#REF!</definedName>
    <definedName name="_1TXPT">#REF!</definedName>
    <definedName name="_1UNDER">#REF!</definedName>
    <definedName name="_2">#REF!</definedName>
    <definedName name="_20STORBASE2">#REF!</definedName>
    <definedName name="_21STOR_GSSTRANSP">#REF!</definedName>
    <definedName name="_22STOR_WSSTRANSP">#REF!</definedName>
    <definedName name="_23TRANSM_GSS">#REF!</definedName>
    <definedName name="_24TRANSM_LSS">#REF!</definedName>
    <definedName name="_25TRANSM_SS1">#REF!</definedName>
    <definedName name="_2A">#REF!</definedName>
    <definedName name="_2B">#REF!</definedName>
    <definedName name="_2INPUTSHEET">#REF!</definedName>
    <definedName name="_2TXPT">#REF!</definedName>
    <definedName name="_2UNDER">#REF!</definedName>
    <definedName name="_3">#REF!</definedName>
    <definedName name="_3MACROS">#REF!</definedName>
    <definedName name="_3TXPT">#REF!</definedName>
    <definedName name="_3UNDER">#REF!</definedName>
    <definedName name="_4">#REF!</definedName>
    <definedName name="_4ROLLINPROJECTS">#REF!</definedName>
    <definedName name="_4TXPT">#REF!</definedName>
    <definedName name="_4UNDER">#REF!</definedName>
    <definedName name="_5">#REF!</definedName>
    <definedName name="_5\I_FILING">#REF!</definedName>
    <definedName name="_5_6">#REF!</definedName>
    <definedName name="_5A">#REF!</definedName>
    <definedName name="_6">#REF!</definedName>
    <definedName name="_6_1CHOICE">#REF!</definedName>
    <definedName name="_7">#REF!</definedName>
    <definedName name="_7HESTER_MIDLA">#REF!</definedName>
    <definedName name="_8">#REF!</definedName>
    <definedName name="_8HESTER_FT">#REF!</definedName>
    <definedName name="_9INC_PLAN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>#REF!</definedName>
    <definedName name="_FAS106">#REF!</definedName>
    <definedName name="_Fill" hidden="1">[4]FxdChg!#REF!</definedName>
    <definedName name="_Key1" hidden="1">#REF!</definedName>
    <definedName name="_LIB01">#REF!</definedName>
    <definedName name="_LIB87">#REF!</definedName>
    <definedName name="_Order1" hidden="1">255</definedName>
    <definedName name="_Order2" hidden="1">255</definedName>
    <definedName name="_SCH5">#REF!</definedName>
    <definedName name="_Sort" hidden="1">#REF!</definedName>
    <definedName name="_yr1">#REF!</definedName>
    <definedName name="_yr2">#REF!</definedName>
    <definedName name="_YR2006">#REF!</definedName>
    <definedName name="_YR2007">#REF!</definedName>
    <definedName name="_yr3">#REF!</definedName>
    <definedName name="_zP2">#REF!,#REF!,#REF!</definedName>
    <definedName name="A10CWIP">#REF!</definedName>
    <definedName name="A11CUSTADV">#REF!</definedName>
    <definedName name="A12JOBSUP">#REF!</definedName>
    <definedName name="A12LPINV">#REF!</definedName>
    <definedName name="A13WORKCAP">#REF!</definedName>
    <definedName name="A14ADDRBASE">#REF!</definedName>
    <definedName name="A16NOIADJ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A30REACQBONDS">#REF!</definedName>
    <definedName name="A31DEFINCTAX">#REF!</definedName>
    <definedName name="A33TAXCHECK">#REF!</definedName>
    <definedName name="A3ADJRBASE">#REF!</definedName>
    <definedName name="A4PLBAL">#REF!</definedName>
    <definedName name="A5BKDEP">#REF!</definedName>
    <definedName name="A5DEPEXP">#REF!</definedName>
    <definedName name="A5PLDEP">#REF!</definedName>
    <definedName name="A6DEPRES">#REF!</definedName>
    <definedName name="A7COMPL">#REF!</definedName>
    <definedName name="A8COMRES">#REF!</definedName>
    <definedName name="A9FUTUSE">#REF!</definedName>
    <definedName name="AcqStockPrice">#REF!</definedName>
    <definedName name="AD_BAL2">#REF!</definedName>
    <definedName name="ADD">#REF!</definedName>
    <definedName name="ADD_BY_DIST">#REF!</definedName>
    <definedName name="ADJEMINENCE">#REF!</definedName>
    <definedName name="ADJGSS">#REF!</definedName>
    <definedName name="ADJHESTER">#REF!</definedName>
    <definedName name="ADJTOTSTOR">#REF!</definedName>
    <definedName name="ADJWSS">#REF!</definedName>
    <definedName name="ALLOTRANSP3">#REF!</definedName>
    <definedName name="AllTables">{2}</definedName>
    <definedName name="alt_boxsize">#REF!</definedName>
    <definedName name="aopyr1">#REF!</definedName>
    <definedName name="aopyr2">#REF!</definedName>
    <definedName name="aopyr3">#REF!</definedName>
    <definedName name="AREA1">#REF!</definedName>
    <definedName name="AS2DocOpenMode" hidden="1">"AS2DocumentEdit"</definedName>
    <definedName name="ASST01">#REF!</definedName>
    <definedName name="ASST87">#REF!</definedName>
    <definedName name="BACK_UP">#REF!</definedName>
    <definedName name="basis">#REF!</definedName>
    <definedName name="BATTLEBORO">#REF!</definedName>
    <definedName name="bb">[5]Main!$H$8:$S$56,[5]Main!$H$16:$S$132</definedName>
    <definedName name="BBUAprDec">#REF!</definedName>
    <definedName name="BBUAugDec">#REF!</definedName>
    <definedName name="BBUDec">#REF!</definedName>
    <definedName name="BBUFebDec">#REF!</definedName>
    <definedName name="BBUJan">#REF!</definedName>
    <definedName name="BBUJanApr">#REF!</definedName>
    <definedName name="BBUJanAug">#REF!</definedName>
    <definedName name="BBUJanDec">#REF!</definedName>
    <definedName name="BBUJanFeb">#REF!</definedName>
    <definedName name="BBUJanJul">#REF!</definedName>
    <definedName name="BBUJanJun">#REF!</definedName>
    <definedName name="BBUJanMar">#REF!</definedName>
    <definedName name="BBUJanMay">#REF!</definedName>
    <definedName name="BBUJanNov">#REF!</definedName>
    <definedName name="BBUJanOct">#REF!</definedName>
    <definedName name="BBUJanSep">#REF!</definedName>
    <definedName name="BBUJulDec">#REF!</definedName>
    <definedName name="BBUJunDec">#REF!</definedName>
    <definedName name="BBUMarDec">#REF!</definedName>
    <definedName name="BBUMayDec">#REF!</definedName>
    <definedName name="BBUNovDec">#REF!</definedName>
    <definedName name="BBUOctDec">#REF!</definedName>
    <definedName name="BBUSepDec">#REF!</definedName>
    <definedName name="BCAprDec">#REF!</definedName>
    <definedName name="BCAugDec">#REF!</definedName>
    <definedName name="BCDec">#REF!</definedName>
    <definedName name="BCFebDec">#REF!</definedName>
    <definedName name="BCJan">#REF!</definedName>
    <definedName name="BCJanApr">#REF!</definedName>
    <definedName name="BCJanAug">#REF!</definedName>
    <definedName name="BCJanDec">#REF!</definedName>
    <definedName name="BCJanFeb">#REF!</definedName>
    <definedName name="BCJanJul">#REF!</definedName>
    <definedName name="BCJanJun">#REF!</definedName>
    <definedName name="BCJanMar">#REF!</definedName>
    <definedName name="BCJanMay">#REF!</definedName>
    <definedName name="BCJanNov">#REF!</definedName>
    <definedName name="BCJanOct">#REF!</definedName>
    <definedName name="BCJanSep">#REF!</definedName>
    <definedName name="BCJulDec">#REF!</definedName>
    <definedName name="BCJunDec">#REF!</definedName>
    <definedName name="BCMarDec">#REF!</definedName>
    <definedName name="BCMayDec">#REF!</definedName>
    <definedName name="BCNovDec">#REF!</definedName>
    <definedName name="BCOctDec">#REF!</definedName>
    <definedName name="BCSepDec">#REF!</definedName>
    <definedName name="beta_observed">#REF!</definedName>
    <definedName name="beta_observed_unlevered">#REF!</definedName>
    <definedName name="beta_unlev_comps">#REF!</definedName>
    <definedName name="BGMAprDec">#REF!</definedName>
    <definedName name="BGMAugDec">#REF!</definedName>
    <definedName name="BGMDec">#REF!</definedName>
    <definedName name="BGMFebDec">#REF!</definedName>
    <definedName name="BGMJan">#REF!</definedName>
    <definedName name="BGMJanApr">#REF!</definedName>
    <definedName name="BGMJanAug">#REF!</definedName>
    <definedName name="BGMJanDec">#REF!</definedName>
    <definedName name="BGMJanFeb">#REF!</definedName>
    <definedName name="BGMJanJul">#REF!</definedName>
    <definedName name="BGMJanJun">#REF!</definedName>
    <definedName name="BGMJanMar">#REF!</definedName>
    <definedName name="BGMJanMay">#REF!</definedName>
    <definedName name="BGMJanNov">#REF!</definedName>
    <definedName name="BGMJanOct">#REF!</definedName>
    <definedName name="BGMJanSep">#REF!</definedName>
    <definedName name="BGMJulDec">#REF!</definedName>
    <definedName name="BGMJunDec">#REF!</definedName>
    <definedName name="BGMMarDec">#REF!</definedName>
    <definedName name="BGMMayDec">#REF!</definedName>
    <definedName name="BGMNovDec">#REF!</definedName>
    <definedName name="BGMOctDec">#REF!</definedName>
    <definedName name="BGMSepDec">#REF!</definedName>
    <definedName name="BKGSUM">#REF!</definedName>
    <definedName name="BKGSUMOTH">#REF!</definedName>
    <definedName name="BKGSUMPROJ">#REF!</definedName>
    <definedName name="BlakeVal">#REF!</definedName>
    <definedName name="brdg">#REF!</definedName>
    <definedName name="brdg2">#REF!</definedName>
    <definedName name="BUAprDec">#REF!</definedName>
    <definedName name="BUAugDec">#REF!</definedName>
    <definedName name="BUDec">#REF!</definedName>
    <definedName name="BUDGET">#REF!</definedName>
    <definedName name="BUFebDec">#REF!</definedName>
    <definedName name="BUJan">#REF!</definedName>
    <definedName name="BUJanApr">#REF!</definedName>
    <definedName name="BUJanAug">#REF!</definedName>
    <definedName name="BUJanDec">#REF!</definedName>
    <definedName name="BUJanFeb">#REF!</definedName>
    <definedName name="BUJanJul">#REF!</definedName>
    <definedName name="BUJanJun">#REF!</definedName>
    <definedName name="BUJanMar">#REF!</definedName>
    <definedName name="BUJanMay">#REF!</definedName>
    <definedName name="BUJanNov">#REF!</definedName>
    <definedName name="BUJanOct">#REF!</definedName>
    <definedName name="BUJanSep">#REF!</definedName>
    <definedName name="BUJulDec">#REF!</definedName>
    <definedName name="BUJunDec">#REF!</definedName>
    <definedName name="BUMarDec">#REF!</definedName>
    <definedName name="BUMayDec">#REF!</definedName>
    <definedName name="BUNovDec">#REF!</definedName>
    <definedName name="BUOctDec">#REF!</definedName>
    <definedName name="BUSepDec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9">#REF!</definedName>
    <definedName name="C_20">#REF!</definedName>
    <definedName name="C_21">#REF!</definedName>
    <definedName name="C_22">#REF!</definedName>
    <definedName name="C_24">#REF!</definedName>
    <definedName name="C_24_2">#REF!</definedName>
    <definedName name="C_25">#REF!</definedName>
    <definedName name="C_26">#REF!</definedName>
    <definedName name="C_27">#REF!</definedName>
    <definedName name="C_30">#REF!</definedName>
    <definedName name="C_31">#REF!</definedName>
    <definedName name="C_34">#REF!</definedName>
    <definedName name="C_35">#REF!</definedName>
    <definedName name="C_36">#REF!</definedName>
    <definedName name="C_37">#REF!</definedName>
    <definedName name="C_6">#REF!</definedName>
    <definedName name="C_8">#REF!</definedName>
    <definedName name="C_9">#REF!</definedName>
    <definedName name="Calculations">#REF!</definedName>
    <definedName name="Cap">'[6]2002'!$A$1:$O$101</definedName>
    <definedName name="CAPITAL">#REF!</definedName>
    <definedName name="CAprDec">#REF!</definedName>
    <definedName name="CAPSUM">#REF!</definedName>
    <definedName name="capture">#REF!</definedName>
    <definedName name="case">#REF!</definedName>
    <definedName name="CASES1">#REF!</definedName>
    <definedName name="CASES2">#REF!</definedName>
    <definedName name="casetable">#REF!</definedName>
    <definedName name="CASH">#REF!</definedName>
    <definedName name="CASH1STMTH">#REF!</definedName>
    <definedName name="CASH2NDMTH">#REF!</definedName>
    <definedName name="CASH3RDMTH">#REF!</definedName>
    <definedName name="cashearnrate">#REF!</definedName>
    <definedName name="cashrate">#REF!</definedName>
    <definedName name="CAugDec">#REF!</definedName>
    <definedName name="CC_List">#REF!</definedName>
    <definedName name="CDec">#REF!</definedName>
    <definedName name="cdtechjv">#REF!</definedName>
    <definedName name="Cendon">#REF!</definedName>
    <definedName name="CF">#REF!</definedName>
    <definedName name="CFebDec">#REF!</definedName>
    <definedName name="ChartsTable">#REF!</definedName>
    <definedName name="Chico">#REF!</definedName>
    <definedName name="CIQWBGuid" hidden="1">"Management Deck Worksheet Q3 2012.xlsx"</definedName>
    <definedName name="CJan">#REF!</definedName>
    <definedName name="CJanApr">#REF!</definedName>
    <definedName name="CJanAug">#REF!</definedName>
    <definedName name="CJanDec">#REF!</definedName>
    <definedName name="CJanFeb">#REF!</definedName>
    <definedName name="CJanJul">#REF!</definedName>
    <definedName name="CJanJun">#REF!</definedName>
    <definedName name="CJanMar">#REF!</definedName>
    <definedName name="CJanMay">#REF!</definedName>
    <definedName name="CJanNov">#REF!</definedName>
    <definedName name="CJanOct">#REF!</definedName>
    <definedName name="CJanSep">#REF!</definedName>
    <definedName name="CJulDec">#REF!</definedName>
    <definedName name="CJunDec">#REF!</definedName>
    <definedName name="clgjv">#REF!</definedName>
    <definedName name="CMarDec">#REF!</definedName>
    <definedName name="CMayDec">#REF!</definedName>
    <definedName name="CNovDec">#REF!</definedName>
    <definedName name="COctDec">#REF!</definedName>
    <definedName name="COLLAR_CENTER">#REF!</definedName>
    <definedName name="COLLAR_LEFT">#REF!</definedName>
    <definedName name="COLLAR_RIGHT">#REF!</definedName>
    <definedName name="Comb_Qtr">#REF!</definedName>
    <definedName name="COMB05VSCOM">#REF!</definedName>
    <definedName name="COMB06VSCOM">#REF!</definedName>
    <definedName name="COMB07VSCOM">#REF!</definedName>
    <definedName name="COMBAOPM03QTD">#REF!</definedName>
    <definedName name="COMBAOPMO1">#REF!</definedName>
    <definedName name="COMBAOPMO2">#REF!</definedName>
    <definedName name="COMBAOPMO2QTD">#REF!</definedName>
    <definedName name="COMBAOPMO3">#REF!</definedName>
    <definedName name="COMBAOPQTR">#REF!</definedName>
    <definedName name="COMBAOPYR1">#REF!</definedName>
    <definedName name="COMBAOPYR2">#REF!</definedName>
    <definedName name="COMBAOPYR3">#REF!</definedName>
    <definedName name="COMBMONTH">#REF!</definedName>
    <definedName name="COMBQTRVSCOM">#REF!</definedName>
    <definedName name="commissionrate">'[7]Cost Savings Detail'!$F$144</definedName>
    <definedName name="COMMON">#REF!</definedName>
    <definedName name="comp">#REF!</definedName>
    <definedName name="Comps">#REF!</definedName>
    <definedName name="CONSERV">#REF!</definedName>
    <definedName name="convention">#REF!</definedName>
    <definedName name="convertcoupon">#REF!</definedName>
    <definedName name="Corp_Inis">'[8]Corporate Model'!$A$190</definedName>
    <definedName name="COSBYCLASS2">#REF!</definedName>
    <definedName name="costdebtfirm">#REF!</definedName>
    <definedName name="costequity">'[9]DCF Model'!#REF!</definedName>
    <definedName name="COSTS">#REF!</definedName>
    <definedName name="COSTWKSHT">#REF!</definedName>
    <definedName name="COUNTER">#REF!</definedName>
    <definedName name="Coupon">#REF!</definedName>
    <definedName name="COVER">#REF!</definedName>
    <definedName name="cpi">#REF!</definedName>
    <definedName name="CREDITGRAPH">#REF!</definedName>
    <definedName name="CSepDec">#REF!</definedName>
    <definedName name="currency">[10]DCEInputs!$A$25</definedName>
    <definedName name="Current_Price">[11]Inputs!$B$4</definedName>
    <definedName name="Current_Price2">[12]Inputs!$B$31</definedName>
    <definedName name="cutoff">'[13]Summary History'!$C$2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a">[14]Inputs!$B$2</definedName>
    <definedName name="Data">[15]Data!$A$1:$DY$75</definedName>
    <definedName name="_xlnm.Database">#REF!</definedName>
    <definedName name="DATE">#REF!</definedName>
    <definedName name="DCF">#REF!</definedName>
    <definedName name="DCF_NO_YRS">#REF!</definedName>
    <definedName name="DCF_VAL_MNTH">#REF!</definedName>
    <definedName name="DEAL">[16]Fin_Assumptions!#REF!</definedName>
    <definedName name="Debt">'[17]B&amp;W WACC'!#REF!</definedName>
    <definedName name="Debt_Beta">'[17]B&amp;W WACC'!#REF!</definedName>
    <definedName name="debt_weight">#REF!</definedName>
    <definedName name="debtrate">#REF!</definedName>
    <definedName name="deferred">[16]Fin_Assumptions!#REF!</definedName>
    <definedName name="DEFTAXES">#REF!</definedName>
    <definedName name="DELCUST">#REF!</definedName>
    <definedName name="DELINC">#REF!</definedName>
    <definedName name="DELIVINCREM">#REF!</definedName>
    <definedName name="DELUNIT">#REF!</definedName>
    <definedName name="DEPRBYDIST">[18]DeprCoDetail:DeprSum!$A$1:$G$36</definedName>
    <definedName name="DETAILHESTER">#REF!</definedName>
    <definedName name="dfdfdf" hidden="1">[4]FxdChg!#REF!</definedName>
    <definedName name="DIR">[19]Inputs!#REF!</definedName>
    <definedName name="Discounted">#REF!</definedName>
    <definedName name="DisplaySelectedSheetsMacroButton">#REF!</definedName>
    <definedName name="DIST_MTCE_1">#REF!</definedName>
    <definedName name="DIST_OP_1">#REF!</definedName>
    <definedName name="div">#REF!</definedName>
    <definedName name="dividend">#REF!</definedName>
    <definedName name="DIVIDENDS">#REF!</definedName>
    <definedName name="DocType">Word</definedName>
    <definedName name="dollar2">'[20]Dollar for Dollar'!#REF!</definedName>
    <definedName name="downside">[21]Transaction!#REF!</definedName>
    <definedName name="DP">[22]Schedules!#REF!</definedName>
    <definedName name="DRAFT">#REF!</definedName>
    <definedName name="DUMMY">#REF!</definedName>
    <definedName name="e_cust">[23]Lookups!#REF!</definedName>
    <definedName name="e_gen">[23]Lookups!#REF!</definedName>
    <definedName name="e_labor">[23]Lookups!#REF!</definedName>
    <definedName name="e_mat">[23]Lookups!#REF!</definedName>
    <definedName name="e_ohead">[23]Lookups!#REF!</definedName>
    <definedName name="e_sell">[23]Lookups!#REF!</definedName>
    <definedName name="e_sell2">[23]Lookups!#REF!</definedName>
    <definedName name="earn">#REF!</definedName>
    <definedName name="ebsens">'[24]Trans Assump'!$G$56</definedName>
    <definedName name="em_sales">[23]Lookups!#REF!</definedName>
    <definedName name="EMINTOPGAS">#REF!</definedName>
    <definedName name="ENVIRO">#REF!</definedName>
    <definedName name="equity">'[25]LBO Analysis'!$AB$23</definedName>
    <definedName name="euro">[26]BRKT!$C$11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>[16]Fin_Assumptions!#REF!</definedName>
    <definedName name="EXCHANGE">[16]Fin_Assumptions!#REF!</definedName>
    <definedName name="exchangerate">[10]DCEInputs!$I$8</definedName>
    <definedName name="excl_data">#REF!</definedName>
    <definedName name="EXDATE">#REF!</definedName>
    <definedName name="EXEC">#REF!</definedName>
    <definedName name="exit">#REF!</definedName>
    <definedName name="exit_own">'[27]Deal Summary'!#REF!</definedName>
    <definedName name="exitentvalue">[28]Transaction!#REF!</definedName>
    <definedName name="exitmult">#REF!</definedName>
    <definedName name="exitstart">#REF!</definedName>
    <definedName name="exitstep">#REF!</definedName>
    <definedName name="f">Word</definedName>
    <definedName name="F_1">#REF!</definedName>
    <definedName name="F_2">#REF!</definedName>
    <definedName name="F_2_2">#REF!</definedName>
    <definedName name="F_3">#REF!</definedName>
    <definedName name="F_3_2">#REF!</definedName>
    <definedName name="F_3_3">#REF!</definedName>
    <definedName name="F_4">#REF!</definedName>
    <definedName name="F_5">#REF!</definedName>
    <definedName name="F_5_2">#REF!</definedName>
    <definedName name="F_6">#REF!</definedName>
    <definedName name="F_7">#REF!</definedName>
    <definedName name="F_8">#REF!</definedName>
    <definedName name="FACTORS2">#REF!</definedName>
    <definedName name="FASB106">#REF!</definedName>
    <definedName name="FD">'[29]DCF Matrix'!#REF!</definedName>
    <definedName name="fds">'[30]FRCT INPUT-CFG'!$D$41:$H$41</definedName>
    <definedName name="FERNCUST">#REF!</definedName>
    <definedName name="FERNINC">#REF!</definedName>
    <definedName name="FERNUNIT">#REF!</definedName>
    <definedName name="FileName">[31]Sheet1!$D$2</definedName>
    <definedName name="FINAL">#REF!</definedName>
    <definedName name="financialcase">[7]Model!$D$8</definedName>
    <definedName name="Fincase">#REF!</definedName>
    <definedName name="finfees?">#REF!</definedName>
    <definedName name="fix">#REF!</definedName>
    <definedName name="fixed">[16]Controls!#REF!</definedName>
    <definedName name="fixedmargin">[7]Model!$AA$178</definedName>
    <definedName name="FLO">#REF!</definedName>
    <definedName name="FNAME">[19]Inputs!#REF!</definedName>
    <definedName name="FPUC_10_year">#REF!</definedName>
    <definedName name="FPUINC">[32]FPUINC!#REF!</definedName>
    <definedName name="FPUP1R">#REF!</definedName>
    <definedName name="FPUP2AL">#REF!</definedName>
    <definedName name="FPUP2L">#REF!</definedName>
    <definedName name="FROM_MERGER">[19]Inputs!#REF!</definedName>
    <definedName name="ftdexit">#REF!</definedName>
    <definedName name="ftdlev">[21]Transaction!#REF!</definedName>
    <definedName name="ftdpm">[21]Transaction!#REF!</definedName>
    <definedName name="ftdprice">[21]Transaction!#REF!</definedName>
    <definedName name="fyf">#REF!</definedName>
    <definedName name="GMAprDec">#REF!</definedName>
    <definedName name="GMAugDec">#REF!</definedName>
    <definedName name="GMDec">#REF!</definedName>
    <definedName name="GMFebDec">#REF!</definedName>
    <definedName name="GMJan">#REF!</definedName>
    <definedName name="GMJanApr">#REF!</definedName>
    <definedName name="GMJanAug">#REF!</definedName>
    <definedName name="GMJanDec">#REF!</definedName>
    <definedName name="GMJanFeb">#REF!</definedName>
    <definedName name="GMJanJul">#REF!</definedName>
    <definedName name="GMJanJun">#REF!</definedName>
    <definedName name="GMJanMar">#REF!</definedName>
    <definedName name="GMJanMay">'[33]FRCT INPUT-FE'!$D$41:$H$41</definedName>
    <definedName name="GMJanNov">#REF!</definedName>
    <definedName name="GMJanOct">#REF!</definedName>
    <definedName name="GMJanSep">#REF!</definedName>
    <definedName name="GMJulDec">#REF!</definedName>
    <definedName name="GMJunDec">#REF!</definedName>
    <definedName name="GMMarDec">#REF!</definedName>
    <definedName name="GMMayDec">#REF!</definedName>
    <definedName name="GMNovDec">#REF!</definedName>
    <definedName name="GMOctDec">#REF!</definedName>
    <definedName name="GMSepDec">#REF!</definedName>
    <definedName name="gnsusd">#REF!</definedName>
    <definedName name="goodwill">[7]Model!$D$11</definedName>
    <definedName name="GRAPH">#REF!</definedName>
    <definedName name="growth">[10]DCEInputs!$I$24</definedName>
    <definedName name="h10IRR">[34]Model!#REF!</definedName>
    <definedName name="hdebtserv">[27]Rolex!#REF!</definedName>
    <definedName name="HedgeType">'[35]Financing Assumptions'!$N$12</definedName>
    <definedName name="helmsum">#REF!</definedName>
    <definedName name="HIST">#REF!</definedName>
    <definedName name="HISTGRAPH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>[19]Inputs!#REF!</definedName>
    <definedName name="incl_data">#REF!</definedName>
    <definedName name="INCOME01">#REF!</definedName>
    <definedName name="INCOME87">#REF!</definedName>
    <definedName name="INCREMCOS">#REF!</definedName>
    <definedName name="INCREMDELIV">#REF!</definedName>
    <definedName name="INCREMDTMILES">#REF!</definedName>
    <definedName name="INCREMINPUT">#REF!</definedName>
    <definedName name="INDEX">#REF!</definedName>
    <definedName name="industrial">[36]TRANSACTION!#REF!</definedName>
    <definedName name="inflation">'[7]Cost Savings Detail'!$F$143</definedName>
    <definedName name="inflator">#REF!</definedName>
    <definedName name="INPUT1">#REF!</definedName>
    <definedName name="INPUT2">#REF!</definedName>
    <definedName name="INPUT3">#REF!</definedName>
    <definedName name="INPUT4">#REF!</definedName>
    <definedName name="INPUTINCREMDEL">#REF!</definedName>
    <definedName name="INPUTINCREMMILE">#REF!</definedName>
    <definedName name="INPUTOTHERMILES">#REF!</definedName>
    <definedName name="INPUTS">#REF!</definedName>
    <definedName name="INPUTSTORLABOR">#REF!</definedName>
    <definedName name="INPUTSTORMAT">#REF!</definedName>
    <definedName name="INPUTSTORPRINT">#REF!</definedName>
    <definedName name="INT">[22]Schedules!#REF!</definedName>
    <definedName name="INT_FY86">#REF!</definedName>
    <definedName name="interco">[36]TRANSACTION!#REF!</definedName>
    <definedName name="INTERIM">#REF!</definedName>
    <definedName name="Intref">'[25]LBO FINS'!$E$216</definedName>
    <definedName name="Intsub">'[25]LBO Analysis'!$J$10</definedName>
    <definedName name="ipocase">[7]Model!$D$41</definedName>
    <definedName name="ipoyear">[7]Model!$D$49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rtarget">#REF!</definedName>
    <definedName name="IS">#REF!</definedName>
    <definedName name="isisval">#REF!</definedName>
    <definedName name="ISS_OFF_LINE1">#REF!</definedName>
    <definedName name="ISS_OFF_LOOP">#REF!</definedName>
    <definedName name="ISS_OFF_RANGE">#REF!</definedName>
    <definedName name="ISS_OFF_RESULTS">#REF!</definedName>
    <definedName name="ISS_OFF_RUN">#REF!</definedName>
    <definedName name="ITC">#REF!</definedName>
    <definedName name="JANET">#REF!</definedName>
    <definedName name="JJJ">#REF!</definedName>
    <definedName name="JJJJ">#REF!</definedName>
    <definedName name="JOE">#REF!</definedName>
    <definedName name="JRM_Inis">'[8]JRM Model'!$A$191</definedName>
    <definedName name="jv">#REF!</definedName>
    <definedName name="k">#REF!</definedName>
    <definedName name="KDATE">#REF!</definedName>
    <definedName name="KKR_Deal_Fee">[37]Triggers!$E$23</definedName>
    <definedName name="l">[38]DE!#REF!</definedName>
    <definedName name="lbo">[39]LBOSourceUse!$D$7</definedName>
    <definedName name="LBO_MODEL">[40]TRANS!$D$10</definedName>
    <definedName name="LBO_PR1">#REF!</definedName>
    <definedName name="LBO_PR2">#REF!</definedName>
    <definedName name="LBO_PR4">#REF!</definedName>
    <definedName name="LBO_PR5">#REF!</definedName>
    <definedName name="LBO_PRICE">'[27]Trans Assump'!#REF!</definedName>
    <definedName name="LBO_SENS_STATS">#REF!</definedName>
    <definedName name="LBO_SENS1">#REF!</definedName>
    <definedName name="LBO_SENS2">#REF!</definedName>
    <definedName name="LBO_SENS4">#REF!</definedName>
    <definedName name="LBO_SENS5">#REF!</definedName>
    <definedName name="lbofirm">#REF!</definedName>
    <definedName name="LBOSENS">#REF!</definedName>
    <definedName name="LBOSUM">#REF!</definedName>
    <definedName name="Lcash">[41]Inputs!$P$27</definedName>
    <definedName name="legend">#REF!</definedName>
    <definedName name="lev">#REF!</definedName>
    <definedName name="levstep">#REF!</definedName>
    <definedName name="Lfdshares">[41]Inputs!$P$24</definedName>
    <definedName name="ListSheetsMacroButton">#REF!</definedName>
    <definedName name="Lmin">[41]Inputs!$P$29</definedName>
    <definedName name="Long_Term_Debt">[11]Inputs!$B$8</definedName>
    <definedName name="LOOP">#REF!</definedName>
    <definedName name="Lpref">[41]Inputs!$P$30</definedName>
    <definedName name="LTDEBT">#REF!</definedName>
    <definedName name="LTM">#REF!</definedName>
    <definedName name="LTM_EBITDA">[11]Inputs!$B$21</definedName>
    <definedName name="LTM_EBITDAR">[11]Inputs!$B$20</definedName>
    <definedName name="LTM_REVENUES">[11]Inputs!$B$19</definedName>
    <definedName name="Ltotdebt">[41]Inputs!$P$28</definedName>
    <definedName name="m_gen">[23]Lookups!#REF!</definedName>
    <definedName name="m_labor">[23]Lookups!#REF!</definedName>
    <definedName name="m_maniuf">[23]Lookups!#REF!</definedName>
    <definedName name="m_manuf">[23]Lookups!#REF!</definedName>
    <definedName name="m_mat">[23]Lookups!#REF!</definedName>
    <definedName name="m_ohead">[23]Lookups!#REF!</definedName>
    <definedName name="m_sell">[23]Lookups!#REF!</definedName>
    <definedName name="m_var">[23]Lookups!#REF!</definedName>
    <definedName name="Macro4">[42]!Macro4</definedName>
    <definedName name="MACROS">#REF!</definedName>
    <definedName name="mapping">[43]mapping!$A$2:$H$1143</definedName>
    <definedName name="MARCUST">#REF!</definedName>
    <definedName name="margin">[7]Model!$AA$180</definedName>
    <definedName name="MARINC">#REF!</definedName>
    <definedName name="Market_Equity">#REF!</definedName>
    <definedName name="MARUNIT">#REF!</definedName>
    <definedName name="master">[44]conrol!$B$11</definedName>
    <definedName name="MATRIX">#REF!</definedName>
    <definedName name="Mean_s_Table">#REF!</definedName>
    <definedName name="MEWarning" hidden="1">1</definedName>
    <definedName name="mezzcoupon">#REF!</definedName>
    <definedName name="MGMT">[16]Fin_Assumptions!#REF!</definedName>
    <definedName name="MIDLADETAILED">#REF!</definedName>
    <definedName name="midyear">#REF!</definedName>
    <definedName name="MILESINCREM">#REF!</definedName>
    <definedName name="MILESINDICATOR">#REF!</definedName>
    <definedName name="Mill">[45]MODEL!$L$22</definedName>
    <definedName name="Minumum_Cash">#REF!</definedName>
    <definedName name="MKT_TEMP_DIR">[19]Inputs!#REF!</definedName>
    <definedName name="MKT_TEMP_FNAME">[19]Inputs!#REF!</definedName>
    <definedName name="MNTH2MO">#REF!</definedName>
    <definedName name="MNTH2QTR">#REF!</definedName>
    <definedName name="mnth3mo">#REF!</definedName>
    <definedName name="mnth3qtr">#REF!</definedName>
    <definedName name="MOBILBAYPROJECT">#REF!</definedName>
    <definedName name="MODEL_TYPE">[40]TRANS!$D$14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nth_to_MONTHNUM">#REF!</definedName>
    <definedName name="MONTHLY_DEPR2">#REF!</definedName>
    <definedName name="MSTemporarySelectionAverage">[27]Timex!#REF!</definedName>
    <definedName name="MULT_CHOICE">'[27]Trans Assump'!#REF!</definedName>
    <definedName name="MULT_CLOOP1">#REF!</definedName>
    <definedName name="MULT_CLOOP2">#REF!</definedName>
    <definedName name="MULT_COMP_LINE1">#REF!</definedName>
    <definedName name="Mult_Comp_Page1">#REF!</definedName>
    <definedName name="Mult_Comp_Page2">#REF!</definedName>
    <definedName name="Mult_Comp_Page3">#REF!</definedName>
    <definedName name="MULT_COMP_RES">#REF!</definedName>
    <definedName name="MULT_COMP_SENSE">#REF!</definedName>
    <definedName name="Mult_Comp_Sense1">#REF!</definedName>
    <definedName name="Mult_Comp_Sense2">#REF!</definedName>
    <definedName name="Mult_Comp_Sense3">#REF!</definedName>
    <definedName name="Mult_Comp_Title1">#REF!</definedName>
    <definedName name="Mult_Comp_Title2">#REF!</definedName>
    <definedName name="Mult_Comp_Title3">#REF!</definedName>
    <definedName name="Mult_Comp1">#REF!</definedName>
    <definedName name="Mult_Comp10">#REF!</definedName>
    <definedName name="Mult_Comp11">#REF!</definedName>
    <definedName name="Mult_Comp12">#REF!</definedName>
    <definedName name="Mult_Comp13">#REF!</definedName>
    <definedName name="Mult_Comp14">#REF!</definedName>
    <definedName name="Mult_Comp15">#REF!</definedName>
    <definedName name="Mult_Comp16">#REF!</definedName>
    <definedName name="Mult_Comp17">#REF!</definedName>
    <definedName name="Mult_Comp18">#REF!</definedName>
    <definedName name="Mult_Comp2">#REF!</definedName>
    <definedName name="Mult_Comp3">#REF!</definedName>
    <definedName name="Mult_Comp4">#REF!</definedName>
    <definedName name="Mult_Comp5">#REF!</definedName>
    <definedName name="Mult_Comp6">#REF!</definedName>
    <definedName name="Mult_Comp7">#REF!</definedName>
    <definedName name="Mult_Comp8">#REF!</definedName>
    <definedName name="Mult_Comp9">#REF!</definedName>
    <definedName name="N12M_EPS">[11]Inputs!$B$14</definedName>
    <definedName name="NAME">[46]INPUT!$A$13:$B$30</definedName>
    <definedName name="NAMES">[19]Inputs!#REF!</definedName>
    <definedName name="NDC_TRAN_LOG">#REF!</definedName>
    <definedName name="NDCFORM">#REF!</definedName>
    <definedName name="Net_Debt">#REF!</definedName>
    <definedName name="NEW_GW_LIFE">'[27]Trans Assump'!#REF!</definedName>
    <definedName name="NEW_GW_TAX">'[27]Trans Assump'!#REF!</definedName>
    <definedName name="newcutoff">'[13]Summary History'!$C$3</definedName>
    <definedName name="newline">#REF!</definedName>
    <definedName name="newline2">#REF!</definedName>
    <definedName name="nextvsthis">#REF!</definedName>
    <definedName name="NOI">#REF!</definedName>
    <definedName name="nol">[16]Fin_Assumptions!#REF!</definedName>
    <definedName name="nol?">[21]Transaction!#REF!</definedName>
    <definedName name="note">[36]TRANSACTION!#REF!</definedName>
    <definedName name="NOTES">#REF!</definedName>
    <definedName name="novjv">#REF!</definedName>
    <definedName name="NumQtrs">#REF!</definedName>
    <definedName name="offer">'[39]Sources &amp; Uses'!$D$7</definedName>
    <definedName name="OFFER_PRICE">[19]Transinputs!$U$7</definedName>
    <definedName name="OLDGW">[19]Target!#REF!</definedName>
    <definedName name="opcase">#REF!</definedName>
    <definedName name="OPT_PROC">#REF!</definedName>
    <definedName name="Options">#REF!</definedName>
    <definedName name="OTA">#REF!</definedName>
    <definedName name="other_expense">[36]TRANSACTION!#REF!</definedName>
    <definedName name="OTHERTHANZONE6">#REF!</definedName>
    <definedName name="OUT_INT">#REF!</definedName>
    <definedName name="OUTPUTS">#REF!</definedName>
    <definedName name="ownership">[7]Model!$C$22</definedName>
    <definedName name="PAGE_5">#REF!</definedName>
    <definedName name="PAGE_6">#REF!</definedName>
    <definedName name="PAGE11">[47]Prepayments!#REF!</definedName>
    <definedName name="PAGE12">[47]Prepayments!#REF!</definedName>
    <definedName name="PAGE13">[47]Prepayments!#REF!</definedName>
    <definedName name="PAGE14">#REF!</definedName>
    <definedName name="PAGE15">[47]RateBase!#REF!</definedName>
    <definedName name="PAGE4">[19]Calcs:tainted!$B$57:$L$73</definedName>
    <definedName name="PATHNAME">#REF!</definedName>
    <definedName name="payment">[16]Controls!#REF!</definedName>
    <definedName name="PD">[22]Schedules!#REF!</definedName>
    <definedName name="pdate">[10]DCEInputs!$I$6</definedName>
    <definedName name="PERF">#REF!</definedName>
    <definedName name="PERFORMANCE">#REF!</definedName>
    <definedName name="pfbal">[27]Rolex!#REF!</definedName>
    <definedName name="PFFINGRAPH">#REF!</definedName>
    <definedName name="PIKK">'[48]Trans Assump'!$U$18</definedName>
    <definedName name="PIPELINE_INPUT">'[49]FPL Interconnect Actual'!$E$7:$P$53</definedName>
    <definedName name="pjname">{"Client Name or Project Name"}</definedName>
    <definedName name="PLANT">#REF!</definedName>
    <definedName name="PLANT_BAL2">#REF!</definedName>
    <definedName name="PMT">#REF!</definedName>
    <definedName name="PNAME">[19]Summary!#REF!</definedName>
    <definedName name="PP">#REF!</definedName>
    <definedName name="pprice">[37]Triggers!$E$13</definedName>
    <definedName name="pprice2">'[27]Deal Summary'!#REF!</definedName>
    <definedName name="PR_2006VS2005">#REF!</definedName>
    <definedName name="PR_CUR_QTR">#REF!</definedName>
    <definedName name="PR_YTD">#REF!</definedName>
    <definedName name="Preferred_Stock">[11]Inputs!$B$7</definedName>
    <definedName name="premium">[19]Transinputs!$U$13</definedName>
    <definedName name="PRICE_SENSE">#REF!</definedName>
    <definedName name="PRICE_SENSE2">#REF!</definedName>
    <definedName name="pricecase">[41]Buildup!$Z$374</definedName>
    <definedName name="PRINT">#REF!</definedName>
    <definedName name="_xlnm.Print_Area" localSheetId="0">'Flex Liab'!$A$1:$K$57</definedName>
    <definedName name="_xlnm.Print_Area">#REF!</definedName>
    <definedName name="PRINT_EXPLANATI">#REF!</definedName>
    <definedName name="Print_HardRock">[20]!Print_HardRock</definedName>
    <definedName name="PRINT_MENU">#REF!</definedName>
    <definedName name="_xlnm.Print_Titles">#REF!</definedName>
    <definedName name="Print_Valmax">[50]!Print_Valmax</definedName>
    <definedName name="PRINTADJ">#REF!</definedName>
    <definedName name="PRINTALL">#REF!</definedName>
    <definedName name="PRINTDLG">#REF!</definedName>
    <definedName name="PrintManagerQuery">#REF!</definedName>
    <definedName name="PrintSelectedSheetsMacroButton">#REF!</definedName>
    <definedName name="PRMO">#REF!</definedName>
    <definedName name="PROCEEDS">#REF!</definedName>
    <definedName name="PROD_1">#REF!</definedName>
    <definedName name="PRODUCTION">#REF!</definedName>
    <definedName name="PROJ1">#REF!</definedName>
    <definedName name="PROJ2">#REF!</definedName>
    <definedName name="PROJCURV">#REF!</definedName>
    <definedName name="project">[39]Inputs!$D$5</definedName>
    <definedName name="Project_Name">[11]Inputs!$E$1</definedName>
    <definedName name="ProjectName">{"Client Name or Project Name"}</definedName>
    <definedName name="PROJGRAPH">#REF!</definedName>
    <definedName name="PROJNAME">'[51]Transaction Inputs'!$E$15</definedName>
    <definedName name="PRYTD">#REF!</definedName>
    <definedName name="Public">#REF!</definedName>
    <definedName name="pur">[14]Snow_recap!$R$9</definedName>
    <definedName name="PurPrice">#REF!</definedName>
    <definedName name="qbm_1st_mo">#REF!</definedName>
    <definedName name="qbm_2nd_mo">#REF!</definedName>
    <definedName name="qbm_2nd_mo_qtd">#REF!</definedName>
    <definedName name="qbm_3rd_mo">#REF!</definedName>
    <definedName name="qbm_3rd_mo_qtd">#REF!</definedName>
    <definedName name="QDATE">#REF!</definedName>
    <definedName name="QTR">[19]Acquiror!#REF!</definedName>
    <definedName name="qtrvsprqtr">#REF!</definedName>
    <definedName name="R_TableTotals">'[52]MA Comps'!#REF!</definedName>
    <definedName name="range">#REF!</definedName>
    <definedName name="RAS" hidden="1">[53]FxdChg!#REF!</definedName>
    <definedName name="RATE">#REF!</definedName>
    <definedName name="RATEBASE">#REF!</definedName>
    <definedName name="raw">[36]TRANSACTION!#REF!</definedName>
    <definedName name="real_average">#REF!</definedName>
    <definedName name="real_ye">#REF!</definedName>
    <definedName name="Recap_paste_1">#REF!</definedName>
    <definedName name="Recap_paste_2">#REF!</definedName>
    <definedName name="Recap_paste_3">#REF!</definedName>
    <definedName name="Recap_template">#REF!</definedName>
    <definedName name="REG_ASSET">#REF!</definedName>
    <definedName name="relever">[16]Controls!$E$8</definedName>
    <definedName name="relevered_beta">'[9]DCF Model'!#REF!</definedName>
    <definedName name="RELIEF">#REF!</definedName>
    <definedName name="residmult">[34]Model!#REF!</definedName>
    <definedName name="RET">#REF!</definedName>
    <definedName name="RET_BY_DIST">#REF!</definedName>
    <definedName name="rhtcase">#REF!</definedName>
    <definedName name="rhtoffer">#REF!</definedName>
    <definedName name="rhtprice">[54]Overview!$D$8</definedName>
    <definedName name="risk_free_rate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>#REF!</definedName>
    <definedName name="ROR">#REF!</definedName>
    <definedName name="RORSCHED">#REF!</definedName>
    <definedName name="ROUNDED">#REF!</definedName>
    <definedName name="royalty">[16]Controls!#REF!</definedName>
    <definedName name="RUN">'[29]DCF Inputs'!#REF!</definedName>
    <definedName name="RUNTIME">#REF!</definedName>
    <definedName name="s">Word</definedName>
    <definedName name="SALE">[16]Fin_Assumptions!#REF!</definedName>
    <definedName name="SALES_1">#REF!</definedName>
    <definedName name="SANCUST">#REF!</definedName>
    <definedName name="SANINC">#REF!</definedName>
    <definedName name="SANUNIT">#REF!</definedName>
    <definedName name="scenario">'[27]Deal Summary'!#REF!</definedName>
    <definedName name="SCH5GAS">#REF!</definedName>
    <definedName name="SCHC19PG1">#REF!</definedName>
    <definedName name="SCHC19PG2">#REF!</definedName>
    <definedName name="SCHC22P1">#REF!</definedName>
    <definedName name="SCHC22P2">#REF!</definedName>
    <definedName name="SCHC24P1">#REF!</definedName>
    <definedName name="SCHC24P2">#REF!</definedName>
    <definedName name="SCHE3P1">#REF!</definedName>
    <definedName name="SCHE3P2">#REF!</definedName>
    <definedName name="SCHE3P3">#REF!</definedName>
    <definedName name="SCHE3P4">#REF!</definedName>
    <definedName name="SCHE6P1">#REF!</definedName>
    <definedName name="SCHE6P2">#REF!</definedName>
    <definedName name="SCHE6P3">#REF!</definedName>
    <definedName name="SCHE6P4">#REF!</definedName>
    <definedName name="sdfsdf">#REF!</definedName>
    <definedName name="sdfsdfsd">#REF!</definedName>
    <definedName name="secondary1">[7]Model!$D$56</definedName>
    <definedName name="secondary2">[7]Model!$D$59</definedName>
    <definedName name="secondary3">[7]Model!$D$62</definedName>
    <definedName name="secondarydiscount">[7]Model!$D$50</definedName>
    <definedName name="secondarymultiple">[7]Model!$D$51</definedName>
    <definedName name="secondarytiming">[7]Model!$D$45</definedName>
    <definedName name="seller_note_sweep">[36]TRANSACTION!#REF!</definedName>
    <definedName name="sellerfinancerate">[7]Model!$I$8</definedName>
    <definedName name="seniorcoupon">#REF!</definedName>
    <definedName name="SENSEPOOL">[19]Calcs:Summary!$M$34:$AI$122</definedName>
    <definedName name="SENSITIVE">#REF!</definedName>
    <definedName name="Sensitivity">#REF!</definedName>
    <definedName name="servdebt">[27]Earnings!#REF!</definedName>
    <definedName name="servicesconvention">#REF!</definedName>
    <definedName name="SET_ISS_PRICE">#REF!</definedName>
    <definedName name="SET_OFF_PRICE">#REF!</definedName>
    <definedName name="set_price">'[27]Deal Summary'!#REF!</definedName>
    <definedName name="shares">[55]DCEInputs!$M$13</definedName>
    <definedName name="Shares_Outstanding">[11]Inputs!$B$5</definedName>
    <definedName name="SHDATE">#REF!</definedName>
    <definedName name="Short_Term_Debt">[11]Inputs!$B$9</definedName>
    <definedName name="signcont">#REF!</definedName>
    <definedName name="signcontOther">#REF!</definedName>
    <definedName name="srecap">[37]Triggers!$E$21</definedName>
    <definedName name="STDEBT">#REF!</definedName>
    <definedName name="STORBASE2">#REF!</definedName>
    <definedName name="StrikePrice">#REF!</definedName>
    <definedName name="Stub_year_fraction">#REF!</definedName>
    <definedName name="sum">#REF!</definedName>
    <definedName name="Summ">'[56]DEL-updated'!$A$11:$T$372</definedName>
    <definedName name="support_A">#REF!</definedName>
    <definedName name="support_B">#REF!</definedName>
    <definedName name="support_C">#REF!</definedName>
    <definedName name="switch">[14]conrol!$B$16</definedName>
    <definedName name="syn">'[52]DCF - Ed'!#REF!</definedName>
    <definedName name="SYN_ON">'[27]Trans Assump'!#REF!</definedName>
    <definedName name="SYNOFF">'[29]DCF Inputs'!#REF!</definedName>
    <definedName name="SYNON">'[29]DCF Inputs'!#REF!</definedName>
    <definedName name="t1book">'[51]Target 1'!$W$26</definedName>
    <definedName name="t1cash">'[51]Target 1'!$W$8</definedName>
    <definedName name="t1debt">'[51]Target 1'!$W$22</definedName>
    <definedName name="t1ebitda">'[51]Target 1'!$G$25</definedName>
    <definedName name="T1RENTS">'[51]Target 1'!$G$23</definedName>
    <definedName name="t1revs">'[51]Target 1'!$G$20</definedName>
    <definedName name="t1shares">'[51]Share Calculations'!$K$29</definedName>
    <definedName name="Tar00Est">#REF!</definedName>
    <definedName name="Tar01Est">#REF!</definedName>
    <definedName name="Tar99Est">#REF!</definedName>
    <definedName name="targ1fy97">'[51]Target 1'!$E$11</definedName>
    <definedName name="targ1fy98">'[51]Target 1'!$E$11</definedName>
    <definedName name="targ1price">'[51]Transaction Calculations'!$I$22</definedName>
    <definedName name="targ1shares">'[51]Transaction Calculations'!$I$29</definedName>
    <definedName name="Targ52High">[57]Input!$K$63</definedName>
    <definedName name="Targ52Low">[57]Input!$K$64</definedName>
    <definedName name="TargCalEPS1">[57]Input!$K$68</definedName>
    <definedName name="TargCalEPS2">[57]Input!$K$69</definedName>
    <definedName name="TargCalEPS3">[57]Input!$K$70</definedName>
    <definedName name="TargEBITDA">[57]Input!$K$47</definedName>
    <definedName name="TARGET_NAME">[19]Target!#REF!</definedName>
    <definedName name="Target1">'[51]Transaction Inputs'!$E$19</definedName>
    <definedName name="TargetDebt">[57]Input!$K$54</definedName>
    <definedName name="tax">#REF!</definedName>
    <definedName name="Tax_Rate">#REF!</definedName>
    <definedName name="taxasset?">[21]Transaction!#REF!</definedName>
    <definedName name="taxassetswitch">[21]Transaction!#REF!</definedName>
    <definedName name="TAXES">#REF!</definedName>
    <definedName name="taxrate">#REF!</definedName>
    <definedName name="tbl">{2}</definedName>
    <definedName name="TEMPLATE_FILE">[19]Inputs!#REF!</definedName>
    <definedName name="tender">'[58]Trans Assump'!#REF!</definedName>
    <definedName name="ticker">'[10]SumComp-Nortel'!$D$1</definedName>
    <definedName name="ticker2">'[39]Side by Side'!#REF!</definedName>
    <definedName name="timepeiece">[57]Input!$E$9</definedName>
    <definedName name="TITLE">#REF!</definedName>
    <definedName name="TOTAL_ACQ">'[59]Units Sold Data'!$B$123:$J$123</definedName>
    <definedName name="TOTAL_AUS">'[59]Units Sold Data'!$B$69:$J$69</definedName>
    <definedName name="TOTAL_CAN">'[59]Units Sold Data'!$B$87:$J$87</definedName>
    <definedName name="TOTAL_FM">'[60]Total Products - FM'!$B$17:$J$17</definedName>
    <definedName name="TOTAL_NAT_L">'[59]Units Sold Data'!$B$105:$J$105</definedName>
    <definedName name="TOTAL_UK">'[59]Units Sold Data'!$B$51:$J$51</definedName>
    <definedName name="TOTAL_US">'[59]Units Sold Data'!$B$33:$J$33</definedName>
    <definedName name="totalcap">#REF!</definedName>
    <definedName name="TR_LOOP">#REF!</definedName>
    <definedName name="TR_MERGE">#REF!</definedName>
    <definedName name="TR_METHODS">#REF!</definedName>
    <definedName name="TR_PRICE">#REF!</definedName>
    <definedName name="TR_RANGES">#REF!</definedName>
    <definedName name="TR_STRUCT">#REF!</definedName>
    <definedName name="TR_STRUCT_CALCS">#REF!</definedName>
    <definedName name="TR_STRUCT_RUN">#REF!</definedName>
    <definedName name="TRADVAL">#REF!</definedName>
    <definedName name="transactioncase">#REF!</definedName>
    <definedName name="TRUEUP_BAL2">#REF!</definedName>
    <definedName name="TWO_YRS_BY_MTH">#REF!</definedName>
    <definedName name="UNAFFPRICE">[19]Target!#REF!</definedName>
    <definedName name="UNAMORT">#REF!</definedName>
    <definedName name="UNDER">#REF!</definedName>
    <definedName name="units">[44]conrol!$C$8</definedName>
    <definedName name="UPDATE">#REF!</definedName>
    <definedName name="UPDATE_MKT">#REF!</definedName>
    <definedName name="us_cpi">#REF!</definedName>
    <definedName name="USE_TEMP">[19]Inputs!#REF!</definedName>
    <definedName name="Useful_Life_of_Depreciable_PP_E">"PPElife"</definedName>
    <definedName name="usprice">[10]DCEInputs!$I$5</definedName>
    <definedName name="varyr1">'[61]var 10 11'!#REF!</definedName>
    <definedName name="VAT">#REF!</definedName>
    <definedName name="VCA">#REF!</definedName>
    <definedName name="w_sales">[23]Lookups!#REF!</definedName>
    <definedName name="wacc">#REF!</definedName>
    <definedName name="WATINC">#REF!</definedName>
    <definedName name="Weight_of_Equity">'[17]B&amp;W WACC'!#REF!</definedName>
    <definedName name="WPBCUST">#REF!</definedName>
    <definedName name="WPBINC">#REF!</definedName>
    <definedName name="WPBUNIT">#REF!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y1active">#REF!</definedName>
    <definedName name="y1build">#REF!</definedName>
    <definedName name="y1build_alt">#REF!</definedName>
    <definedName name="y1sport">#REF!</definedName>
    <definedName name="y2active">#REF!</definedName>
    <definedName name="y2build">#REF!</definedName>
    <definedName name="y2build_alt">#REF!</definedName>
    <definedName name="y2sport">#REF!</definedName>
    <definedName name="y3active">#REF!</definedName>
    <definedName name="y3build">#REF!</definedName>
    <definedName name="y3build_alt">#REF!</definedName>
    <definedName name="y3sport">#REF!</definedName>
    <definedName name="y4active">#REF!</definedName>
    <definedName name="y4build">#REF!</definedName>
    <definedName name="y4build_alt">#REF!</definedName>
    <definedName name="y4sport">#REF!</definedName>
    <definedName name="y5active">#REF!</definedName>
    <definedName name="y5build">#REF!</definedName>
    <definedName name="y5build_alt">#REF!</definedName>
    <definedName name="y5sport">#REF!</definedName>
    <definedName name="y6active">#REF!</definedName>
    <definedName name="y6build">#REF!</definedName>
    <definedName name="y6build_alt">#REF!</definedName>
    <definedName name="y6sport">#REF!</definedName>
    <definedName name="year">#REF!</definedName>
    <definedName name="YEAR2">[16]Fin_Assumptions!#REF!</definedName>
    <definedName name="yr1b">#REF!</definedName>
    <definedName name="z_Clear">#REF!,#REF!,#REF!,#REF!,#REF!,#REF!,#REF!,#REF!,#REF!,#REF!,#REF!,#REF!</definedName>
    <definedName name="z_Col10">[5]Main!$P$5:$P$56,[5]Main!$P$16:$P$132,[5]Main!$P$145:$P$199,[5]Main!$P$213:$P$234</definedName>
    <definedName name="z_Col11">[5]Main!$P$5:$P$56,[5]Main!$P$16:$P$132,[5]Main!$P$145:$P$199,[5]Main!$P$213:$P$234</definedName>
    <definedName name="z_Col12">[5]Main!$P$5:$P$56,[5]Main!$P$16:$P$132,[5]Main!$P$145:$P$199,[5]Main!$P$213:$P$234</definedName>
    <definedName name="z_Col13">[5]Main!$P$5:$P$56,[5]Main!$P$16:$P$132,[5]Main!$P$145:$P$199,[5]Main!$P$213:$P$234</definedName>
    <definedName name="z_Col14">[5]Main!$P$5:$P$56,[5]Main!$P$16:$P$132,[5]Main!$P$145:$P$199,[5]Main!$P$213:$P$234</definedName>
    <definedName name="z_Col5">[5]Main!$J$5:$O$56,[5]Main!$J$16:$O$132,[5]Main!$J$145:$O$199,[5]Main!$J$213:$O$234</definedName>
    <definedName name="z_Col6">[5]Main!$N$4:$O$56,[5]Main!$N$16:$O$132,[5]Main!$N$145:$O$199,[5]Main!$N$213:$O$234</definedName>
    <definedName name="z_Col7">[5]Main!#REF!,[5]Main!#REF!,[5]Main!#REF!,[5]Main!#REF!</definedName>
    <definedName name="z_Col9">[5]Main!$P$5:$P$56,[5]Main!$P$16:$P$132,[5]Main!$P$145:$P$199,[5]Main!$P$213:$P$234</definedName>
    <definedName name="z_DelOne">#REF!</definedName>
    <definedName name="z_DelTwo">#REF!</definedName>
    <definedName name="z_End">#REF!</definedName>
    <definedName name="z_End1">[5]Main!#REF!</definedName>
    <definedName name="z_EndA">[5]Main!#REF!</definedName>
    <definedName name="z_Endp1">[5]Main!#REF!</definedName>
    <definedName name="z_EndP2">[5]Main!#REF!</definedName>
    <definedName name="z_Industry">[5]Main!#REF!</definedName>
    <definedName name="z_Margin_EBIT3yr">#REF!</definedName>
    <definedName name="z_Margin_EBIT3yr_Increm">#REF!</definedName>
    <definedName name="z_Margin_EBIT3yr_Max">#REF!</definedName>
    <definedName name="z_Margin_EBIT3yr_Mean">#REF!</definedName>
    <definedName name="z_Margin_EBIT3yr_Mean_cal">#REF!</definedName>
    <definedName name="z_Margin_EBIT3yr_Min">#REF!</definedName>
    <definedName name="z_Margin_EBIT3yr_Name">#REF!</definedName>
    <definedName name="z_Margin_EBIT3yr2">#REF!</definedName>
    <definedName name="z_Margin_EBITDA3yr">#REF!</definedName>
    <definedName name="z_Margin_EBITDA3yr_Increm">#REF!</definedName>
    <definedName name="z_Margin_EBITDA3yr_Max">#REF!</definedName>
    <definedName name="z_Margin_EBITDA3yr_Mean">#REF!</definedName>
    <definedName name="z_Margin_EBITDA3yr_Mean_cal">#REF!</definedName>
    <definedName name="z_Margin_EBITDA3yr_Min">#REF!</definedName>
    <definedName name="z_Margin_EBITDA3yr_Name">#REF!</definedName>
    <definedName name="z_Margin_EBITDA3yr2">#REF!</definedName>
    <definedName name="z_Margin_LTM_EBIT">#REF!</definedName>
    <definedName name="z_Margin_LTM_EBIT_Increm">#REF!</definedName>
    <definedName name="z_Margin_LTM_EBIT_Max">#REF!</definedName>
    <definedName name="z_Margin_LTM_EBIT_Mean">#REF!</definedName>
    <definedName name="z_Margin_LTM_EBIT_Mean_cal">#REF!</definedName>
    <definedName name="z_Margin_LTM_EBIT_Min">#REF!</definedName>
    <definedName name="z_Margin_LTM_EBIT_Name">#REF!</definedName>
    <definedName name="z_Margin_LTM_EBIT2">#REF!</definedName>
    <definedName name="z_Margin_LTM_EBITDA">#REF!</definedName>
    <definedName name="z_Margin_LTM_EBITDA_Increm">#REF!</definedName>
    <definedName name="z_Margin_LTM_EBITDA_Max">#REF!</definedName>
    <definedName name="z_Margin_LTM_EBITDA_Mean">#REF!</definedName>
    <definedName name="z_Margin_LTM_EBITDA_Mean_cal">#REF!</definedName>
    <definedName name="z_Margin_LTM_EBITDA_Min">#REF!</definedName>
    <definedName name="z_Margin_LTM_EBITDA_Name">#REF!</definedName>
    <definedName name="z_Margin_LTM_EBITDA2">#REF!</definedName>
    <definedName name="z_Op_EBIT">#REF!</definedName>
    <definedName name="z_Op_EBIT_Increm">#REF!</definedName>
    <definedName name="z_Op_EBIT_Max">#REF!</definedName>
    <definedName name="z_Op_EBIT_Mean">#REF!</definedName>
    <definedName name="z_Op_EBIT_Mean_cal">#REF!</definedName>
    <definedName name="z_Op_EBIT_Min">#REF!</definedName>
    <definedName name="z_Op_EBIT_Name">#REF!</definedName>
    <definedName name="z_Op_EBIT2">#REF!</definedName>
    <definedName name="z_Op_EBITDA">#REF!</definedName>
    <definedName name="z_Op_EBITDA_Increm">#REF!</definedName>
    <definedName name="z_Op_EBITDA_Max">#REF!</definedName>
    <definedName name="z_Op_EBITDA_Mean">#REF!</definedName>
    <definedName name="z_Op_EBITDA_Mean_cal">#REF!</definedName>
    <definedName name="z_Op_EBITDA_Min">#REF!</definedName>
    <definedName name="z_Op_EBITDA_Name">#REF!</definedName>
    <definedName name="z_Op_EBITDA2">#REF!</definedName>
    <definedName name="z_Op_NI">#REF!</definedName>
    <definedName name="z_Op_NI_Increm">#REF!</definedName>
    <definedName name="z_Op_NI_Max">#REF!</definedName>
    <definedName name="z_Op_NI_Mean">#REF!</definedName>
    <definedName name="z_Op_NI_Mean_cal">#REF!</definedName>
    <definedName name="z_Op_NI_Min">#REF!</definedName>
    <definedName name="z_Op_NI_Name">#REF!</definedName>
    <definedName name="z_Op_NI2">#REF!</definedName>
    <definedName name="z_Op_Revenues">#REF!</definedName>
    <definedName name="z_Op_Revenues_Increm">#REF!</definedName>
    <definedName name="z_Op_Revenues_Max">#REF!</definedName>
    <definedName name="z_Op_Revenues_Mean">#REF!</definedName>
    <definedName name="z_Op_Revenues_Mean_cal">#REF!</definedName>
    <definedName name="z_Op_Revenues_Min">#REF!</definedName>
    <definedName name="z_Op_Revenues_Name">#REF!</definedName>
    <definedName name="z_Op_Revenues2">#REF!</definedName>
    <definedName name="z_Printarea">[5]Main!$H$8:$S$56,[5]Main!$H$16:$S$132</definedName>
    <definedName name="z_Project_Name">[5]Main!#REF!</definedName>
    <definedName name="z_Range">#REF!</definedName>
    <definedName name="z_Row_Clear">#REF!</definedName>
    <definedName name="z_Row_End">#REF!</definedName>
    <definedName name="z_Row1">#REF!</definedName>
    <definedName name="z_Row14">#REF!,#REF!</definedName>
    <definedName name="z_Row15">#REF!,#REF!</definedName>
    <definedName name="z_Row16">#REF!,#REF!</definedName>
    <definedName name="z_Row17">#REF!</definedName>
    <definedName name="z_Row18">#REF!</definedName>
    <definedName name="z_Row19">#REF!</definedName>
    <definedName name="z_rw_End">#REF!</definedName>
    <definedName name="z_TEV_LTM_EBIT">#REF!</definedName>
    <definedName name="z_TEV_LTM_EBIT_Increm">#REF!</definedName>
    <definedName name="z_TEV_LTM_EBIT_Max">#REF!</definedName>
    <definedName name="z_TEV_LTM_EBIT_Mean">#REF!</definedName>
    <definedName name="z_TEV_LTM_EBIT_Mean_cal">#REF!</definedName>
    <definedName name="z_TEV_LTM_EBIT_Min">#REF!</definedName>
    <definedName name="z_TEV_LTM_EBIT_Name">#REF!</definedName>
    <definedName name="z_TEV_LTM_EBIT2">#REF!</definedName>
    <definedName name="z_TEV_LTM_EBITDA">#REF!</definedName>
    <definedName name="z_TEV_LTM_EBITDA_Increm">#REF!</definedName>
    <definedName name="z_TEV_LTM_EBITDA_Max">#REF!</definedName>
    <definedName name="z_TEV_LTM_EBITDA_Mean">#REF!</definedName>
    <definedName name="z_TEV_LTM_EBITDA_Mean_cal">#REF!</definedName>
    <definedName name="z_TEV_LTM_EBITDA_Min">#REF!</definedName>
    <definedName name="z_TEV_LTM_EBITDA_Name">#REF!</definedName>
    <definedName name="z_TEV_LTM_EBITDA2">#REF!</definedName>
    <definedName name="z_TEV_LTM_LTM_NI">#REF!</definedName>
    <definedName name="z_TEV_LTM_LTM_NI_Increm">#REF!</definedName>
    <definedName name="z_TEV_LTM_LTM_NI_Max">#REF!</definedName>
    <definedName name="z_TEV_LTM_LTM_NI_Mean">#REF!</definedName>
    <definedName name="z_TEV_LTM_LTM_NI_Mean_cal">#REF!</definedName>
    <definedName name="z_TEV_LTM_LTM_NI_Min">#REF!</definedName>
    <definedName name="z_TEV_LTM_LTM_NI_Name">#REF!</definedName>
    <definedName name="z_TEV_LTM_LTM_NI2">#REF!</definedName>
    <definedName name="z_TEV_LTM_Revenues">#REF!</definedName>
    <definedName name="z_TEV_LTM_Revenues_Increm">#REF!</definedName>
    <definedName name="z_TEV_LTM_Revenues_Max">#REF!</definedName>
    <definedName name="z_TEV_LTM_Revenues_Mean">#REF!</definedName>
    <definedName name="z_TEV_LTM_Revenues_Mean_cal">#REF!</definedName>
    <definedName name="z_TEV_LTM_Revenues_Min">#REF!</definedName>
    <definedName name="z_TEV_LTM_Revenues_Name">#REF!</definedName>
    <definedName name="z_TEV_LTM_Revenues2">#REF!</definedName>
    <definedName name="z_top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1" l="1"/>
  <c r="H70" i="1"/>
  <c r="L58" i="1"/>
  <c r="L55" i="1"/>
  <c r="J69" i="1"/>
  <c r="E56" i="1" l="1"/>
  <c r="D56" i="1"/>
  <c r="C56" i="1"/>
  <c r="I52" i="1"/>
  <c r="E52" i="1"/>
  <c r="D52" i="1"/>
  <c r="C52" i="1"/>
  <c r="I51" i="1"/>
  <c r="E51" i="1"/>
  <c r="D51" i="1"/>
  <c r="C51" i="1"/>
  <c r="I50" i="1"/>
  <c r="E50" i="1"/>
  <c r="D50" i="1"/>
  <c r="C50" i="1"/>
  <c r="I49" i="1"/>
  <c r="E49" i="1"/>
  <c r="D49" i="1"/>
  <c r="C49" i="1"/>
  <c r="I48" i="1"/>
  <c r="E48" i="1"/>
  <c r="D48" i="1"/>
  <c r="C48" i="1"/>
  <c r="I47" i="1"/>
  <c r="E47" i="1"/>
  <c r="D47" i="1"/>
  <c r="C47" i="1"/>
  <c r="I46" i="1"/>
  <c r="E46" i="1"/>
  <c r="D46" i="1"/>
  <c r="C46" i="1"/>
  <c r="I45" i="1"/>
  <c r="E45" i="1"/>
  <c r="D45" i="1"/>
  <c r="C45" i="1"/>
  <c r="I44" i="1"/>
  <c r="E44" i="1"/>
  <c r="D44" i="1"/>
  <c r="C44" i="1"/>
  <c r="I43" i="1"/>
  <c r="E43" i="1"/>
  <c r="D43" i="1"/>
  <c r="C43" i="1"/>
  <c r="I42" i="1"/>
  <c r="E42" i="1"/>
  <c r="D42" i="1"/>
  <c r="C42" i="1"/>
  <c r="I41" i="1"/>
  <c r="E41" i="1"/>
  <c r="D41" i="1"/>
  <c r="C41" i="1"/>
  <c r="I40" i="1"/>
  <c r="E40" i="1"/>
  <c r="J40" i="1" s="1"/>
  <c r="D40" i="1"/>
  <c r="D54" i="1" s="1"/>
  <c r="C40" i="1"/>
  <c r="H40" i="1" s="1"/>
  <c r="A40" i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I53" i="1" s="1"/>
  <c r="I54" i="1" s="1"/>
  <c r="M55" i="1" s="1"/>
  <c r="D57" i="1" s="1"/>
  <c r="H17" i="1"/>
  <c r="D5" i="1"/>
  <c r="H41" i="1" l="1"/>
  <c r="H42" i="1"/>
  <c r="H43" i="1"/>
  <c r="H53" i="1" s="1"/>
  <c r="H54" i="1" s="1"/>
  <c r="C57" i="1" s="1"/>
  <c r="H44" i="1"/>
  <c r="H45" i="1"/>
  <c r="H46" i="1"/>
  <c r="H47" i="1"/>
  <c r="H48" i="1"/>
  <c r="H49" i="1"/>
  <c r="H50" i="1"/>
  <c r="H51" i="1"/>
  <c r="H52" i="1"/>
  <c r="E54" i="1"/>
  <c r="J41" i="1"/>
  <c r="J53" i="1" s="1"/>
  <c r="J54" i="1" s="1"/>
  <c r="N55" i="1" s="1"/>
  <c r="E57" i="1" s="1"/>
  <c r="J42" i="1"/>
  <c r="J43" i="1"/>
  <c r="J44" i="1"/>
  <c r="J45" i="1"/>
  <c r="J46" i="1"/>
  <c r="J47" i="1"/>
  <c r="J48" i="1"/>
  <c r="J49" i="1"/>
  <c r="J50" i="1"/>
  <c r="J51" i="1"/>
  <c r="J52" i="1"/>
  <c r="D58" i="1"/>
  <c r="I57" i="1"/>
  <c r="F56" i="1"/>
  <c r="C54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C58" i="1" l="1"/>
  <c r="H57" i="1"/>
  <c r="F57" i="1"/>
  <c r="I58" i="1"/>
  <c r="D59" i="1"/>
  <c r="F54" i="1"/>
  <c r="E58" i="1"/>
  <c r="J57" i="1"/>
  <c r="J58" i="1" l="1"/>
  <c r="E59" i="1"/>
  <c r="D60" i="1"/>
  <c r="I59" i="1"/>
  <c r="H58" i="1"/>
  <c r="C59" i="1"/>
  <c r="F58" i="1"/>
  <c r="F59" i="1" l="1"/>
  <c r="H59" i="1"/>
  <c r="C60" i="1"/>
  <c r="D61" i="1"/>
  <c r="I60" i="1"/>
  <c r="E60" i="1"/>
  <c r="J59" i="1"/>
  <c r="D62" i="1" l="1"/>
  <c r="I61" i="1"/>
  <c r="F60" i="1"/>
  <c r="C61" i="1"/>
  <c r="H60" i="1"/>
  <c r="E61" i="1"/>
  <c r="J60" i="1"/>
  <c r="F61" i="1" l="1"/>
  <c r="H61" i="1"/>
  <c r="C62" i="1"/>
  <c r="D63" i="1"/>
  <c r="I62" i="1"/>
  <c r="E62" i="1"/>
  <c r="J61" i="1"/>
  <c r="D64" i="1" l="1"/>
  <c r="I63" i="1"/>
  <c r="F62" i="1"/>
  <c r="C63" i="1"/>
  <c r="H62" i="1"/>
  <c r="E63" i="1"/>
  <c r="J62" i="1"/>
  <c r="F63" i="1" l="1"/>
  <c r="H63" i="1"/>
  <c r="C64" i="1"/>
  <c r="E64" i="1"/>
  <c r="J63" i="1"/>
  <c r="D65" i="1"/>
  <c r="I64" i="1"/>
  <c r="D66" i="1" l="1"/>
  <c r="I65" i="1"/>
  <c r="F64" i="1"/>
  <c r="C65" i="1"/>
  <c r="H64" i="1"/>
  <c r="E65" i="1"/>
  <c r="J64" i="1"/>
  <c r="E66" i="1" l="1"/>
  <c r="J65" i="1"/>
  <c r="F65" i="1"/>
  <c r="H65" i="1"/>
  <c r="C66" i="1"/>
  <c r="D67" i="1"/>
  <c r="I66" i="1"/>
  <c r="D68" i="1" l="1"/>
  <c r="I67" i="1"/>
  <c r="F66" i="1"/>
  <c r="C67" i="1"/>
  <c r="H66" i="1"/>
  <c r="E67" i="1"/>
  <c r="J66" i="1"/>
  <c r="E68" i="1" l="1"/>
  <c r="J67" i="1"/>
  <c r="D72" i="1"/>
  <c r="I68" i="1"/>
  <c r="I69" i="1" s="1"/>
  <c r="D70" i="1"/>
  <c r="F67" i="1"/>
  <c r="C68" i="1"/>
  <c r="H67" i="1"/>
  <c r="F68" i="1" l="1"/>
  <c r="F70" i="1" s="1"/>
  <c r="C72" i="1"/>
  <c r="H68" i="1"/>
  <c r="H69" i="1" s="1"/>
  <c r="C70" i="1"/>
  <c r="I70" i="1"/>
  <c r="I71" i="1" s="1"/>
  <c r="M58" i="1" s="1"/>
  <c r="M70" i="1"/>
  <c r="D73" i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E72" i="1"/>
  <c r="J68" i="1"/>
  <c r="E70" i="1"/>
  <c r="D86" i="1" l="1"/>
  <c r="F72" i="1"/>
  <c r="C73" i="1"/>
  <c r="L70" i="1"/>
  <c r="N70" i="1"/>
  <c r="J70" i="1"/>
  <c r="J71" i="1" l="1"/>
  <c r="N58" i="1" s="1"/>
  <c r="E73" i="1" s="1"/>
  <c r="C74" i="1"/>
  <c r="F73" i="1" l="1"/>
  <c r="E74" i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C75" i="1"/>
  <c r="E86" i="1" l="1"/>
  <c r="F74" i="1"/>
  <c r="F75" i="1"/>
  <c r="C76" i="1"/>
  <c r="F76" i="1" l="1"/>
  <c r="C77" i="1"/>
  <c r="C78" i="1" l="1"/>
  <c r="F77" i="1"/>
  <c r="C79" i="1" l="1"/>
  <c r="F78" i="1"/>
  <c r="F79" i="1" l="1"/>
  <c r="C80" i="1"/>
  <c r="F80" i="1" l="1"/>
  <c r="C81" i="1"/>
  <c r="C82" i="1" l="1"/>
  <c r="F81" i="1"/>
  <c r="C83" i="1" l="1"/>
  <c r="F82" i="1"/>
  <c r="F83" i="1" l="1"/>
  <c r="C84" i="1"/>
  <c r="F84" i="1" l="1"/>
  <c r="F86" i="1" s="1"/>
  <c r="C86" i="1"/>
</calcChain>
</file>

<file path=xl/sharedStrings.xml><?xml version="1.0" encoding="utf-8"?>
<sst xmlns="http://schemas.openxmlformats.org/spreadsheetml/2006/main" count="27" uniqueCount="19">
  <si>
    <t>CHESAPEAKE UTILITIES CORPORATION</t>
  </si>
  <si>
    <t>FLORIDA DIVISION</t>
  </si>
  <si>
    <t>COMPETITIVE RATE ADJUSTMENT</t>
  </si>
  <si>
    <t>EFFECTIVE COST RATE</t>
  </si>
  <si>
    <t>(   ) = LIABILITY</t>
  </si>
  <si>
    <t>This adjustment is to calculate impact of competitive rate adjustment mechanism and to calculate capital</t>
  </si>
  <si>
    <t>cost of competitive rate mechanism for schedule 4.</t>
  </si>
  <si>
    <t>This amount was removed from working capital in Docket 090125-CU.</t>
  </si>
  <si>
    <t>ACCT</t>
  </si>
  <si>
    <t>BALANCE</t>
  </si>
  <si>
    <t>1630-2420</t>
  </si>
  <si>
    <t>1630-2421</t>
  </si>
  <si>
    <t>2611-2421</t>
  </si>
  <si>
    <t>TOTAL</t>
  </si>
  <si>
    <t>13 MONTH AVG</t>
  </si>
  <si>
    <t>Inflation and growth factor</t>
  </si>
  <si>
    <t>36 month average</t>
  </si>
  <si>
    <t>13 month average</t>
  </si>
  <si>
    <t>To G1-4 CF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</si>
</sst>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mm/dd/yy"/>
    <numFmt numFmtId="165" formatCode="_(* #,##0_);_(* \(#,##0\);_(* &quot;-&quot;??_);_(@_)"/>
    <numFmt numFmtId="166" formatCode="0.0000"/>
  </numFmts>
  <fonts count="5" x14ac:knownFonts="1"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i/>
      <sz val="8"/>
      <color rgb="FF00B0F0"/>
      <name val="Calibri"/>
      <family val="2"/>
      <scheme val="minor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left"/>
    </xf>
    <xf numFmtId="17" fontId="2" fillId="0" borderId="0" xfId="0" applyNumberFormat="1" applyFont="1" applyFill="1" applyAlignment="1">
      <alignment horizontal="left"/>
    </xf>
    <xf numFmtId="37" fontId="2" fillId="0" borderId="0" xfId="0" applyNumberFormat="1" applyFont="1" applyFill="1"/>
    <xf numFmtId="165" fontId="2" fillId="0" borderId="0" xfId="1" applyNumberFormat="1" applyFont="1" applyFill="1"/>
    <xf numFmtId="5" fontId="2" fillId="0" borderId="0" xfId="0" applyNumberFormat="1" applyFont="1" applyFill="1"/>
    <xf numFmtId="165" fontId="2" fillId="0" borderId="1" xfId="1" applyNumberFormat="1" applyFont="1" applyFill="1" applyBorder="1"/>
    <xf numFmtId="7" fontId="2" fillId="0" borderId="0" xfId="0" applyNumberFormat="1" applyFont="1" applyFill="1"/>
    <xf numFmtId="166" fontId="2" fillId="0" borderId="0" xfId="0" applyNumberFormat="1" applyFont="1" applyFill="1"/>
    <xf numFmtId="0" fontId="3" fillId="0" borderId="0" xfId="0" applyFont="1" applyFill="1"/>
    <xf numFmtId="17" fontId="4" fillId="0" borderId="0" xfId="0" applyNumberFormat="1" applyFont="1" applyFill="1"/>
    <xf numFmtId="165" fontId="2" fillId="0" borderId="0" xfId="0" applyNumberFormat="1" applyFont="1" applyFill="1"/>
    <xf numFmtId="0" fontId="2" fillId="2" borderId="0" xfId="0" applyFont="1" applyFill="1"/>
    <xf numFmtId="5" fontId="2" fillId="2" borderId="0" xfId="0" applyNumberFormat="1" applyFont="1" applyFill="1"/>
    <xf numFmtId="7" fontId="2" fillId="2" borderId="0" xfId="0" applyNumberFormat="1" applyFont="1" applyFill="1"/>
    <xf numFmtId="43" fontId="2" fillId="0" borderId="0" xfId="1" applyFont="1" applyFill="1"/>
    <xf numFmtId="17" fontId="2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12.xml" Id="rId13" /><Relationship Type="http://schemas.openxmlformats.org/officeDocument/2006/relationships/externalLink" Target="externalLinks/externalLink17.xml" Id="rId18" /><Relationship Type="http://schemas.openxmlformats.org/officeDocument/2006/relationships/externalLink" Target="externalLinks/externalLink25.xml" Id="rId26" /><Relationship Type="http://schemas.openxmlformats.org/officeDocument/2006/relationships/externalLink" Target="externalLinks/externalLink38.xml" Id="rId39" /><Relationship Type="http://schemas.openxmlformats.org/officeDocument/2006/relationships/externalLink" Target="externalLinks/externalLink20.xml" Id="rId21" /><Relationship Type="http://schemas.openxmlformats.org/officeDocument/2006/relationships/externalLink" Target="externalLinks/externalLink33.xml" Id="rId34" /><Relationship Type="http://schemas.openxmlformats.org/officeDocument/2006/relationships/externalLink" Target="externalLinks/externalLink41.xml" Id="rId42" /><Relationship Type="http://schemas.openxmlformats.org/officeDocument/2006/relationships/externalLink" Target="externalLinks/externalLink46.xml" Id="rId47" /><Relationship Type="http://schemas.openxmlformats.org/officeDocument/2006/relationships/externalLink" Target="externalLinks/externalLink49.xml" Id="rId50" /><Relationship Type="http://schemas.openxmlformats.org/officeDocument/2006/relationships/externalLink" Target="externalLinks/externalLink54.xml" Id="rId55" /><Relationship Type="http://schemas.openxmlformats.org/officeDocument/2006/relationships/externalLink" Target="externalLinks/externalLink62.xml" Id="rId63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.xml" Id="rId2" /><Relationship Type="http://schemas.openxmlformats.org/officeDocument/2006/relationships/externalLink" Target="externalLinks/externalLink15.xml" Id="rId16" /><Relationship Type="http://schemas.openxmlformats.org/officeDocument/2006/relationships/externalLink" Target="externalLinks/externalLink28.xml" Id="rId29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10.xml" Id="rId11" /><Relationship Type="http://schemas.openxmlformats.org/officeDocument/2006/relationships/externalLink" Target="externalLinks/externalLink23.xml" Id="rId24" /><Relationship Type="http://schemas.openxmlformats.org/officeDocument/2006/relationships/externalLink" Target="externalLinks/externalLink31.xml" Id="rId32" /><Relationship Type="http://schemas.openxmlformats.org/officeDocument/2006/relationships/externalLink" Target="externalLinks/externalLink36.xml" Id="rId37" /><Relationship Type="http://schemas.openxmlformats.org/officeDocument/2006/relationships/externalLink" Target="externalLinks/externalLink39.xml" Id="rId40" /><Relationship Type="http://schemas.openxmlformats.org/officeDocument/2006/relationships/externalLink" Target="externalLinks/externalLink44.xml" Id="rId45" /><Relationship Type="http://schemas.openxmlformats.org/officeDocument/2006/relationships/externalLink" Target="externalLinks/externalLink52.xml" Id="rId53" /><Relationship Type="http://schemas.openxmlformats.org/officeDocument/2006/relationships/externalLink" Target="externalLinks/externalLink57.xml" Id="rId58" /><Relationship Type="http://schemas.openxmlformats.org/officeDocument/2006/relationships/sharedStrings" Target="sharedStrings.xml" Id="rId66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14.xml" Id="rId15" /><Relationship Type="http://schemas.openxmlformats.org/officeDocument/2006/relationships/externalLink" Target="externalLinks/externalLink22.xml" Id="rId23" /><Relationship Type="http://schemas.openxmlformats.org/officeDocument/2006/relationships/externalLink" Target="externalLinks/externalLink27.xml" Id="rId28" /><Relationship Type="http://schemas.openxmlformats.org/officeDocument/2006/relationships/externalLink" Target="externalLinks/externalLink35.xml" Id="rId36" /><Relationship Type="http://schemas.openxmlformats.org/officeDocument/2006/relationships/externalLink" Target="externalLinks/externalLink48.xml" Id="rId49" /><Relationship Type="http://schemas.openxmlformats.org/officeDocument/2006/relationships/externalLink" Target="externalLinks/externalLink56.xml" Id="rId57" /><Relationship Type="http://schemas.openxmlformats.org/officeDocument/2006/relationships/externalLink" Target="externalLinks/externalLink60.xml" Id="rId61" /><Relationship Type="http://schemas.openxmlformats.org/officeDocument/2006/relationships/externalLink" Target="externalLinks/externalLink9.xml" Id="rId10" /><Relationship Type="http://schemas.openxmlformats.org/officeDocument/2006/relationships/externalLink" Target="externalLinks/externalLink18.xml" Id="rId19" /><Relationship Type="http://schemas.openxmlformats.org/officeDocument/2006/relationships/externalLink" Target="externalLinks/externalLink30.xml" Id="rId31" /><Relationship Type="http://schemas.openxmlformats.org/officeDocument/2006/relationships/externalLink" Target="externalLinks/externalLink43.xml" Id="rId44" /><Relationship Type="http://schemas.openxmlformats.org/officeDocument/2006/relationships/externalLink" Target="externalLinks/externalLink51.xml" Id="rId52" /><Relationship Type="http://schemas.openxmlformats.org/officeDocument/2006/relationships/externalLink" Target="externalLinks/externalLink59.xml" Id="rId60" /><Relationship Type="http://schemas.openxmlformats.org/officeDocument/2006/relationships/styles" Target="styles.xml" Id="rId65" /><Relationship Type="http://schemas.openxmlformats.org/officeDocument/2006/relationships/externalLink" Target="externalLinks/externalLink3.xml" Id="rId4" /><Relationship Type="http://schemas.openxmlformats.org/officeDocument/2006/relationships/externalLink" Target="externalLinks/externalLink8.xml" Id="rId9" /><Relationship Type="http://schemas.openxmlformats.org/officeDocument/2006/relationships/externalLink" Target="externalLinks/externalLink13.xml" Id="rId14" /><Relationship Type="http://schemas.openxmlformats.org/officeDocument/2006/relationships/externalLink" Target="externalLinks/externalLink21.xml" Id="rId22" /><Relationship Type="http://schemas.openxmlformats.org/officeDocument/2006/relationships/externalLink" Target="externalLinks/externalLink26.xml" Id="rId27" /><Relationship Type="http://schemas.openxmlformats.org/officeDocument/2006/relationships/externalLink" Target="externalLinks/externalLink29.xml" Id="rId30" /><Relationship Type="http://schemas.openxmlformats.org/officeDocument/2006/relationships/externalLink" Target="externalLinks/externalLink34.xml" Id="rId35" /><Relationship Type="http://schemas.openxmlformats.org/officeDocument/2006/relationships/externalLink" Target="externalLinks/externalLink42.xml" Id="rId43" /><Relationship Type="http://schemas.openxmlformats.org/officeDocument/2006/relationships/externalLink" Target="externalLinks/externalLink47.xml" Id="rId48" /><Relationship Type="http://schemas.openxmlformats.org/officeDocument/2006/relationships/externalLink" Target="externalLinks/externalLink55.xml" Id="rId56" /><Relationship Type="http://schemas.openxmlformats.org/officeDocument/2006/relationships/theme" Target="theme/theme1.xml" Id="rId64" /><Relationship Type="http://schemas.openxmlformats.org/officeDocument/2006/relationships/externalLink" Target="externalLinks/externalLink7.xml" Id="rId8" /><Relationship Type="http://schemas.openxmlformats.org/officeDocument/2006/relationships/externalLink" Target="externalLinks/externalLink50.xml" Id="rId51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11.xml" Id="rId12" /><Relationship Type="http://schemas.openxmlformats.org/officeDocument/2006/relationships/externalLink" Target="externalLinks/externalLink16.xml" Id="rId17" /><Relationship Type="http://schemas.openxmlformats.org/officeDocument/2006/relationships/externalLink" Target="externalLinks/externalLink24.xml" Id="rId25" /><Relationship Type="http://schemas.openxmlformats.org/officeDocument/2006/relationships/externalLink" Target="externalLinks/externalLink32.xml" Id="rId33" /><Relationship Type="http://schemas.openxmlformats.org/officeDocument/2006/relationships/externalLink" Target="externalLinks/externalLink37.xml" Id="rId38" /><Relationship Type="http://schemas.openxmlformats.org/officeDocument/2006/relationships/externalLink" Target="externalLinks/externalLink45.xml" Id="rId46" /><Relationship Type="http://schemas.openxmlformats.org/officeDocument/2006/relationships/externalLink" Target="externalLinks/externalLink58.xml" Id="rId59" /><Relationship Type="http://schemas.openxmlformats.org/officeDocument/2006/relationships/calcChain" Target="calcChain.xml" Id="rId67" /><Relationship Type="http://schemas.openxmlformats.org/officeDocument/2006/relationships/externalLink" Target="externalLinks/externalLink19.xml" Id="rId20" /><Relationship Type="http://schemas.openxmlformats.org/officeDocument/2006/relationships/externalLink" Target="externalLinks/externalLink40.xml" Id="rId41" /><Relationship Type="http://schemas.openxmlformats.org/officeDocument/2006/relationships/externalLink" Target="externalLinks/externalLink53.xml" Id="rId54" /><Relationship Type="http://schemas.openxmlformats.org/officeDocument/2006/relationships/externalLink" Target="externalLinks/externalLink61.xml" Id="rId62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's/B%20Schedules%20Rate%20Bas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COMPLET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s_young.CPK\AppData\Local\Microsoft\Windows\Temporary%20Internet%20Files\Content.Outlook\4BJ31546\Cash%20Projections\Cash%20Projection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DCFYN2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NY\HELMET\SENSHELM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Rolex-Time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camfield\My%20Documents\FPU\Template_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Forecast/2015/Gas/Gas%20Gross%20Margin%20Forecast%20-%2006-2015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nnifer_starr\Local%20Settings\Temporary%20Internet%20Files\OLK36\FORECAST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Budget/2016/FINAL%202016%20Electric%20Margin%20Budget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MATH\MODEL\MATH1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2006%20ESN%20Rate%20Case%20Files\Data%20Requests%20%20Staff-ES-COS-1\To%20Sergio%20re-amended%20sched-data%20request%20responses\Amended%20St%20H-3%20(1)%20-%20attachment%20to%20COS1-74%20-%20all%20tab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Snug\Model\Linens32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ri\Extendicare\RECAP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budis112700quarterly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ocuments%20and%20Settings\epearson\Local%20Settings\Temporary%20Internet%20Files\OLK134\Return%20Calcs\ESN%20ROR%2012-08%20-%20prorated%20plant%20b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Timex-Rolex%20Merger6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Model\Comb417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amast\Templates\Fendi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COMPANY\HELMET\TPG1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ContractSales99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%20Backup/G%20Schedules/G-1%20Rate%20Base/G1-4%20Utility%20Plant%20adjustments/3.%20CFG%20NG%20ROR%20December%2020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B-1 1of2"/>
      <sheetName val="B-1 1 of 2 FN"/>
      <sheetName val="B-1 1 of 2 CF"/>
      <sheetName val="B-1 1 of 2 FI"/>
      <sheetName val="B-1 1 of 2 FT"/>
      <sheetName val="B-1 2of2 "/>
      <sheetName val="B-1 1of2 Common"/>
      <sheetName val="B-1 2 of 2 FN"/>
      <sheetName val="B-1 2 of 2 CF"/>
      <sheetName val="B-1 2 of 2 FI"/>
      <sheetName val="B-1 2 of 2 FT"/>
      <sheetName val="B-1 2of2 Common"/>
      <sheetName val="B-2 "/>
      <sheetName val="B-2 FN"/>
      <sheetName val="B-2 CF"/>
      <sheetName val="B-2 FI"/>
      <sheetName val="B-2 FT"/>
      <sheetName val="B-3"/>
      <sheetName val="B-3 FN"/>
      <sheetName val="B-3 CF"/>
      <sheetName val="B-3 FI"/>
      <sheetName val="B-3 FT"/>
      <sheetName val="B-3a "/>
      <sheetName val="B-3a FN"/>
      <sheetName val="B-3a CF"/>
      <sheetName val="B-3a FI "/>
      <sheetName val="B-3a FT "/>
      <sheetName val="B-4 "/>
      <sheetName val="B-4 FN"/>
      <sheetName val="B-4 CF"/>
      <sheetName val="B-4 FI"/>
      <sheetName val="B-4 FT"/>
      <sheetName val="B-5 1of3"/>
      <sheetName val="B-5 1of3a"/>
      <sheetName val="B-5 2of3"/>
      <sheetName val="B-5 3of3"/>
      <sheetName val="B-5 3of3a"/>
      <sheetName val="B-6 1of 2"/>
      <sheetName val="B-6 2of2"/>
      <sheetName val="B-7 1of2"/>
      <sheetName val="B-7 2of2"/>
      <sheetName val="B-8"/>
      <sheetName val="B-8 Supplement 1"/>
      <sheetName val="B-9"/>
      <sheetName val="B-9 FN"/>
      <sheetName val="B-9 CF"/>
      <sheetName val="B-9 FI"/>
      <sheetName val="B-9 FT"/>
      <sheetName val="B-10"/>
      <sheetName val="B-11 1of2"/>
      <sheetName val="B-11 2of2"/>
      <sheetName val="B-12"/>
      <sheetName val="B-13 1of 4 "/>
      <sheetName val="B-13 2of4"/>
      <sheetName val="B-13 3 of 4 FC Common"/>
      <sheetName val="B-13 1of2 FN"/>
      <sheetName val="B-13 1of2 CF"/>
      <sheetName val="B-13 1of2 FI"/>
      <sheetName val="B-13 1of2 FT"/>
      <sheetName val="B-13 4 of 4 FC"/>
      <sheetName val="B-13 2of2 FN"/>
      <sheetName val="B-13 2of2 CF"/>
      <sheetName val="B-13 2of2 FI"/>
      <sheetName val="B-13 2of2 FT"/>
      <sheetName val="B-14"/>
      <sheetName val="B-15"/>
      <sheetName val="B-16"/>
      <sheetName val="B-17 1of4"/>
      <sheetName val="B-17 1of4 FN"/>
      <sheetName val="B-17 1of4 CF"/>
      <sheetName val="B-17 1of4 FI"/>
      <sheetName val="B-17 1of4 FT"/>
      <sheetName val="B-17 2of4"/>
      <sheetName val="B-17 2of4 FN"/>
      <sheetName val="B-17 2of4 CF"/>
      <sheetName val="B-17 2of4 FI"/>
      <sheetName val="B-17 2of4 FT"/>
      <sheetName val="B-17 3of4"/>
      <sheetName val="B-17 4of4"/>
      <sheetName val="B-18 1of3"/>
      <sheetName val="B-18 1of3 FN"/>
      <sheetName val="B-18 1of3 CF"/>
      <sheetName val="B-18 1of3 FI"/>
      <sheetName val="B-18 1of 3 FT"/>
      <sheetName val="B-18 1of 3a FC"/>
      <sheetName val="B-18 2of3"/>
      <sheetName val="B-18 2of3 FN"/>
      <sheetName val="B-18 2of3 CF"/>
      <sheetName val="B-18 2of3 FI"/>
      <sheetName val="B-18 2of3 FT"/>
      <sheetName val="B-18 2of3a FC"/>
      <sheetName val="B-18 3of3"/>
      <sheetName val="B-18 3of3 FN"/>
      <sheetName val="B-18 3of3 CF"/>
      <sheetName val="B-18 3of3 FI"/>
      <sheetName val="B-18 3of3 FT"/>
      <sheetName val="B-18 3of3a F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>
        <row r="1">
          <cell r="D1" t="str">
            <v>NT</v>
          </cell>
        </row>
      </sheetData>
      <sheetData sheetId="11"/>
      <sheetData sheetId="12"/>
      <sheetData sheetId="13"/>
      <sheetData sheetId="14"/>
      <sheetData sheetId="15" refreshError="1">
        <row r="5">
          <cell r="I5">
            <v>16.5</v>
          </cell>
        </row>
        <row r="6">
          <cell r="I6">
            <v>36574</v>
          </cell>
        </row>
        <row r="8">
          <cell r="I8">
            <v>0.68720000000000003</v>
          </cell>
        </row>
        <row r="24">
          <cell r="I24">
            <v>0.3</v>
          </cell>
        </row>
        <row r="25">
          <cell r="A25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>
        <row r="2">
          <cell r="C2">
            <v>37256</v>
          </cell>
        </row>
        <row r="3">
          <cell r="C3">
            <v>37256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>
        <row r="16">
          <cell r="B16">
            <v>2</v>
          </cell>
        </row>
      </sheetData>
      <sheetData sheetId="1"/>
      <sheetData sheetId="2" refreshError="1">
        <row r="2">
          <cell r="B2">
            <v>36357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9">
          <cell r="R9">
            <v>65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>
        <row r="1">
          <cell r="C1" t="str">
            <v>Consolidated Simmons Company</v>
          </cell>
          <cell r="F1" t="str">
            <v>All Cost Centers</v>
          </cell>
        </row>
        <row r="2">
          <cell r="B2" t="str">
            <v>Dec YTD</v>
          </cell>
          <cell r="C2" t="str">
            <v>Dec YTD</v>
          </cell>
          <cell r="D2" t="str">
            <v>Dec YTD</v>
          </cell>
          <cell r="E2" t="str">
            <v>Dec YTD</v>
          </cell>
          <cell r="F2" t="str">
            <v>Dec YTD</v>
          </cell>
          <cell r="G2" t="str">
            <v>Dec YTD</v>
          </cell>
          <cell r="H2" t="str">
            <v>Dec YTD</v>
          </cell>
          <cell r="I2" t="str">
            <v>Dec YTD</v>
          </cell>
          <cell r="J2" t="str">
            <v>Dec YTD</v>
          </cell>
          <cell r="K2" t="str">
            <v>Dec YTD</v>
          </cell>
          <cell r="L2" t="str">
            <v>Dec YTD</v>
          </cell>
          <cell r="M2" t="str">
            <v>Dec YTD</v>
          </cell>
          <cell r="N2" t="str">
            <v>Dec YTD</v>
          </cell>
          <cell r="O2" t="str">
            <v>Dec YTD</v>
          </cell>
          <cell r="P2" t="str">
            <v>Dec YTD</v>
          </cell>
          <cell r="Q2" t="str">
            <v>Dec YTD</v>
          </cell>
          <cell r="R2" t="str">
            <v>Dec YTD</v>
          </cell>
          <cell r="S2" t="str">
            <v>Dec YTD</v>
          </cell>
          <cell r="T2" t="str">
            <v>Dec YTD</v>
          </cell>
          <cell r="U2" t="str">
            <v>Dec YTD</v>
          </cell>
          <cell r="W2" t="str">
            <v>January</v>
          </cell>
          <cell r="X2" t="str">
            <v>January</v>
          </cell>
          <cell r="Y2" t="str">
            <v>January</v>
          </cell>
          <cell r="Z2" t="str">
            <v>January</v>
          </cell>
          <cell r="AA2" t="str">
            <v>January</v>
          </cell>
          <cell r="AB2" t="str">
            <v>January</v>
          </cell>
          <cell r="AC2" t="str">
            <v>January</v>
          </cell>
          <cell r="AD2" t="str">
            <v>January</v>
          </cell>
          <cell r="AE2" t="str">
            <v>January</v>
          </cell>
          <cell r="AF2" t="str">
            <v>January</v>
          </cell>
          <cell r="AG2" t="str">
            <v>January</v>
          </cell>
          <cell r="AH2" t="str">
            <v>January</v>
          </cell>
          <cell r="AI2" t="str">
            <v>January</v>
          </cell>
          <cell r="AJ2" t="str">
            <v>January</v>
          </cell>
          <cell r="AK2" t="str">
            <v>January</v>
          </cell>
          <cell r="AL2" t="str">
            <v>January</v>
          </cell>
          <cell r="AN2" t="str">
            <v>Dec YTD</v>
          </cell>
          <cell r="AO2" t="str">
            <v>Dec YTD</v>
          </cell>
          <cell r="AP2" t="str">
            <v>Dec YTD</v>
          </cell>
          <cell r="AQ2" t="str">
            <v>Dec YTD</v>
          </cell>
          <cell r="AR2" t="str">
            <v>Dec YTD</v>
          </cell>
          <cell r="AS2" t="str">
            <v>Dec YTD</v>
          </cell>
          <cell r="AT2" t="str">
            <v>Dec YTD</v>
          </cell>
          <cell r="AU2" t="str">
            <v>Dec YTD</v>
          </cell>
          <cell r="AV2" t="str">
            <v>Dec YTD</v>
          </cell>
          <cell r="AX2" t="str">
            <v>Fiscal Year</v>
          </cell>
          <cell r="AY2" t="str">
            <v>Fiscal Year</v>
          </cell>
          <cell r="AZ2" t="str">
            <v>Fiscal Year</v>
          </cell>
          <cell r="BA2" t="str">
            <v>Fiscal Year</v>
          </cell>
          <cell r="BB2" t="str">
            <v>Fiscal Year</v>
          </cell>
          <cell r="BC2" t="str">
            <v>Fiscal Year</v>
          </cell>
          <cell r="BD2" t="str">
            <v>Fiscal Year</v>
          </cell>
          <cell r="BE2" t="str">
            <v>Fiscal Year</v>
          </cell>
          <cell r="BF2" t="str">
            <v>Fiscal Year</v>
          </cell>
          <cell r="BG2" t="str">
            <v>Fiscal Year</v>
          </cell>
          <cell r="BI2" t="str">
            <v>Apr YTD</v>
          </cell>
          <cell r="BJ2" t="str">
            <v>Apr YTD</v>
          </cell>
          <cell r="BK2" t="str">
            <v>Apr YTD</v>
          </cell>
          <cell r="BL2" t="str">
            <v>Apr YTD</v>
          </cell>
          <cell r="BM2" t="str">
            <v>Apr YTD</v>
          </cell>
          <cell r="BN2" t="str">
            <v>Apr YTD</v>
          </cell>
          <cell r="BO2" t="str">
            <v>Apr YTD</v>
          </cell>
          <cell r="BP2" t="str">
            <v>Apr YTD</v>
          </cell>
          <cell r="BQ2" t="str">
            <v>Apr YTD</v>
          </cell>
          <cell r="BR2" t="str">
            <v>Apr YTD</v>
          </cell>
          <cell r="BS2" t="str">
            <v>Apr YTD</v>
          </cell>
          <cell r="BT2" t="str">
            <v>Apr YTD</v>
          </cell>
          <cell r="BU2" t="str">
            <v>Apr YTD</v>
          </cell>
          <cell r="BW2" t="str">
            <v>Quarter 2</v>
          </cell>
          <cell r="BX2" t="str">
            <v>Quarter 2</v>
          </cell>
          <cell r="BY2" t="str">
            <v>Quarter 2</v>
          </cell>
          <cell r="BZ2" t="str">
            <v>Quarter 2</v>
          </cell>
          <cell r="CA2" t="str">
            <v>Quarter 2</v>
          </cell>
          <cell r="CB2" t="str">
            <v>Quarter 2</v>
          </cell>
          <cell r="CC2" t="str">
            <v>Quarter 2</v>
          </cell>
          <cell r="CD2" t="str">
            <v>Quarter 2</v>
          </cell>
          <cell r="CE2" t="str">
            <v>Quarter 2</v>
          </cell>
          <cell r="CF2" t="str">
            <v>Quarter 2</v>
          </cell>
          <cell r="CG2" t="str">
            <v>Quarter 2</v>
          </cell>
          <cell r="CH2" t="str">
            <v>Quarter 2</v>
          </cell>
          <cell r="CI2" t="str">
            <v>Quarter 2</v>
          </cell>
          <cell r="CK2" t="str">
            <v>Quarter 1</v>
          </cell>
          <cell r="CL2" t="str">
            <v>Quarter 1</v>
          </cell>
          <cell r="CM2" t="str">
            <v>Quarter 1</v>
          </cell>
          <cell r="CN2" t="str">
            <v>Quarter 1</v>
          </cell>
          <cell r="CO2" t="str">
            <v>Quarter 1</v>
          </cell>
          <cell r="CP2" t="str">
            <v>Quarter 1</v>
          </cell>
          <cell r="CQ2" t="str">
            <v>Quarter 1</v>
          </cell>
          <cell r="CR2" t="str">
            <v>Quarter 1</v>
          </cell>
          <cell r="CS2" t="str">
            <v>Quarter 1</v>
          </cell>
          <cell r="CT2" t="str">
            <v>Quarter 1</v>
          </cell>
          <cell r="CU2" t="str">
            <v>Quarter 1</v>
          </cell>
          <cell r="CV2" t="str">
            <v>Quarter 1</v>
          </cell>
          <cell r="CW2" t="str">
            <v>Quarter 1</v>
          </cell>
          <cell r="CY2" t="str">
            <v>Quarter 2</v>
          </cell>
          <cell r="CZ2" t="str">
            <v>Quarter 2</v>
          </cell>
          <cell r="DA2" t="str">
            <v>Quarter 2</v>
          </cell>
          <cell r="DC2" t="str">
            <v>Quarter 1</v>
          </cell>
          <cell r="DD2" t="str">
            <v>Quarter 1</v>
          </cell>
          <cell r="DE2" t="str">
            <v>Quarter 1</v>
          </cell>
          <cell r="DG2" t="str">
            <v>Quarter 2</v>
          </cell>
          <cell r="DH2" t="str">
            <v>Quarter 2</v>
          </cell>
          <cell r="DI2" t="str">
            <v>Quarter 2</v>
          </cell>
          <cell r="DJ2" t="str">
            <v>Quarter 2</v>
          </cell>
          <cell r="DK2" t="str">
            <v>Quarter 2</v>
          </cell>
          <cell r="DL2" t="str">
            <v>Quarter 2</v>
          </cell>
          <cell r="DN2" t="str">
            <v>Quarter 3</v>
          </cell>
          <cell r="DO2" t="str">
            <v>Quarter 3</v>
          </cell>
          <cell r="DP2" t="str">
            <v>Quarter 3</v>
          </cell>
          <cell r="DQ2" t="str">
            <v>Quarter 3</v>
          </cell>
          <cell r="DR2" t="str">
            <v>Quarter 3</v>
          </cell>
          <cell r="DS2" t="str">
            <v>Quarter 3</v>
          </cell>
          <cell r="DT2" t="str">
            <v>Quarter 3</v>
          </cell>
          <cell r="DU2" t="str">
            <v>Quarter 3</v>
          </cell>
          <cell r="DV2" t="str">
            <v>Quarter 3</v>
          </cell>
          <cell r="DW2" t="str">
            <v>Quarter 3</v>
          </cell>
          <cell r="DX2" t="str">
            <v>Quarter 3</v>
          </cell>
          <cell r="DY2" t="str">
            <v>Quarter 3</v>
          </cell>
        </row>
        <row r="3">
          <cell r="B3" t="str">
            <v>Fixed</v>
          </cell>
          <cell r="C3" t="str">
            <v>Fixed</v>
          </cell>
          <cell r="D3" t="str">
            <v>Fixed</v>
          </cell>
          <cell r="E3" t="str">
            <v>Fixed</v>
          </cell>
          <cell r="F3" t="str">
            <v>Fixed</v>
          </cell>
          <cell r="G3" t="str">
            <v>Variable</v>
          </cell>
          <cell r="H3" t="str">
            <v>Variable</v>
          </cell>
          <cell r="I3" t="str">
            <v>Variable</v>
          </cell>
          <cell r="J3" t="str">
            <v>Variable</v>
          </cell>
          <cell r="K3" t="str">
            <v>Variable</v>
          </cell>
          <cell r="L3" t="str">
            <v>Revenue</v>
          </cell>
          <cell r="M3" t="str">
            <v>Revenue</v>
          </cell>
          <cell r="N3" t="str">
            <v>Revenue</v>
          </cell>
          <cell r="O3" t="str">
            <v>Revenue</v>
          </cell>
          <cell r="P3" t="str">
            <v>Revenue</v>
          </cell>
          <cell r="Q3" t="str">
            <v>Other AT</v>
          </cell>
          <cell r="R3" t="str">
            <v>Other AT</v>
          </cell>
          <cell r="S3" t="str">
            <v>Other AT</v>
          </cell>
          <cell r="T3" t="str">
            <v>Other AT</v>
          </cell>
          <cell r="U3" t="str">
            <v>Other AT</v>
          </cell>
          <cell r="W3" t="str">
            <v>Fixed</v>
          </cell>
          <cell r="X3" t="str">
            <v>Fixed</v>
          </cell>
          <cell r="Y3" t="str">
            <v>Fixed</v>
          </cell>
          <cell r="Z3" t="str">
            <v>Fixed</v>
          </cell>
          <cell r="AA3" t="str">
            <v>Variable</v>
          </cell>
          <cell r="AB3" t="str">
            <v>Variable</v>
          </cell>
          <cell r="AC3" t="str">
            <v>Variable</v>
          </cell>
          <cell r="AD3" t="str">
            <v>Variable</v>
          </cell>
          <cell r="AE3" t="str">
            <v>Revenue</v>
          </cell>
          <cell r="AF3" t="str">
            <v>Revenue</v>
          </cell>
          <cell r="AG3" t="str">
            <v>Revenue</v>
          </cell>
          <cell r="AH3" t="str">
            <v>Revenue</v>
          </cell>
          <cell r="AI3" t="str">
            <v>Other AT</v>
          </cell>
          <cell r="AJ3" t="str">
            <v>Other AT</v>
          </cell>
          <cell r="AK3" t="str">
            <v>Other AT</v>
          </cell>
          <cell r="AL3" t="str">
            <v>Other AT</v>
          </cell>
          <cell r="AN3" t="str">
            <v>Fixed</v>
          </cell>
          <cell r="AO3" t="str">
            <v>Fixed</v>
          </cell>
          <cell r="AP3" t="str">
            <v>Fixed</v>
          </cell>
          <cell r="AQ3" t="str">
            <v>Variable</v>
          </cell>
          <cell r="AR3" t="str">
            <v>Variable</v>
          </cell>
          <cell r="AS3" t="str">
            <v>Variable</v>
          </cell>
          <cell r="AT3" t="str">
            <v>Other AT</v>
          </cell>
          <cell r="AU3" t="str">
            <v>Other AT</v>
          </cell>
          <cell r="AV3" t="str">
            <v>Other AT</v>
          </cell>
          <cell r="AX3" t="str">
            <v>Fixed</v>
          </cell>
          <cell r="AY3" t="str">
            <v>Variable</v>
          </cell>
          <cell r="AZ3" t="str">
            <v>Other AT</v>
          </cell>
          <cell r="BA3" t="str">
            <v>Fixed</v>
          </cell>
          <cell r="BB3" t="str">
            <v>Variable</v>
          </cell>
          <cell r="BC3" t="str">
            <v>Other AT</v>
          </cell>
          <cell r="BD3" t="str">
            <v>Fixed</v>
          </cell>
          <cell r="BE3" t="str">
            <v>Variable</v>
          </cell>
          <cell r="BF3" t="str">
            <v>Other AT</v>
          </cell>
          <cell r="BG3" t="str">
            <v>Other AT</v>
          </cell>
          <cell r="BI3" t="str">
            <v>Fixed</v>
          </cell>
          <cell r="BJ3" t="str">
            <v>Variable</v>
          </cell>
          <cell r="BK3" t="str">
            <v>Other AT</v>
          </cell>
          <cell r="BL3" t="str">
            <v>Fixed</v>
          </cell>
          <cell r="BM3" t="str">
            <v>Variable</v>
          </cell>
          <cell r="BN3" t="str">
            <v>Other AT</v>
          </cell>
          <cell r="BO3" t="str">
            <v>Fixed</v>
          </cell>
          <cell r="BP3" t="str">
            <v>Variable</v>
          </cell>
          <cell r="BQ3" t="str">
            <v>Other AT</v>
          </cell>
          <cell r="BR3" t="str">
            <v>Other AT</v>
          </cell>
          <cell r="BS3" t="str">
            <v>Fixed</v>
          </cell>
          <cell r="BT3" t="str">
            <v>Variable</v>
          </cell>
          <cell r="BU3" t="str">
            <v>Other AT</v>
          </cell>
          <cell r="BW3" t="str">
            <v>Fixed</v>
          </cell>
          <cell r="BX3" t="str">
            <v>Variable</v>
          </cell>
          <cell r="BY3" t="str">
            <v>Other AT</v>
          </cell>
          <cell r="BZ3" t="str">
            <v>Fixed</v>
          </cell>
          <cell r="CA3" t="str">
            <v>Variable</v>
          </cell>
          <cell r="CB3" t="str">
            <v>Other AT</v>
          </cell>
          <cell r="CC3" t="str">
            <v>Fixed</v>
          </cell>
          <cell r="CD3" t="str">
            <v>Variable</v>
          </cell>
          <cell r="CE3" t="str">
            <v>Other AT</v>
          </cell>
          <cell r="CF3" t="str">
            <v>Other AT</v>
          </cell>
          <cell r="CG3" t="str">
            <v>Fixed</v>
          </cell>
          <cell r="CH3" t="str">
            <v>Variable</v>
          </cell>
          <cell r="CI3" t="str">
            <v>Other AT</v>
          </cell>
          <cell r="CK3" t="str">
            <v>Fixed</v>
          </cell>
          <cell r="CL3" t="str">
            <v>Variable</v>
          </cell>
          <cell r="CM3" t="str">
            <v>Other AT</v>
          </cell>
          <cell r="CN3" t="str">
            <v>Fixed</v>
          </cell>
          <cell r="CO3" t="str">
            <v>Variable</v>
          </cell>
          <cell r="CP3" t="str">
            <v>Other AT</v>
          </cell>
          <cell r="CQ3" t="str">
            <v>Fixed</v>
          </cell>
          <cell r="CR3" t="str">
            <v>Variable</v>
          </cell>
          <cell r="CS3" t="str">
            <v>Other AT</v>
          </cell>
          <cell r="CT3" t="str">
            <v>Other AT</v>
          </cell>
          <cell r="CU3" t="str">
            <v>Fixed</v>
          </cell>
          <cell r="CV3" t="str">
            <v>Variable</v>
          </cell>
          <cell r="CW3" t="str">
            <v>Other AT</v>
          </cell>
          <cell r="CY3" t="str">
            <v>Fixed</v>
          </cell>
          <cell r="CZ3" t="str">
            <v>Variable</v>
          </cell>
          <cell r="DA3" t="str">
            <v>Other AT</v>
          </cell>
          <cell r="DC3" t="str">
            <v>Fixed</v>
          </cell>
          <cell r="DD3" t="str">
            <v>Variable</v>
          </cell>
          <cell r="DE3" t="str">
            <v>Other AT</v>
          </cell>
          <cell r="DG3" t="str">
            <v>Fixed</v>
          </cell>
          <cell r="DH3" t="str">
            <v>Variable</v>
          </cell>
          <cell r="DI3" t="str">
            <v>Other AT</v>
          </cell>
          <cell r="DJ3" t="str">
            <v>Fixed</v>
          </cell>
          <cell r="DK3" t="str">
            <v>Variable</v>
          </cell>
          <cell r="DL3" t="str">
            <v>Other AT</v>
          </cell>
          <cell r="DN3" t="str">
            <v>Fixed</v>
          </cell>
          <cell r="DO3" t="str">
            <v>Variable</v>
          </cell>
          <cell r="DP3" t="str">
            <v>Other AT</v>
          </cell>
          <cell r="DQ3" t="str">
            <v>Fixed</v>
          </cell>
          <cell r="DR3" t="str">
            <v>Variable</v>
          </cell>
          <cell r="DS3" t="str">
            <v>Other AT</v>
          </cell>
          <cell r="DT3" t="str">
            <v>Fixed</v>
          </cell>
          <cell r="DU3" t="str">
            <v>Variable</v>
          </cell>
          <cell r="DV3" t="str">
            <v>Other AT</v>
          </cell>
          <cell r="DW3" t="str">
            <v>Fixed</v>
          </cell>
          <cell r="DX3" t="str">
            <v>Variable</v>
          </cell>
          <cell r="DY3" t="str">
            <v>Other AT</v>
          </cell>
        </row>
        <row r="4">
          <cell r="B4" t="str">
            <v>CYAct</v>
          </cell>
          <cell r="C4" t="str">
            <v>PYAct</v>
          </cell>
          <cell r="D4" t="str">
            <v>CYBud</v>
          </cell>
          <cell r="E4" t="str">
            <v>Current Forecast</v>
          </cell>
          <cell r="F4" t="str">
            <v>Prior Month Forecast</v>
          </cell>
          <cell r="G4" t="str">
            <v>CYAct</v>
          </cell>
          <cell r="H4" t="str">
            <v>PYAct</v>
          </cell>
          <cell r="I4" t="str">
            <v>CYBud</v>
          </cell>
          <cell r="J4" t="str">
            <v>Current Forecast</v>
          </cell>
          <cell r="K4" t="str">
            <v>Prior Month Forecast</v>
          </cell>
          <cell r="L4" t="str">
            <v>CYAct</v>
          </cell>
          <cell r="M4" t="str">
            <v>PYAct</v>
          </cell>
          <cell r="N4" t="str">
            <v>CYBud</v>
          </cell>
          <cell r="O4" t="str">
            <v>Current Forecast</v>
          </cell>
          <cell r="P4" t="str">
            <v>Prior Month Forecast</v>
          </cell>
          <cell r="Q4" t="str">
            <v>CYAct</v>
          </cell>
          <cell r="R4" t="str">
            <v>PYAct</v>
          </cell>
          <cell r="S4" t="str">
            <v>CYBud</v>
          </cell>
          <cell r="T4" t="str">
            <v>Current Forecast</v>
          </cell>
          <cell r="U4" t="str">
            <v>Prior Month Forecast</v>
          </cell>
          <cell r="W4" t="str">
            <v>PYAct</v>
          </cell>
          <cell r="X4" t="str">
            <v>CYBud</v>
          </cell>
          <cell r="Y4" t="str">
            <v>Current Forecast</v>
          </cell>
          <cell r="Z4" t="str">
            <v>Prior Month Forecast</v>
          </cell>
          <cell r="AA4" t="str">
            <v>PYAct</v>
          </cell>
          <cell r="AB4" t="str">
            <v>CYBud</v>
          </cell>
          <cell r="AC4" t="str">
            <v>Current Forecast</v>
          </cell>
          <cell r="AD4" t="str">
            <v>Prior Month Forecast</v>
          </cell>
          <cell r="AE4" t="str">
            <v>PYAct</v>
          </cell>
          <cell r="AF4" t="str">
            <v>CYBud</v>
          </cell>
          <cell r="AG4" t="str">
            <v>Current Forecast</v>
          </cell>
          <cell r="AH4" t="str">
            <v>Prior Month Forecast</v>
          </cell>
          <cell r="AI4" t="str">
            <v>PYAct</v>
          </cell>
          <cell r="AJ4" t="str">
            <v>CYBud</v>
          </cell>
          <cell r="AK4" t="str">
            <v>Current Forecast</v>
          </cell>
          <cell r="AL4" t="str">
            <v>Prior Month Forecast</v>
          </cell>
          <cell r="AN4" t="str">
            <v>CYAct</v>
          </cell>
          <cell r="AO4" t="str">
            <v>PYAct</v>
          </cell>
          <cell r="AP4" t="str">
            <v>CYBud</v>
          </cell>
          <cell r="AQ4" t="str">
            <v>CYAct</v>
          </cell>
          <cell r="AR4" t="str">
            <v>PYAct</v>
          </cell>
          <cell r="AS4" t="str">
            <v>CYBud</v>
          </cell>
          <cell r="AT4" t="str">
            <v>CYAct</v>
          </cell>
          <cell r="AU4" t="str">
            <v>PYAct</v>
          </cell>
          <cell r="AV4" t="str">
            <v>CYBud</v>
          </cell>
          <cell r="AX4" t="str">
            <v>CYBud</v>
          </cell>
          <cell r="AY4" t="str">
            <v>CYBud</v>
          </cell>
          <cell r="AZ4" t="str">
            <v>CYBud</v>
          </cell>
          <cell r="BA4" t="str">
            <v>PYAct</v>
          </cell>
          <cell r="BB4" t="str">
            <v>PYAct</v>
          </cell>
          <cell r="BC4" t="str">
            <v>PYAct</v>
          </cell>
          <cell r="BD4" t="str">
            <v>Current Forecast</v>
          </cell>
          <cell r="BE4" t="str">
            <v>Current Forecast</v>
          </cell>
          <cell r="BF4" t="str">
            <v>Current Forecast</v>
          </cell>
          <cell r="BG4" t="str">
            <v>Prior Month Forecast</v>
          </cell>
          <cell r="BI4" t="str">
            <v>CYBud</v>
          </cell>
          <cell r="BJ4" t="str">
            <v>CYBud</v>
          </cell>
          <cell r="BK4" t="str">
            <v>CYBud</v>
          </cell>
          <cell r="BL4" t="str">
            <v>PYAct</v>
          </cell>
          <cell r="BM4" t="str">
            <v>PYAct</v>
          </cell>
          <cell r="BN4" t="str">
            <v>PYAct</v>
          </cell>
          <cell r="BO4" t="str">
            <v>Current Forecast</v>
          </cell>
          <cell r="BP4" t="str">
            <v>Current Forecast</v>
          </cell>
          <cell r="BQ4" t="str">
            <v>Current Forecast</v>
          </cell>
          <cell r="BR4" t="str">
            <v>Prior Month Forecast</v>
          </cell>
          <cell r="BS4" t="str">
            <v>CYAct</v>
          </cell>
          <cell r="BT4" t="str">
            <v>CYAct</v>
          </cell>
          <cell r="BU4" t="str">
            <v>CYAct</v>
          </cell>
          <cell r="BW4" t="str">
            <v>CYBud</v>
          </cell>
          <cell r="BX4" t="str">
            <v>CYBud</v>
          </cell>
          <cell r="BY4" t="str">
            <v>CYBud</v>
          </cell>
          <cell r="BZ4" t="str">
            <v>PYAct</v>
          </cell>
          <cell r="CA4" t="str">
            <v>PYAct</v>
          </cell>
          <cell r="CB4" t="str">
            <v>PYAct</v>
          </cell>
          <cell r="CC4" t="str">
            <v>Current Forecast</v>
          </cell>
          <cell r="CD4" t="str">
            <v>Current Forecast</v>
          </cell>
          <cell r="CE4" t="str">
            <v>Current Forecast</v>
          </cell>
          <cell r="CF4" t="str">
            <v>Prior Month Forecast</v>
          </cell>
          <cell r="CG4" t="str">
            <v>CYAct</v>
          </cell>
          <cell r="CH4" t="str">
            <v>CYAct</v>
          </cell>
          <cell r="CI4" t="str">
            <v>CYAct</v>
          </cell>
          <cell r="CK4" t="str">
            <v>CYBud</v>
          </cell>
          <cell r="CL4" t="str">
            <v>CYBud</v>
          </cell>
          <cell r="CM4" t="str">
            <v>CYBud</v>
          </cell>
          <cell r="CN4" t="str">
            <v>PYAct</v>
          </cell>
          <cell r="CO4" t="str">
            <v>PYAct</v>
          </cell>
          <cell r="CP4" t="str">
            <v>PYAct</v>
          </cell>
          <cell r="CQ4" t="str">
            <v>Current Forecast</v>
          </cell>
          <cell r="CR4" t="str">
            <v>Current Forecast</v>
          </cell>
          <cell r="CS4" t="str">
            <v>Current Forecast</v>
          </cell>
          <cell r="CT4" t="str">
            <v>Prior Month Forecast</v>
          </cell>
          <cell r="CU4" t="str">
            <v>CYAct</v>
          </cell>
          <cell r="CV4" t="str">
            <v>CYAct</v>
          </cell>
          <cell r="CW4" t="str">
            <v>CYAct</v>
          </cell>
          <cell r="CY4" t="str">
            <v>CYBud</v>
          </cell>
          <cell r="CZ4" t="str">
            <v>CYBud</v>
          </cell>
          <cell r="DA4" t="str">
            <v>CYBud</v>
          </cell>
          <cell r="DC4" t="str">
            <v>CYAct</v>
          </cell>
          <cell r="DD4" t="str">
            <v>CYAct</v>
          </cell>
          <cell r="DE4" t="str">
            <v>CYAct</v>
          </cell>
          <cell r="DG4" t="str">
            <v>CYAct</v>
          </cell>
          <cell r="DH4" t="str">
            <v>CYAct</v>
          </cell>
          <cell r="DI4" t="str">
            <v>CYAct</v>
          </cell>
          <cell r="DJ4" t="str">
            <v>PYAct</v>
          </cell>
          <cell r="DK4" t="str">
            <v>PYAct</v>
          </cell>
          <cell r="DL4" t="str">
            <v>PYAct</v>
          </cell>
          <cell r="DN4" t="str">
            <v>Current Forecast</v>
          </cell>
          <cell r="DO4" t="str">
            <v>Current Forecast</v>
          </cell>
          <cell r="DP4" t="str">
            <v>Current Forecast</v>
          </cell>
          <cell r="DQ4" t="str">
            <v>PYAct</v>
          </cell>
          <cell r="DR4" t="str">
            <v>PYAct</v>
          </cell>
          <cell r="DS4" t="str">
            <v>PYAct</v>
          </cell>
          <cell r="DT4" t="str">
            <v>CYBud</v>
          </cell>
          <cell r="DU4" t="str">
            <v>CYBud</v>
          </cell>
          <cell r="DV4" t="str">
            <v>CYBud</v>
          </cell>
          <cell r="DW4" t="str">
            <v>CYAct</v>
          </cell>
          <cell r="DX4" t="str">
            <v>CYAct</v>
          </cell>
          <cell r="DY4" t="str">
            <v>CYAct</v>
          </cell>
        </row>
        <row r="5">
          <cell r="A5" t="str">
            <v>Gross Sales</v>
          </cell>
          <cell r="B5" t="str">
            <v>0</v>
          </cell>
          <cell r="C5" t="str">
            <v>0</v>
          </cell>
          <cell r="D5" t="str">
            <v>0</v>
          </cell>
          <cell r="E5" t="str">
            <v>0</v>
          </cell>
          <cell r="F5" t="str">
            <v>0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 t="str">
            <v>0</v>
          </cell>
          <cell r="L5">
            <v>342940819.72999996</v>
          </cell>
          <cell r="M5">
            <v>760635428.82000017</v>
          </cell>
          <cell r="N5">
            <v>834106936</v>
          </cell>
          <cell r="O5">
            <v>873972739.34144032</v>
          </cell>
          <cell r="P5">
            <v>783240163.8588562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0</v>
          </cell>
          <cell r="U5" t="str">
            <v>0</v>
          </cell>
          <cell r="W5" t="str">
            <v>0</v>
          </cell>
          <cell r="X5" t="str">
            <v>0</v>
          </cell>
          <cell r="Y5" t="str">
            <v>0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>
            <v>76942183.449999988</v>
          </cell>
          <cell r="AF5">
            <v>75177083</v>
          </cell>
          <cell r="AG5">
            <v>81424135.219999999</v>
          </cell>
          <cell r="AH5">
            <v>75212494.439999998</v>
          </cell>
          <cell r="AI5" t="str">
            <v>0</v>
          </cell>
          <cell r="AJ5" t="str">
            <v>0</v>
          </cell>
          <cell r="AK5" t="str">
            <v>0</v>
          </cell>
          <cell r="AL5" t="str">
            <v>0</v>
          </cell>
          <cell r="AN5" t="str">
            <v>0</v>
          </cell>
          <cell r="AO5" t="str">
            <v>0</v>
          </cell>
          <cell r="AP5" t="str">
            <v>0</v>
          </cell>
          <cell r="AQ5" t="str">
            <v>0</v>
          </cell>
          <cell r="AR5" t="str">
            <v>0</v>
          </cell>
          <cell r="AS5" t="str">
            <v>0</v>
          </cell>
          <cell r="AT5" t="str">
            <v>0</v>
          </cell>
          <cell r="AU5" t="str">
            <v>0</v>
          </cell>
          <cell r="AV5" t="str">
            <v>0</v>
          </cell>
          <cell r="AX5" t="str">
            <v>0</v>
          </cell>
          <cell r="AY5" t="str">
            <v>0</v>
          </cell>
          <cell r="AZ5" t="str">
            <v>0</v>
          </cell>
          <cell r="BA5" t="str">
            <v>0</v>
          </cell>
          <cell r="BB5" t="str">
            <v>0</v>
          </cell>
          <cell r="BC5" t="str">
            <v>0</v>
          </cell>
          <cell r="BD5" t="str">
            <v>0</v>
          </cell>
          <cell r="BE5" t="str">
            <v>0</v>
          </cell>
          <cell r="BF5" t="str">
            <v>0</v>
          </cell>
          <cell r="BG5" t="str">
            <v>0</v>
          </cell>
          <cell r="BI5" t="str">
            <v>0</v>
          </cell>
          <cell r="BJ5" t="str">
            <v>0</v>
          </cell>
          <cell r="BK5" t="str">
            <v>0</v>
          </cell>
          <cell r="BL5" t="str">
            <v>0</v>
          </cell>
          <cell r="BM5" t="str">
            <v>0</v>
          </cell>
          <cell r="BN5" t="str">
            <v>0</v>
          </cell>
          <cell r="BO5" t="str">
            <v>0</v>
          </cell>
          <cell r="BP5" t="str">
            <v>0</v>
          </cell>
          <cell r="BQ5" t="str">
            <v>0</v>
          </cell>
          <cell r="BR5" t="str">
            <v>0</v>
          </cell>
          <cell r="BS5" t="str">
            <v>0</v>
          </cell>
          <cell r="BT5" t="str">
            <v>0</v>
          </cell>
          <cell r="BU5" t="str">
            <v>0</v>
          </cell>
          <cell r="BW5" t="str">
            <v>0</v>
          </cell>
          <cell r="BX5" t="str">
            <v>0</v>
          </cell>
          <cell r="BY5" t="str">
            <v>0</v>
          </cell>
          <cell r="BZ5" t="str">
            <v>0</v>
          </cell>
          <cell r="CA5" t="str">
            <v>0</v>
          </cell>
          <cell r="CB5" t="str">
            <v>0</v>
          </cell>
          <cell r="CC5" t="str">
            <v>0</v>
          </cell>
          <cell r="CD5" t="str">
            <v>0</v>
          </cell>
          <cell r="CE5" t="str">
            <v>0</v>
          </cell>
          <cell r="CF5" t="str">
            <v>0</v>
          </cell>
          <cell r="CG5" t="str">
            <v>0</v>
          </cell>
          <cell r="CH5" t="str">
            <v>0</v>
          </cell>
          <cell r="CI5" t="str">
            <v>0</v>
          </cell>
          <cell r="CK5" t="str">
            <v>0</v>
          </cell>
          <cell r="CL5" t="str">
            <v>0</v>
          </cell>
          <cell r="CM5" t="str">
            <v>0</v>
          </cell>
          <cell r="CN5" t="str">
            <v>0</v>
          </cell>
          <cell r="CO5" t="str">
            <v>0</v>
          </cell>
          <cell r="CP5" t="str">
            <v>0</v>
          </cell>
          <cell r="CQ5" t="str">
            <v>0</v>
          </cell>
          <cell r="CR5" t="str">
            <v>0</v>
          </cell>
          <cell r="CS5" t="str">
            <v>0</v>
          </cell>
          <cell r="CT5" t="str">
            <v>0</v>
          </cell>
          <cell r="CU5" t="str">
            <v>0</v>
          </cell>
          <cell r="CV5" t="str">
            <v>0</v>
          </cell>
          <cell r="CW5" t="str">
            <v>0</v>
          </cell>
          <cell r="CY5" t="str">
            <v>0</v>
          </cell>
          <cell r="CZ5" t="str">
            <v>0</v>
          </cell>
          <cell r="DA5" t="str">
            <v>0</v>
          </cell>
          <cell r="DC5" t="str">
            <v>0</v>
          </cell>
          <cell r="DD5" t="str">
            <v>0</v>
          </cell>
          <cell r="DE5" t="str">
            <v>0</v>
          </cell>
          <cell r="DG5" t="str">
            <v>0</v>
          </cell>
          <cell r="DH5" t="str">
            <v>0</v>
          </cell>
          <cell r="DI5" t="str">
            <v>0</v>
          </cell>
          <cell r="DJ5" t="str">
            <v>0</v>
          </cell>
          <cell r="DK5" t="str">
            <v>0</v>
          </cell>
          <cell r="DL5" t="str">
            <v>0</v>
          </cell>
          <cell r="DN5" t="str">
            <v>0</v>
          </cell>
          <cell r="DO5" t="str">
            <v>0</v>
          </cell>
          <cell r="DP5" t="str">
            <v>0</v>
          </cell>
          <cell r="DQ5" t="str">
            <v>0</v>
          </cell>
          <cell r="DR5" t="str">
            <v>0</v>
          </cell>
          <cell r="DS5" t="str">
            <v>0</v>
          </cell>
          <cell r="DT5" t="str">
            <v>0</v>
          </cell>
          <cell r="DU5" t="str">
            <v>0</v>
          </cell>
          <cell r="DV5" t="str">
            <v>0</v>
          </cell>
          <cell r="DW5" t="str">
            <v>0</v>
          </cell>
          <cell r="DX5" t="str">
            <v>0</v>
          </cell>
          <cell r="DY5" t="str">
            <v>0</v>
          </cell>
        </row>
        <row r="6">
          <cell r="A6" t="str">
            <v>Total Sales Adjustments</v>
          </cell>
          <cell r="B6">
            <v>3086737.14</v>
          </cell>
          <cell r="C6">
            <v>4565557.03</v>
          </cell>
          <cell r="D6">
            <v>6997095</v>
          </cell>
          <cell r="E6">
            <v>7891880.4800000004</v>
          </cell>
          <cell r="F6">
            <v>7173898.6600000001</v>
          </cell>
          <cell r="G6">
            <v>34090008.910000004</v>
          </cell>
          <cell r="H6">
            <v>85679375.200000003</v>
          </cell>
          <cell r="I6">
            <v>64352885</v>
          </cell>
          <cell r="J6">
            <v>75701782.473944634</v>
          </cell>
          <cell r="K6">
            <v>69620054.150460452</v>
          </cell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0</v>
          </cell>
          <cell r="U6" t="str">
            <v>0</v>
          </cell>
          <cell r="W6">
            <v>325101.13</v>
          </cell>
          <cell r="X6">
            <v>632410</v>
          </cell>
          <cell r="Y6">
            <v>626084.65</v>
          </cell>
          <cell r="Z6">
            <v>626084.65</v>
          </cell>
          <cell r="AA6">
            <v>6329315.6699999999</v>
          </cell>
          <cell r="AB6">
            <v>5860488</v>
          </cell>
          <cell r="AC6">
            <v>7708631.629999999</v>
          </cell>
          <cell r="AD6">
            <v>7699797.7599999998</v>
          </cell>
          <cell r="AE6" t="str">
            <v>0</v>
          </cell>
          <cell r="AF6" t="str">
            <v>0</v>
          </cell>
          <cell r="AG6" t="str">
            <v>0</v>
          </cell>
          <cell r="AH6" t="str">
            <v>0</v>
          </cell>
          <cell r="AI6" t="str">
            <v>0</v>
          </cell>
          <cell r="AJ6" t="str">
            <v>0</v>
          </cell>
          <cell r="AK6" t="str">
            <v>0</v>
          </cell>
          <cell r="AL6" t="str">
            <v>0</v>
          </cell>
          <cell r="AN6">
            <v>3086737.14</v>
          </cell>
          <cell r="AO6">
            <v>4565557.03</v>
          </cell>
          <cell r="AP6">
            <v>6997095</v>
          </cell>
          <cell r="AQ6">
            <v>34090008.910000004</v>
          </cell>
          <cell r="AR6">
            <v>85679375.200000003</v>
          </cell>
          <cell r="AS6">
            <v>64352885</v>
          </cell>
          <cell r="AT6" t="str">
            <v>0</v>
          </cell>
          <cell r="AU6" t="str">
            <v>0</v>
          </cell>
          <cell r="AV6" t="str">
            <v>0</v>
          </cell>
          <cell r="AX6">
            <v>6997095</v>
          </cell>
          <cell r="AY6">
            <v>64352885</v>
          </cell>
          <cell r="AZ6" t="str">
            <v>0</v>
          </cell>
          <cell r="BA6">
            <v>4565557.03</v>
          </cell>
          <cell r="BB6">
            <v>85679375.200000003</v>
          </cell>
          <cell r="BC6" t="str">
            <v>0</v>
          </cell>
          <cell r="BD6">
            <v>7891880.4800000004</v>
          </cell>
          <cell r="BE6">
            <v>75701782.473944634</v>
          </cell>
          <cell r="BF6" t="str">
            <v>0</v>
          </cell>
          <cell r="BG6" t="str">
            <v>0</v>
          </cell>
          <cell r="BI6">
            <v>2499813</v>
          </cell>
          <cell r="BJ6">
            <v>21564031</v>
          </cell>
          <cell r="BK6" t="str">
            <v>0</v>
          </cell>
          <cell r="BL6">
            <v>1236435.5900000001</v>
          </cell>
          <cell r="BM6">
            <v>25081691.909999996</v>
          </cell>
          <cell r="BN6" t="str">
            <v>0</v>
          </cell>
          <cell r="BO6">
            <v>2514538.48</v>
          </cell>
          <cell r="BP6">
            <v>30400180.220000003</v>
          </cell>
          <cell r="BQ6" t="str">
            <v>0</v>
          </cell>
          <cell r="BR6" t="str">
            <v>0</v>
          </cell>
          <cell r="BS6">
            <v>2514538.48</v>
          </cell>
          <cell r="BT6">
            <v>30400180.220000003</v>
          </cell>
          <cell r="BU6" t="str">
            <v>0</v>
          </cell>
          <cell r="BW6">
            <v>1797019</v>
          </cell>
          <cell r="BX6">
            <v>15610743</v>
          </cell>
          <cell r="BY6" t="str">
            <v>0</v>
          </cell>
          <cell r="BZ6">
            <v>1053577.71</v>
          </cell>
          <cell r="CA6">
            <v>22443164.160000004</v>
          </cell>
          <cell r="CB6" t="str">
            <v>0</v>
          </cell>
          <cell r="CC6">
            <v>1990066.82</v>
          </cell>
          <cell r="CD6">
            <v>20052968.986817483</v>
          </cell>
          <cell r="CE6" t="str">
            <v>0</v>
          </cell>
          <cell r="CF6" t="str">
            <v>0</v>
          </cell>
          <cell r="CG6">
            <v>1224872.48</v>
          </cell>
          <cell r="CH6">
            <v>13336642.26</v>
          </cell>
          <cell r="CI6" t="str">
            <v>0</v>
          </cell>
          <cell r="CK6">
            <v>1895444</v>
          </cell>
          <cell r="CL6">
            <v>15788826</v>
          </cell>
          <cell r="CM6" t="str">
            <v>0</v>
          </cell>
          <cell r="CN6">
            <v>950636.79</v>
          </cell>
          <cell r="CO6">
            <v>17669457.889999997</v>
          </cell>
          <cell r="CP6" t="str">
            <v>0</v>
          </cell>
          <cell r="CQ6">
            <v>1861864.66</v>
          </cell>
          <cell r="CR6">
            <v>20753366.649999999</v>
          </cell>
          <cell r="CS6" t="str">
            <v>0</v>
          </cell>
          <cell r="CT6" t="str">
            <v>0</v>
          </cell>
          <cell r="CU6">
            <v>1861864.66</v>
          </cell>
          <cell r="CV6">
            <v>20753366.649999999</v>
          </cell>
          <cell r="CW6" t="str">
            <v>0</v>
          </cell>
          <cell r="CY6">
            <v>1797019</v>
          </cell>
          <cell r="CZ6">
            <v>15610743</v>
          </cell>
          <cell r="DA6" t="str">
            <v>0</v>
          </cell>
          <cell r="DC6">
            <v>1861864.66</v>
          </cell>
          <cell r="DD6">
            <v>20753366.649999999</v>
          </cell>
          <cell r="DE6" t="str">
            <v>0</v>
          </cell>
          <cell r="DG6">
            <v>1224872.48</v>
          </cell>
          <cell r="DH6">
            <v>13336642.26</v>
          </cell>
          <cell r="DI6" t="str">
            <v>0</v>
          </cell>
          <cell r="DJ6">
            <v>1053577.71</v>
          </cell>
          <cell r="DK6">
            <v>22443164.160000004</v>
          </cell>
          <cell r="DL6" t="str">
            <v>0</v>
          </cell>
          <cell r="DN6">
            <v>2047574</v>
          </cell>
          <cell r="DO6">
            <v>18730543.360507555</v>
          </cell>
          <cell r="DP6" t="str">
            <v>0</v>
          </cell>
          <cell r="DQ6">
            <v>1169698.08</v>
          </cell>
          <cell r="DR6">
            <v>21630323.599999998</v>
          </cell>
          <cell r="DS6" t="str">
            <v>0</v>
          </cell>
          <cell r="DT6">
            <v>1703680</v>
          </cell>
          <cell r="DU6">
            <v>17577428</v>
          </cell>
          <cell r="DV6" t="str">
            <v>0</v>
          </cell>
          <cell r="DW6" t="str">
            <v>0</v>
          </cell>
          <cell r="DX6" t="str">
            <v>0</v>
          </cell>
          <cell r="DY6" t="str">
            <v>0</v>
          </cell>
        </row>
        <row r="7">
          <cell r="A7" t="str">
            <v>Net Sales</v>
          </cell>
          <cell r="B7">
            <v>3086737.14</v>
          </cell>
          <cell r="C7">
            <v>4565557.03</v>
          </cell>
          <cell r="D7">
            <v>6997095</v>
          </cell>
          <cell r="E7">
            <v>7891880.4800000004</v>
          </cell>
          <cell r="F7">
            <v>7173898.6600000001</v>
          </cell>
          <cell r="G7">
            <v>34090008.910000004</v>
          </cell>
          <cell r="H7">
            <v>85679375.200000003</v>
          </cell>
          <cell r="I7">
            <v>64352885</v>
          </cell>
          <cell r="J7">
            <v>75701782.473944634</v>
          </cell>
          <cell r="K7">
            <v>69620054.150460452</v>
          </cell>
          <cell r="L7">
            <v>342940819.72999996</v>
          </cell>
          <cell r="M7">
            <v>760635428.82000017</v>
          </cell>
          <cell r="N7">
            <v>834106936</v>
          </cell>
          <cell r="O7">
            <v>873972739.34144032</v>
          </cell>
          <cell r="P7">
            <v>783240163.8588562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0</v>
          </cell>
          <cell r="U7" t="str">
            <v>0</v>
          </cell>
          <cell r="W7">
            <v>325101.13</v>
          </cell>
          <cell r="X7">
            <v>632410</v>
          </cell>
          <cell r="Y7">
            <v>626084.65</v>
          </cell>
          <cell r="Z7">
            <v>626084.65</v>
          </cell>
          <cell r="AA7">
            <v>6329315.6699999999</v>
          </cell>
          <cell r="AB7">
            <v>5860488</v>
          </cell>
          <cell r="AC7">
            <v>7708631.629999999</v>
          </cell>
          <cell r="AD7">
            <v>7699797.7599999998</v>
          </cell>
          <cell r="AE7">
            <v>76942183.449999988</v>
          </cell>
          <cell r="AF7">
            <v>75177083</v>
          </cell>
          <cell r="AG7">
            <v>81424135.219999999</v>
          </cell>
          <cell r="AH7">
            <v>75212494.439999998</v>
          </cell>
          <cell r="AI7" t="str">
            <v>0</v>
          </cell>
          <cell r="AJ7" t="str">
            <v>0</v>
          </cell>
          <cell r="AK7" t="str">
            <v>0</v>
          </cell>
          <cell r="AL7" t="str">
            <v>0</v>
          </cell>
          <cell r="AN7">
            <v>3086737.14</v>
          </cell>
          <cell r="AO7">
            <v>4565557.03</v>
          </cell>
          <cell r="AP7">
            <v>6997095</v>
          </cell>
          <cell r="AQ7">
            <v>34090008.910000004</v>
          </cell>
          <cell r="AR7">
            <v>85679375.200000003</v>
          </cell>
          <cell r="AS7">
            <v>64352885</v>
          </cell>
          <cell r="AT7" t="str">
            <v>0</v>
          </cell>
          <cell r="AU7" t="str">
            <v>0</v>
          </cell>
          <cell r="AV7" t="str">
            <v>0</v>
          </cell>
          <cell r="AX7">
            <v>6997095</v>
          </cell>
          <cell r="AY7">
            <v>64352885</v>
          </cell>
          <cell r="AZ7" t="str">
            <v>0</v>
          </cell>
          <cell r="BA7">
            <v>4565557.03</v>
          </cell>
          <cell r="BB7">
            <v>85679375.200000003</v>
          </cell>
          <cell r="BC7" t="str">
            <v>0</v>
          </cell>
          <cell r="BD7">
            <v>7891880.4800000004</v>
          </cell>
          <cell r="BE7">
            <v>75701782.473944634</v>
          </cell>
          <cell r="BF7" t="str">
            <v>0</v>
          </cell>
          <cell r="BG7" t="str">
            <v>0</v>
          </cell>
          <cell r="BI7">
            <v>2499813</v>
          </cell>
          <cell r="BJ7">
            <v>21564031</v>
          </cell>
          <cell r="BK7" t="str">
            <v>0</v>
          </cell>
          <cell r="BL7">
            <v>1236435.5900000001</v>
          </cell>
          <cell r="BM7">
            <v>25081691.909999996</v>
          </cell>
          <cell r="BN7" t="str">
            <v>0</v>
          </cell>
          <cell r="BO7">
            <v>2514538.48</v>
          </cell>
          <cell r="BP7">
            <v>30400180.220000003</v>
          </cell>
          <cell r="BQ7" t="str">
            <v>0</v>
          </cell>
          <cell r="BR7" t="str">
            <v>0</v>
          </cell>
          <cell r="BS7">
            <v>2514538.48</v>
          </cell>
          <cell r="BT7">
            <v>30400180.220000003</v>
          </cell>
          <cell r="BU7" t="str">
            <v>0</v>
          </cell>
          <cell r="BW7">
            <v>1797019</v>
          </cell>
          <cell r="BX7">
            <v>15610743</v>
          </cell>
          <cell r="BY7" t="str">
            <v>0</v>
          </cell>
          <cell r="BZ7">
            <v>1053577.71</v>
          </cell>
          <cell r="CA7">
            <v>22443164.160000004</v>
          </cell>
          <cell r="CB7" t="str">
            <v>0</v>
          </cell>
          <cell r="CC7">
            <v>1990066.82</v>
          </cell>
          <cell r="CD7">
            <v>20052968.986817483</v>
          </cell>
          <cell r="CE7" t="str">
            <v>0</v>
          </cell>
          <cell r="CF7" t="str">
            <v>0</v>
          </cell>
          <cell r="CG7">
            <v>1224872.48</v>
          </cell>
          <cell r="CH7">
            <v>13336642.26</v>
          </cell>
          <cell r="CI7" t="str">
            <v>0</v>
          </cell>
          <cell r="CK7">
            <v>1895444</v>
          </cell>
          <cell r="CL7">
            <v>15788826</v>
          </cell>
          <cell r="CM7" t="str">
            <v>0</v>
          </cell>
          <cell r="CN7">
            <v>950636.79</v>
          </cell>
          <cell r="CO7">
            <v>17669457.889999997</v>
          </cell>
          <cell r="CP7" t="str">
            <v>0</v>
          </cell>
          <cell r="CQ7">
            <v>1861864.66</v>
          </cell>
          <cell r="CR7">
            <v>20753366.649999999</v>
          </cell>
          <cell r="CS7" t="str">
            <v>0</v>
          </cell>
          <cell r="CT7" t="str">
            <v>0</v>
          </cell>
          <cell r="CU7">
            <v>1861864.66</v>
          </cell>
          <cell r="CV7">
            <v>20753366.649999999</v>
          </cell>
          <cell r="CW7" t="str">
            <v>0</v>
          </cell>
          <cell r="CY7">
            <v>1797019</v>
          </cell>
          <cell r="CZ7">
            <v>15610743</v>
          </cell>
          <cell r="DA7" t="str">
            <v>0</v>
          </cell>
          <cell r="DC7">
            <v>1861864.66</v>
          </cell>
          <cell r="DD7">
            <v>20753366.649999999</v>
          </cell>
          <cell r="DE7" t="str">
            <v>0</v>
          </cell>
          <cell r="DG7">
            <v>1224872.48</v>
          </cell>
          <cell r="DH7">
            <v>13336642.26</v>
          </cell>
          <cell r="DI7" t="str">
            <v>0</v>
          </cell>
          <cell r="DJ7">
            <v>1053577.71</v>
          </cell>
          <cell r="DK7">
            <v>22443164.160000004</v>
          </cell>
          <cell r="DL7" t="str">
            <v>0</v>
          </cell>
          <cell r="DN7">
            <v>2047574</v>
          </cell>
          <cell r="DO7">
            <v>18730543.360507555</v>
          </cell>
          <cell r="DP7" t="str">
            <v>0</v>
          </cell>
          <cell r="DQ7">
            <v>1169698.08</v>
          </cell>
          <cell r="DR7">
            <v>21630323.599999998</v>
          </cell>
          <cell r="DS7" t="str">
            <v>0</v>
          </cell>
          <cell r="DT7">
            <v>1703680</v>
          </cell>
          <cell r="DU7">
            <v>17577428</v>
          </cell>
          <cell r="DV7" t="str">
            <v>0</v>
          </cell>
          <cell r="DW7" t="str">
            <v>0</v>
          </cell>
          <cell r="DX7" t="str">
            <v>0</v>
          </cell>
          <cell r="DY7" t="str">
            <v>0</v>
          </cell>
        </row>
        <row r="8">
          <cell r="A8" t="str">
            <v>Standard Material Cost</v>
          </cell>
          <cell r="B8" t="str">
            <v>0</v>
          </cell>
          <cell r="C8" t="str">
            <v>0</v>
          </cell>
          <cell r="D8" t="str">
            <v>0</v>
          </cell>
          <cell r="E8" t="str">
            <v>0</v>
          </cell>
          <cell r="F8" t="str">
            <v>0</v>
          </cell>
          <cell r="G8">
            <v>124709515.81999998</v>
          </cell>
          <cell r="H8">
            <v>265344591.04999998</v>
          </cell>
          <cell r="I8">
            <v>301191218</v>
          </cell>
          <cell r="J8">
            <v>98110442.910000011</v>
          </cell>
          <cell r="K8">
            <v>66933047.470000014</v>
          </cell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0</v>
          </cell>
          <cell r="U8" t="str">
            <v>0</v>
          </cell>
          <cell r="W8" t="str">
            <v>0</v>
          </cell>
          <cell r="X8" t="str">
            <v>0</v>
          </cell>
          <cell r="Y8" t="str">
            <v>0</v>
          </cell>
          <cell r="Z8" t="str">
            <v>0</v>
          </cell>
          <cell r="AA8">
            <v>25528586.880000003</v>
          </cell>
          <cell r="AB8">
            <v>26796950</v>
          </cell>
          <cell r="AC8">
            <v>27310932.990000002</v>
          </cell>
          <cell r="AD8">
            <v>25719691.380000003</v>
          </cell>
          <cell r="AE8" t="str">
            <v>0</v>
          </cell>
          <cell r="AF8" t="str">
            <v>0</v>
          </cell>
          <cell r="AG8" t="str">
            <v>0</v>
          </cell>
          <cell r="AH8" t="str">
            <v>0</v>
          </cell>
          <cell r="AI8" t="str">
            <v>0</v>
          </cell>
          <cell r="AJ8" t="str">
            <v>0</v>
          </cell>
          <cell r="AK8" t="str">
            <v>0</v>
          </cell>
          <cell r="AL8" t="str">
            <v>0</v>
          </cell>
          <cell r="AN8" t="str">
            <v>0</v>
          </cell>
          <cell r="AO8" t="str">
            <v>0</v>
          </cell>
          <cell r="AP8" t="str">
            <v>0</v>
          </cell>
          <cell r="AQ8">
            <v>124709515.81999998</v>
          </cell>
          <cell r="AR8">
            <v>265344591.04999998</v>
          </cell>
          <cell r="AS8">
            <v>301191218</v>
          </cell>
          <cell r="AT8" t="str">
            <v>0</v>
          </cell>
          <cell r="AU8" t="str">
            <v>0</v>
          </cell>
          <cell r="AV8" t="str">
            <v>0</v>
          </cell>
          <cell r="AX8" t="str">
            <v>0</v>
          </cell>
          <cell r="AY8">
            <v>301191218</v>
          </cell>
          <cell r="AZ8" t="str">
            <v>0</v>
          </cell>
          <cell r="BA8" t="str">
            <v>0</v>
          </cell>
          <cell r="BB8">
            <v>265344591.05000001</v>
          </cell>
          <cell r="BC8" t="str">
            <v>0</v>
          </cell>
          <cell r="BD8" t="str">
            <v>0</v>
          </cell>
          <cell r="BE8">
            <v>98110442.910000011</v>
          </cell>
          <cell r="BF8" t="str">
            <v>0</v>
          </cell>
          <cell r="BG8" t="str">
            <v>0</v>
          </cell>
          <cell r="BI8" t="str">
            <v>0</v>
          </cell>
          <cell r="BJ8">
            <v>99659855</v>
          </cell>
          <cell r="BK8" t="str">
            <v>0</v>
          </cell>
          <cell r="BL8" t="str">
            <v>0</v>
          </cell>
          <cell r="BM8">
            <v>92172595.370000005</v>
          </cell>
          <cell r="BN8" t="str">
            <v>0</v>
          </cell>
          <cell r="BO8" t="str">
            <v>0</v>
          </cell>
          <cell r="BP8">
            <v>98103131.910000011</v>
          </cell>
          <cell r="BQ8" t="str">
            <v>0</v>
          </cell>
          <cell r="BR8" t="str">
            <v>0</v>
          </cell>
          <cell r="BS8" t="str">
            <v>0</v>
          </cell>
          <cell r="BT8">
            <v>98103131.910000011</v>
          </cell>
          <cell r="BU8" t="str">
            <v>0</v>
          </cell>
          <cell r="BW8" t="str">
            <v>0</v>
          </cell>
          <cell r="BX8">
            <v>73667929</v>
          </cell>
          <cell r="BY8" t="str">
            <v>0</v>
          </cell>
          <cell r="BZ8" t="str">
            <v>0</v>
          </cell>
          <cell r="CA8">
            <v>60457289.059999995</v>
          </cell>
          <cell r="CB8" t="str">
            <v>0</v>
          </cell>
          <cell r="CC8" t="str">
            <v>0</v>
          </cell>
          <cell r="CD8">
            <v>26847506.080000006</v>
          </cell>
          <cell r="CE8" t="str">
            <v>0</v>
          </cell>
          <cell r="CF8" t="str">
            <v>0</v>
          </cell>
          <cell r="CG8" t="str">
            <v>0</v>
          </cell>
          <cell r="CH8">
            <v>53452061.99000001</v>
          </cell>
          <cell r="CI8" t="str">
            <v>0</v>
          </cell>
          <cell r="CK8" t="str">
            <v>0</v>
          </cell>
          <cell r="CL8">
            <v>72793962</v>
          </cell>
          <cell r="CM8" t="str">
            <v>0</v>
          </cell>
          <cell r="CN8" t="str">
            <v>0</v>
          </cell>
          <cell r="CO8">
            <v>68027390.340000004</v>
          </cell>
          <cell r="CP8" t="str">
            <v>0</v>
          </cell>
          <cell r="CQ8" t="str">
            <v>0</v>
          </cell>
          <cell r="CR8">
            <v>71257453.830000013</v>
          </cell>
          <cell r="CS8" t="str">
            <v>0</v>
          </cell>
          <cell r="CT8" t="str">
            <v>0</v>
          </cell>
          <cell r="CU8" t="str">
            <v>0</v>
          </cell>
          <cell r="CV8">
            <v>71257453.830000013</v>
          </cell>
          <cell r="CW8" t="str">
            <v>0</v>
          </cell>
          <cell r="CY8" t="str">
            <v>0</v>
          </cell>
          <cell r="CZ8">
            <v>73667929</v>
          </cell>
          <cell r="DA8" t="str">
            <v>0</v>
          </cell>
          <cell r="DC8" t="str">
            <v>0</v>
          </cell>
          <cell r="DD8">
            <v>71257453.830000013</v>
          </cell>
          <cell r="DE8" t="str">
            <v>0</v>
          </cell>
          <cell r="DG8" t="str">
            <v>0</v>
          </cell>
          <cell r="DH8">
            <v>53452061.99000001</v>
          </cell>
          <cell r="DI8" t="str">
            <v>0</v>
          </cell>
          <cell r="DJ8" t="str">
            <v>0</v>
          </cell>
          <cell r="DK8">
            <v>60457289.059999995</v>
          </cell>
          <cell r="DL8" t="str">
            <v>0</v>
          </cell>
          <cell r="DN8" t="str">
            <v>0</v>
          </cell>
          <cell r="DO8">
            <v>2742</v>
          </cell>
          <cell r="DP8" t="str">
            <v>0</v>
          </cell>
          <cell r="DQ8" t="str">
            <v>0</v>
          </cell>
          <cell r="DR8">
            <v>71853721.890000001</v>
          </cell>
          <cell r="DS8" t="str">
            <v>0</v>
          </cell>
          <cell r="DT8" t="str">
            <v>0</v>
          </cell>
          <cell r="DU8">
            <v>84190243</v>
          </cell>
          <cell r="DV8" t="str">
            <v>0</v>
          </cell>
          <cell r="DW8" t="str">
            <v>0</v>
          </cell>
          <cell r="DX8" t="str">
            <v>0</v>
          </cell>
          <cell r="DY8" t="str">
            <v>0</v>
          </cell>
        </row>
        <row r="9">
          <cell r="A9" t="str">
            <v>Std. Direct Labor</v>
          </cell>
          <cell r="B9" t="str">
            <v>0</v>
          </cell>
          <cell r="C9" t="str">
            <v>0</v>
          </cell>
          <cell r="D9" t="str">
            <v>0</v>
          </cell>
          <cell r="E9" t="str">
            <v>0</v>
          </cell>
          <cell r="F9" t="str">
            <v>0</v>
          </cell>
          <cell r="G9">
            <v>16024770.859999998</v>
          </cell>
          <cell r="H9">
            <v>35254245.879999995</v>
          </cell>
          <cell r="I9">
            <v>37945270</v>
          </cell>
          <cell r="J9">
            <v>13489766.069999998</v>
          </cell>
          <cell r="K9">
            <v>9799650.1600000001</v>
          </cell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0</v>
          </cell>
          <cell r="U9" t="str">
            <v>0</v>
          </cell>
          <cell r="W9" t="str">
            <v>0</v>
          </cell>
          <cell r="X9" t="str">
            <v>0</v>
          </cell>
          <cell r="Y9" t="str">
            <v>0</v>
          </cell>
          <cell r="Z9" t="str">
            <v>0</v>
          </cell>
          <cell r="AA9">
            <v>3422138.84</v>
          </cell>
          <cell r="AB9">
            <v>3413882</v>
          </cell>
          <cell r="AC9">
            <v>3757514.04</v>
          </cell>
          <cell r="AD9">
            <v>3757514.04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Q9">
            <v>16024770.859999998</v>
          </cell>
          <cell r="AR9">
            <v>35254245.879999995</v>
          </cell>
          <cell r="AS9">
            <v>37945270</v>
          </cell>
          <cell r="AT9" t="str">
            <v>0</v>
          </cell>
          <cell r="AU9" t="str">
            <v>0</v>
          </cell>
          <cell r="AV9" t="str">
            <v>0</v>
          </cell>
          <cell r="AX9" t="str">
            <v>0</v>
          </cell>
          <cell r="AY9">
            <v>37945270</v>
          </cell>
          <cell r="AZ9" t="str">
            <v>0</v>
          </cell>
          <cell r="BA9" t="str">
            <v>0</v>
          </cell>
          <cell r="BB9">
            <v>35254245.880000003</v>
          </cell>
          <cell r="BC9" t="str">
            <v>0</v>
          </cell>
          <cell r="BD9" t="str">
            <v>0</v>
          </cell>
          <cell r="BE9">
            <v>13489766.069999998</v>
          </cell>
          <cell r="BF9" t="str">
            <v>0</v>
          </cell>
          <cell r="BG9" t="str">
            <v>0</v>
          </cell>
          <cell r="BI9" t="str">
            <v>0</v>
          </cell>
          <cell r="BJ9">
            <v>12619968</v>
          </cell>
          <cell r="BK9" t="str">
            <v>0</v>
          </cell>
          <cell r="BL9" t="str">
            <v>0</v>
          </cell>
          <cell r="BM9">
            <v>12299512.210000001</v>
          </cell>
          <cell r="BN9" t="str">
            <v>0</v>
          </cell>
          <cell r="BO9" t="str">
            <v>0</v>
          </cell>
          <cell r="BP9">
            <v>13489766.069999998</v>
          </cell>
          <cell r="BQ9" t="str">
            <v>0</v>
          </cell>
          <cell r="BR9" t="str">
            <v>0</v>
          </cell>
          <cell r="BS9" t="str">
            <v>0</v>
          </cell>
          <cell r="BT9">
            <v>13489766.069999998</v>
          </cell>
          <cell r="BU9" t="str">
            <v>0</v>
          </cell>
          <cell r="BW9" t="str">
            <v>0</v>
          </cell>
          <cell r="BX9">
            <v>9229629</v>
          </cell>
          <cell r="BY9" t="str">
            <v>0</v>
          </cell>
          <cell r="BZ9" t="str">
            <v>0</v>
          </cell>
          <cell r="CA9">
            <v>8207079.0499999998</v>
          </cell>
          <cell r="CB9" t="str">
            <v>0</v>
          </cell>
          <cell r="CC9" t="str">
            <v>0</v>
          </cell>
          <cell r="CD9">
            <v>3690115.91</v>
          </cell>
          <cell r="CE9" t="str">
            <v>0</v>
          </cell>
          <cell r="CF9" t="str">
            <v>0</v>
          </cell>
          <cell r="CG9" t="str">
            <v>0</v>
          </cell>
          <cell r="CH9">
            <v>6225120.7000000002</v>
          </cell>
          <cell r="CI9" t="str">
            <v>0</v>
          </cell>
          <cell r="CK9" t="str">
            <v>0</v>
          </cell>
          <cell r="CL9">
            <v>9213714</v>
          </cell>
          <cell r="CM9" t="str">
            <v>0</v>
          </cell>
          <cell r="CN9" t="str">
            <v>0</v>
          </cell>
          <cell r="CO9">
            <v>9101490.9100000001</v>
          </cell>
          <cell r="CP9" t="str">
            <v>0</v>
          </cell>
          <cell r="CQ9" t="str">
            <v>0</v>
          </cell>
          <cell r="CR9">
            <v>9799650.1600000001</v>
          </cell>
          <cell r="CS9" t="str">
            <v>0</v>
          </cell>
          <cell r="CT9" t="str">
            <v>0</v>
          </cell>
          <cell r="CU9" t="str">
            <v>0</v>
          </cell>
          <cell r="CV9">
            <v>9799650.1600000001</v>
          </cell>
          <cell r="CW9" t="str">
            <v>0</v>
          </cell>
          <cell r="CY9" t="str">
            <v>0</v>
          </cell>
          <cell r="CZ9">
            <v>9229629</v>
          </cell>
          <cell r="DA9" t="str">
            <v>0</v>
          </cell>
          <cell r="DC9" t="str">
            <v>0</v>
          </cell>
          <cell r="DD9">
            <v>9799650.1600000001</v>
          </cell>
          <cell r="DE9" t="str">
            <v>0</v>
          </cell>
          <cell r="DG9" t="str">
            <v>0</v>
          </cell>
          <cell r="DH9">
            <v>6225120.7000000002</v>
          </cell>
          <cell r="DI9" t="str">
            <v>0</v>
          </cell>
          <cell r="DJ9" t="str">
            <v>0</v>
          </cell>
          <cell r="DK9">
            <v>8207079.0499999998</v>
          </cell>
          <cell r="DL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>
            <v>9496652.75</v>
          </cell>
          <cell r="DS9" t="str">
            <v>0</v>
          </cell>
          <cell r="DT9" t="str">
            <v>0</v>
          </cell>
          <cell r="DU9">
            <v>10470379</v>
          </cell>
          <cell r="DV9" t="str">
            <v>0</v>
          </cell>
          <cell r="DW9" t="str">
            <v>0</v>
          </cell>
          <cell r="DX9" t="str">
            <v>0</v>
          </cell>
          <cell r="DY9" t="str">
            <v>0</v>
          </cell>
        </row>
        <row r="10">
          <cell r="A10" t="str">
            <v>Std. Mfg. O/H</v>
          </cell>
          <cell r="B10" t="str">
            <v>0</v>
          </cell>
          <cell r="C10" t="str">
            <v>0</v>
          </cell>
          <cell r="D10" t="str">
            <v>0</v>
          </cell>
          <cell r="E10" t="str">
            <v>0</v>
          </cell>
          <cell r="F10" t="str">
            <v>0</v>
          </cell>
          <cell r="G10">
            <v>39105769.619999997</v>
          </cell>
          <cell r="H10">
            <v>84822979.579999983</v>
          </cell>
          <cell r="I10">
            <v>95267985</v>
          </cell>
          <cell r="J10">
            <v>33262431.579999994</v>
          </cell>
          <cell r="K10">
            <v>23087654.68</v>
          </cell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0</v>
          </cell>
          <cell r="U10" t="str">
            <v>0</v>
          </cell>
          <cell r="W10" t="str">
            <v>0</v>
          </cell>
          <cell r="X10" t="str">
            <v>0</v>
          </cell>
          <cell r="Y10" t="str">
            <v>0</v>
          </cell>
          <cell r="Z10" t="str">
            <v>0</v>
          </cell>
          <cell r="AA10">
            <v>9152712.1699999999</v>
          </cell>
          <cell r="AB10">
            <v>8228470</v>
          </cell>
          <cell r="AC10">
            <v>9950179.9500000011</v>
          </cell>
          <cell r="AD10">
            <v>9950179.9500000011</v>
          </cell>
          <cell r="AE10" t="str">
            <v>0</v>
          </cell>
          <cell r="AF10" t="str">
            <v>0</v>
          </cell>
          <cell r="AG10" t="str">
            <v>0</v>
          </cell>
          <cell r="AH10" t="str">
            <v>0</v>
          </cell>
          <cell r="AI10" t="str">
            <v>0</v>
          </cell>
          <cell r="AJ10" t="str">
            <v>0</v>
          </cell>
          <cell r="AK10" t="str">
            <v>0</v>
          </cell>
          <cell r="AL10" t="str">
            <v>0</v>
          </cell>
          <cell r="AN10" t="str">
            <v>0</v>
          </cell>
          <cell r="AO10" t="str">
            <v>0</v>
          </cell>
          <cell r="AP10" t="str">
            <v>0</v>
          </cell>
          <cell r="AQ10">
            <v>39105769.619999997</v>
          </cell>
          <cell r="AR10">
            <v>84822979.579999983</v>
          </cell>
          <cell r="AS10">
            <v>95267985</v>
          </cell>
          <cell r="AT10" t="str">
            <v>0</v>
          </cell>
          <cell r="AU10" t="str">
            <v>0</v>
          </cell>
          <cell r="AV10" t="str">
            <v>0</v>
          </cell>
          <cell r="AX10" t="str">
            <v>0</v>
          </cell>
          <cell r="AY10">
            <v>95267985</v>
          </cell>
          <cell r="AZ10" t="str">
            <v>0</v>
          </cell>
          <cell r="BA10" t="str">
            <v>0</v>
          </cell>
          <cell r="BB10">
            <v>84822979.579999983</v>
          </cell>
          <cell r="BC10" t="str">
            <v>0</v>
          </cell>
          <cell r="BD10" t="str">
            <v>0</v>
          </cell>
          <cell r="BE10">
            <v>33262431.579999994</v>
          </cell>
          <cell r="BF10" t="str">
            <v>0</v>
          </cell>
          <cell r="BG10" t="str">
            <v>0</v>
          </cell>
          <cell r="BI10" t="str">
            <v>0</v>
          </cell>
          <cell r="BJ10">
            <v>31533777</v>
          </cell>
          <cell r="BK10" t="str">
            <v>0</v>
          </cell>
          <cell r="BL10" t="str">
            <v>0</v>
          </cell>
          <cell r="BM10">
            <v>29802967.090000004</v>
          </cell>
          <cell r="BN10" t="str">
            <v>0</v>
          </cell>
          <cell r="BO10" t="str">
            <v>0</v>
          </cell>
          <cell r="BP10">
            <v>33262431.579999994</v>
          </cell>
          <cell r="BQ10" t="str">
            <v>0</v>
          </cell>
          <cell r="BR10" t="str">
            <v>0</v>
          </cell>
          <cell r="BS10" t="str">
            <v>0</v>
          </cell>
          <cell r="BT10">
            <v>33262431.579999994</v>
          </cell>
          <cell r="BU10" t="str">
            <v>0</v>
          </cell>
          <cell r="BW10" t="str">
            <v>0</v>
          </cell>
          <cell r="BX10">
            <v>23585113</v>
          </cell>
          <cell r="BY10" t="str">
            <v>0</v>
          </cell>
          <cell r="BZ10" t="str">
            <v>0</v>
          </cell>
          <cell r="CA10">
            <v>19488258.599999998</v>
          </cell>
          <cell r="CB10" t="str">
            <v>0</v>
          </cell>
          <cell r="CC10" t="str">
            <v>0</v>
          </cell>
          <cell r="CD10">
            <v>10174776.9</v>
          </cell>
          <cell r="CE10" t="str">
            <v>0</v>
          </cell>
          <cell r="CF10" t="str">
            <v>0</v>
          </cell>
          <cell r="CG10" t="str">
            <v>0</v>
          </cell>
          <cell r="CH10">
            <v>16018114.940000001</v>
          </cell>
          <cell r="CI10" t="str">
            <v>0</v>
          </cell>
          <cell r="CK10" t="str">
            <v>0</v>
          </cell>
          <cell r="CL10">
            <v>23283570</v>
          </cell>
          <cell r="CM10" t="str">
            <v>0</v>
          </cell>
          <cell r="CN10" t="str">
            <v>0</v>
          </cell>
          <cell r="CO10">
            <v>21356722.27</v>
          </cell>
          <cell r="CP10" t="str">
            <v>0</v>
          </cell>
          <cell r="CQ10" t="str">
            <v>0</v>
          </cell>
          <cell r="CR10">
            <v>23087654.68</v>
          </cell>
          <cell r="CS10" t="str">
            <v>0</v>
          </cell>
          <cell r="CT10" t="str">
            <v>0</v>
          </cell>
          <cell r="CU10" t="str">
            <v>0</v>
          </cell>
          <cell r="CV10">
            <v>23087654.68</v>
          </cell>
          <cell r="CW10" t="str">
            <v>0</v>
          </cell>
          <cell r="CY10" t="str">
            <v>0</v>
          </cell>
          <cell r="CZ10">
            <v>23585113</v>
          </cell>
          <cell r="DA10" t="str">
            <v>0</v>
          </cell>
          <cell r="DC10" t="str">
            <v>0</v>
          </cell>
          <cell r="DD10">
            <v>23087654.68</v>
          </cell>
          <cell r="DE10" t="str">
            <v>0</v>
          </cell>
          <cell r="DG10" t="str">
            <v>0</v>
          </cell>
          <cell r="DH10">
            <v>16018114.940000001</v>
          </cell>
          <cell r="DI10" t="str">
            <v>0</v>
          </cell>
          <cell r="DJ10" t="str">
            <v>0</v>
          </cell>
          <cell r="DK10">
            <v>19488258.599999998</v>
          </cell>
          <cell r="DL10" t="str">
            <v>0</v>
          </cell>
          <cell r="DN10" t="str">
            <v>0</v>
          </cell>
          <cell r="DO10" t="str">
            <v>0</v>
          </cell>
          <cell r="DP10" t="str">
            <v>0</v>
          </cell>
          <cell r="DQ10" t="str">
            <v>0</v>
          </cell>
          <cell r="DR10">
            <v>23610639.890000001</v>
          </cell>
          <cell r="DS10" t="str">
            <v>0</v>
          </cell>
          <cell r="DT10" t="str">
            <v>0</v>
          </cell>
          <cell r="DU10">
            <v>24950008</v>
          </cell>
          <cell r="DV10" t="str">
            <v>0</v>
          </cell>
          <cell r="DW10" t="str">
            <v>0</v>
          </cell>
          <cell r="DX10" t="str">
            <v>0</v>
          </cell>
          <cell r="DY10" t="str">
            <v>0</v>
          </cell>
        </row>
        <row r="11">
          <cell r="A11" t="str">
            <v>COST OF SALES STD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 t="str">
            <v>0</v>
          </cell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0</v>
          </cell>
          <cell r="U11" t="str">
            <v>0</v>
          </cell>
          <cell r="W11" t="str">
            <v>0</v>
          </cell>
          <cell r="X11" t="str">
            <v>0</v>
          </cell>
          <cell r="Y11" t="str">
            <v>0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 t="str">
            <v>0</v>
          </cell>
          <cell r="AF11" t="str">
            <v>0</v>
          </cell>
          <cell r="AG11" t="str">
            <v>0</v>
          </cell>
          <cell r="AH11" t="str">
            <v>0</v>
          </cell>
          <cell r="AI11" t="str">
            <v>0</v>
          </cell>
          <cell r="AJ11" t="str">
            <v>0</v>
          </cell>
          <cell r="AK11" t="str">
            <v>0</v>
          </cell>
          <cell r="AL11" t="str">
            <v>0</v>
          </cell>
          <cell r="AN11" t="str">
            <v>0</v>
          </cell>
          <cell r="AO11" t="str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 t="str">
            <v>0</v>
          </cell>
          <cell r="AV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0</v>
          </cell>
          <cell r="BT11" t="str">
            <v>0</v>
          </cell>
          <cell r="BU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0</v>
          </cell>
          <cell r="CI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G11" t="str">
            <v>0</v>
          </cell>
          <cell r="DH11" t="str">
            <v>0</v>
          </cell>
          <cell r="DI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N11" t="str">
            <v>0</v>
          </cell>
          <cell r="DO11" t="str">
            <v>0</v>
          </cell>
          <cell r="DP11" t="str">
            <v>0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0</v>
          </cell>
          <cell r="DW11" t="str">
            <v>0</v>
          </cell>
          <cell r="DX11" t="str">
            <v>0</v>
          </cell>
          <cell r="DY11" t="str">
            <v>0</v>
          </cell>
        </row>
        <row r="12">
          <cell r="A12" t="str">
            <v>Other Std COS Categ</v>
          </cell>
          <cell r="B12" t="str">
            <v>0</v>
          </cell>
          <cell r="C12" t="str">
            <v>0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0</v>
          </cell>
          <cell r="U12" t="str">
            <v>0</v>
          </cell>
          <cell r="W12" t="str">
            <v>0</v>
          </cell>
          <cell r="X12" t="str">
            <v>0</v>
          </cell>
          <cell r="Y12" t="str">
            <v>0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0</v>
          </cell>
          <cell r="AG12" t="str">
            <v>0</v>
          </cell>
          <cell r="AH12" t="str">
            <v>0</v>
          </cell>
          <cell r="AI12" t="str">
            <v>0</v>
          </cell>
          <cell r="AJ12" t="str">
            <v>0</v>
          </cell>
          <cell r="AK12" t="str">
            <v>0</v>
          </cell>
          <cell r="AL12" t="str">
            <v>0</v>
          </cell>
          <cell r="AN12" t="str">
            <v>0</v>
          </cell>
          <cell r="AO12" t="str">
            <v>0</v>
          </cell>
          <cell r="AP12" t="str">
            <v>0</v>
          </cell>
          <cell r="AQ12" t="str">
            <v>0</v>
          </cell>
          <cell r="AR12" t="str">
            <v>0</v>
          </cell>
          <cell r="AS12" t="str">
            <v>0</v>
          </cell>
          <cell r="AT12" t="str">
            <v>0</v>
          </cell>
          <cell r="AU12" t="str">
            <v>0</v>
          </cell>
          <cell r="AV12" t="str">
            <v>0</v>
          </cell>
          <cell r="AX12" t="str">
            <v>0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0</v>
          </cell>
          <cell r="BG12" t="str">
            <v>0</v>
          </cell>
          <cell r="BI12" t="str">
            <v>0</v>
          </cell>
          <cell r="BJ12" t="str">
            <v>0</v>
          </cell>
          <cell r="BK12" t="str">
            <v>0</v>
          </cell>
          <cell r="BL12" t="str">
            <v>0</v>
          </cell>
          <cell r="BM12" t="str">
            <v>0</v>
          </cell>
          <cell r="BN12" t="str">
            <v>0</v>
          </cell>
          <cell r="BO12" t="str">
            <v>0</v>
          </cell>
          <cell r="BP12" t="str">
            <v>0</v>
          </cell>
          <cell r="BQ12" t="str">
            <v>0</v>
          </cell>
          <cell r="BR12" t="str">
            <v>0</v>
          </cell>
          <cell r="BS12" t="str">
            <v>0</v>
          </cell>
          <cell r="BT12" t="str">
            <v>0</v>
          </cell>
          <cell r="BU12" t="str">
            <v>0</v>
          </cell>
          <cell r="BW12" t="str">
            <v>0</v>
          </cell>
          <cell r="BX12" t="str">
            <v>0</v>
          </cell>
          <cell r="BY12" t="str">
            <v>0</v>
          </cell>
          <cell r="BZ12" t="str">
            <v>0</v>
          </cell>
          <cell r="CA12" t="str">
            <v>0</v>
          </cell>
          <cell r="CB12" t="str">
            <v>0</v>
          </cell>
          <cell r="CC12" t="str">
            <v>0</v>
          </cell>
          <cell r="CD12" t="str">
            <v>0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0</v>
          </cell>
          <cell r="CI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G12" t="str">
            <v>0</v>
          </cell>
          <cell r="DH12" t="str">
            <v>0</v>
          </cell>
          <cell r="DI12" t="str">
            <v>0</v>
          </cell>
          <cell r="DJ12" t="str">
            <v>0</v>
          </cell>
          <cell r="DK12" t="str">
            <v>0</v>
          </cell>
          <cell r="DL12" t="str">
            <v>0</v>
          </cell>
          <cell r="DN12" t="str">
            <v>0</v>
          </cell>
          <cell r="DO12" t="str">
            <v>0</v>
          </cell>
          <cell r="DP12" t="str">
            <v>0</v>
          </cell>
          <cell r="DQ12" t="str">
            <v>0</v>
          </cell>
          <cell r="DR12" t="str">
            <v>0</v>
          </cell>
          <cell r="DS12" t="str">
            <v>0</v>
          </cell>
          <cell r="DT12" t="str">
            <v>0</v>
          </cell>
          <cell r="DU12" t="str">
            <v>0</v>
          </cell>
          <cell r="DV12" t="str">
            <v>0</v>
          </cell>
          <cell r="DW12" t="str">
            <v>0</v>
          </cell>
          <cell r="DX12" t="str">
            <v>0</v>
          </cell>
          <cell r="DY12" t="str">
            <v>0</v>
          </cell>
        </row>
        <row r="13">
          <cell r="A13" t="str">
            <v>Cost of sales @ standard - Fcst</v>
          </cell>
          <cell r="B13" t="str">
            <v>0</v>
          </cell>
          <cell r="C13" t="str">
            <v>0</v>
          </cell>
          <cell r="D13" t="str">
            <v>0</v>
          </cell>
          <cell r="E13" t="str">
            <v>0</v>
          </cell>
          <cell r="F13" t="str">
            <v>0</v>
          </cell>
          <cell r="G13" t="str">
            <v>0</v>
          </cell>
          <cell r="H13" t="str">
            <v>0</v>
          </cell>
          <cell r="I13" t="str">
            <v>0</v>
          </cell>
          <cell r="J13">
            <v>299761311.93636918</v>
          </cell>
          <cell r="K13">
            <v>309244588.57373762</v>
          </cell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0</v>
          </cell>
          <cell r="U13" t="str">
            <v>0</v>
          </cell>
          <cell r="W13" t="str">
            <v>0</v>
          </cell>
          <cell r="X13" t="str">
            <v>0</v>
          </cell>
          <cell r="Y13" t="str">
            <v>0</v>
          </cell>
          <cell r="Z13" t="str">
            <v>0</v>
          </cell>
          <cell r="AA13" t="str">
            <v>0</v>
          </cell>
          <cell r="AB13" t="str">
            <v>0</v>
          </cell>
          <cell r="AC13">
            <v>873949.38</v>
          </cell>
          <cell r="AD13" t="str">
            <v>0</v>
          </cell>
          <cell r="AE13" t="str">
            <v>0</v>
          </cell>
          <cell r="AF13" t="str">
            <v>0</v>
          </cell>
          <cell r="AG13" t="str">
            <v>0</v>
          </cell>
          <cell r="AH13" t="str">
            <v>0</v>
          </cell>
          <cell r="AI13" t="str">
            <v>0</v>
          </cell>
          <cell r="AJ13" t="str">
            <v>0</v>
          </cell>
          <cell r="AK13" t="str">
            <v>0</v>
          </cell>
          <cell r="AL13" t="str">
            <v>0</v>
          </cell>
          <cell r="AN13" t="str">
            <v>0</v>
          </cell>
          <cell r="AO13" t="str">
            <v>0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 t="str">
            <v>0</v>
          </cell>
          <cell r="AV13" t="str">
            <v>0</v>
          </cell>
          <cell r="AX13" t="str">
            <v>0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>
            <v>299761311.93636918</v>
          </cell>
          <cell r="BF13" t="str">
            <v>0</v>
          </cell>
          <cell r="BG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>
            <v>3910911.48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0</v>
          </cell>
          <cell r="CB13" t="str">
            <v>0</v>
          </cell>
          <cell r="CC13" t="str">
            <v>0</v>
          </cell>
          <cell r="CD13">
            <v>70533157.515046999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0</v>
          </cell>
          <cell r="CP13" t="str">
            <v>0</v>
          </cell>
          <cell r="CQ13" t="str">
            <v>0</v>
          </cell>
          <cell r="CR13">
            <v>3269820.02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G13" t="str">
            <v>0</v>
          </cell>
          <cell r="DH13" t="str">
            <v>0</v>
          </cell>
          <cell r="DI13" t="str">
            <v>0</v>
          </cell>
          <cell r="DJ13" t="str">
            <v>0</v>
          </cell>
          <cell r="DK13" t="str">
            <v>0</v>
          </cell>
          <cell r="DL13" t="str">
            <v>0</v>
          </cell>
          <cell r="DN13" t="str">
            <v>0</v>
          </cell>
          <cell r="DO13">
            <v>119751470.42118317</v>
          </cell>
          <cell r="DP13" t="str">
            <v>0</v>
          </cell>
          <cell r="DQ13" t="str">
            <v>0</v>
          </cell>
          <cell r="DR13" t="str">
            <v>0</v>
          </cell>
          <cell r="DS13" t="str">
            <v>0</v>
          </cell>
          <cell r="DT13" t="str">
            <v>0</v>
          </cell>
          <cell r="DU13" t="str">
            <v>0</v>
          </cell>
          <cell r="DV13" t="str">
            <v>0</v>
          </cell>
          <cell r="DW13" t="str">
            <v>0</v>
          </cell>
          <cell r="DX13" t="str">
            <v>0</v>
          </cell>
          <cell r="DY13" t="str">
            <v>0</v>
          </cell>
        </row>
        <row r="14">
          <cell r="A14" t="str">
            <v>Cost of sales @ standard</v>
          </cell>
          <cell r="B14" t="str">
            <v>0</v>
          </cell>
          <cell r="C14" t="str">
            <v>0</v>
          </cell>
          <cell r="D14" t="str">
            <v>0</v>
          </cell>
          <cell r="E14" t="str">
            <v>0</v>
          </cell>
          <cell r="F14" t="str">
            <v>0</v>
          </cell>
          <cell r="G14">
            <v>179840056.29999995</v>
          </cell>
          <cell r="H14">
            <v>385421816.50999999</v>
          </cell>
          <cell r="I14">
            <v>434404473</v>
          </cell>
          <cell r="J14">
            <v>444623952.49636912</v>
          </cell>
          <cell r="K14">
            <v>409064940.88373768</v>
          </cell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0</v>
          </cell>
          <cell r="U14" t="str">
            <v>0</v>
          </cell>
          <cell r="W14" t="str">
            <v>0</v>
          </cell>
          <cell r="X14" t="str">
            <v>0</v>
          </cell>
          <cell r="Y14" t="str">
            <v>0</v>
          </cell>
          <cell r="Z14" t="str">
            <v>0</v>
          </cell>
          <cell r="AA14">
            <v>38103437.890000001</v>
          </cell>
          <cell r="AB14">
            <v>38439302</v>
          </cell>
          <cell r="AC14">
            <v>41892576.359999999</v>
          </cell>
          <cell r="AD14">
            <v>39427385.370000005</v>
          </cell>
          <cell r="AE14" t="str">
            <v>0</v>
          </cell>
          <cell r="AF14" t="str">
            <v>0</v>
          </cell>
          <cell r="AG14" t="str">
            <v>0</v>
          </cell>
          <cell r="AH14" t="str">
            <v>0</v>
          </cell>
          <cell r="AI14" t="str">
            <v>0</v>
          </cell>
          <cell r="AJ14" t="str">
            <v>0</v>
          </cell>
          <cell r="AK14" t="str">
            <v>0</v>
          </cell>
          <cell r="AL14" t="str">
            <v>0</v>
          </cell>
          <cell r="AN14" t="str">
            <v>0</v>
          </cell>
          <cell r="AO14" t="str">
            <v>0</v>
          </cell>
          <cell r="AP14" t="str">
            <v>0</v>
          </cell>
          <cell r="AQ14">
            <v>179840056.29999995</v>
          </cell>
          <cell r="AR14">
            <v>385421816.50999999</v>
          </cell>
          <cell r="AS14">
            <v>434404473</v>
          </cell>
          <cell r="AT14" t="str">
            <v>0</v>
          </cell>
          <cell r="AU14" t="str">
            <v>0</v>
          </cell>
          <cell r="AV14" t="str">
            <v>0</v>
          </cell>
          <cell r="AX14" t="str">
            <v>0</v>
          </cell>
          <cell r="AY14">
            <v>434404473</v>
          </cell>
          <cell r="AZ14" t="str">
            <v>0</v>
          </cell>
          <cell r="BA14" t="str">
            <v>0</v>
          </cell>
          <cell r="BB14">
            <v>385421816.50999999</v>
          </cell>
          <cell r="BC14" t="str">
            <v>0</v>
          </cell>
          <cell r="BD14" t="str">
            <v>0</v>
          </cell>
          <cell r="BE14">
            <v>444623952.49636912</v>
          </cell>
          <cell r="BF14" t="str">
            <v>0</v>
          </cell>
          <cell r="BG14" t="str">
            <v>0</v>
          </cell>
          <cell r="BI14" t="str">
            <v>0</v>
          </cell>
          <cell r="BJ14">
            <v>143813600</v>
          </cell>
          <cell r="BK14" t="str">
            <v>0</v>
          </cell>
          <cell r="BL14" t="str">
            <v>0</v>
          </cell>
          <cell r="BM14">
            <v>134275074.67000002</v>
          </cell>
          <cell r="BN14" t="str">
            <v>0</v>
          </cell>
          <cell r="BO14" t="str">
            <v>0</v>
          </cell>
          <cell r="BP14">
            <v>148766241.04000002</v>
          </cell>
          <cell r="BQ14" t="str">
            <v>0</v>
          </cell>
          <cell r="BR14" t="str">
            <v>0</v>
          </cell>
          <cell r="BS14" t="str">
            <v>0</v>
          </cell>
          <cell r="BT14">
            <v>144855329.56</v>
          </cell>
          <cell r="BU14" t="str">
            <v>0</v>
          </cell>
          <cell r="BW14" t="str">
            <v>0</v>
          </cell>
          <cell r="BX14">
            <v>106482671</v>
          </cell>
          <cell r="BY14" t="str">
            <v>0</v>
          </cell>
          <cell r="BZ14" t="str">
            <v>0</v>
          </cell>
          <cell r="CA14">
            <v>88152626.710000008</v>
          </cell>
          <cell r="CB14" t="str">
            <v>0</v>
          </cell>
          <cell r="CC14" t="str">
            <v>0</v>
          </cell>
          <cell r="CD14">
            <v>111245556.40504701</v>
          </cell>
          <cell r="CE14" t="str">
            <v>0</v>
          </cell>
          <cell r="CF14" t="str">
            <v>0</v>
          </cell>
          <cell r="CG14" t="str">
            <v>0</v>
          </cell>
          <cell r="CH14">
            <v>75695297.63000001</v>
          </cell>
          <cell r="CI14" t="str">
            <v>0</v>
          </cell>
          <cell r="CK14" t="str">
            <v>0</v>
          </cell>
          <cell r="CL14">
            <v>105291246</v>
          </cell>
          <cell r="CM14" t="str">
            <v>0</v>
          </cell>
          <cell r="CN14" t="str">
            <v>0</v>
          </cell>
          <cell r="CO14">
            <v>98485603.520000011</v>
          </cell>
          <cell r="CP14" t="str">
            <v>0</v>
          </cell>
          <cell r="CQ14" t="str">
            <v>0</v>
          </cell>
          <cell r="CR14">
            <v>107414578.69000001</v>
          </cell>
          <cell r="CS14" t="str">
            <v>0</v>
          </cell>
          <cell r="CT14" t="str">
            <v>0</v>
          </cell>
          <cell r="CU14" t="str">
            <v>0</v>
          </cell>
          <cell r="CV14">
            <v>104144758.67</v>
          </cell>
          <cell r="CW14" t="str">
            <v>0</v>
          </cell>
          <cell r="CY14" t="str">
            <v>0</v>
          </cell>
          <cell r="CZ14">
            <v>106482671</v>
          </cell>
          <cell r="DA14" t="str">
            <v>0</v>
          </cell>
          <cell r="DC14" t="str">
            <v>0</v>
          </cell>
          <cell r="DD14">
            <v>104144758.67</v>
          </cell>
          <cell r="DE14" t="str">
            <v>0</v>
          </cell>
          <cell r="DG14" t="str">
            <v>0</v>
          </cell>
          <cell r="DH14">
            <v>75695297.63000001</v>
          </cell>
          <cell r="DI14" t="str">
            <v>0</v>
          </cell>
          <cell r="DJ14" t="str">
            <v>0</v>
          </cell>
          <cell r="DK14">
            <v>88152626.710000008</v>
          </cell>
          <cell r="DL14" t="str">
            <v>0</v>
          </cell>
          <cell r="DN14" t="str">
            <v>0</v>
          </cell>
          <cell r="DO14">
            <v>119754212.42118317</v>
          </cell>
          <cell r="DP14" t="str">
            <v>0</v>
          </cell>
          <cell r="DQ14" t="str">
            <v>0</v>
          </cell>
          <cell r="DR14">
            <v>104961014.53000002</v>
          </cell>
          <cell r="DS14" t="str">
            <v>0</v>
          </cell>
          <cell r="DT14" t="str">
            <v>0</v>
          </cell>
          <cell r="DU14">
            <v>119610630</v>
          </cell>
          <cell r="DV14" t="str">
            <v>0</v>
          </cell>
          <cell r="DW14" t="str">
            <v>0</v>
          </cell>
          <cell r="DX14" t="str">
            <v>0</v>
          </cell>
          <cell r="DY14" t="str">
            <v>0</v>
          </cell>
        </row>
        <row r="15">
          <cell r="A15" t="str">
            <v>Standard Gross Profit</v>
          </cell>
          <cell r="B15">
            <v>3086737.14</v>
          </cell>
          <cell r="C15">
            <v>4565557.03</v>
          </cell>
          <cell r="D15">
            <v>6997095</v>
          </cell>
          <cell r="E15">
            <v>7891880.4800000004</v>
          </cell>
          <cell r="F15">
            <v>7173898.6600000001</v>
          </cell>
          <cell r="G15">
            <v>213930065.20999998</v>
          </cell>
          <cell r="H15">
            <v>471101191.70999992</v>
          </cell>
          <cell r="I15">
            <v>498757358</v>
          </cell>
          <cell r="J15">
            <v>520325734.97031379</v>
          </cell>
          <cell r="K15">
            <v>478684995.03419805</v>
          </cell>
          <cell r="L15">
            <v>342940819.72999996</v>
          </cell>
          <cell r="M15">
            <v>760635428.82000017</v>
          </cell>
          <cell r="N15">
            <v>834106936</v>
          </cell>
          <cell r="O15">
            <v>873972739.34144032</v>
          </cell>
          <cell r="P15">
            <v>783240163.8588562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W15">
            <v>325101.13</v>
          </cell>
          <cell r="X15">
            <v>632410</v>
          </cell>
          <cell r="Y15">
            <v>626084.65</v>
          </cell>
          <cell r="Z15">
            <v>626084.65</v>
          </cell>
          <cell r="AA15">
            <v>44432753.560000002</v>
          </cell>
          <cell r="AB15">
            <v>44299790</v>
          </cell>
          <cell r="AC15">
            <v>49601207.989999995</v>
          </cell>
          <cell r="AD15">
            <v>47127183.129999995</v>
          </cell>
          <cell r="AE15">
            <v>76942183.449999988</v>
          </cell>
          <cell r="AF15">
            <v>75177083</v>
          </cell>
          <cell r="AG15">
            <v>81424135.219999999</v>
          </cell>
          <cell r="AH15">
            <v>75212494.439999998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N15">
            <v>3086737.14</v>
          </cell>
          <cell r="AO15">
            <v>4565557.03</v>
          </cell>
          <cell r="AP15">
            <v>6997095</v>
          </cell>
          <cell r="AQ15">
            <v>213930065.20999998</v>
          </cell>
          <cell r="AR15">
            <v>471101191.70999992</v>
          </cell>
          <cell r="AS15">
            <v>498757358</v>
          </cell>
          <cell r="AT15" t="str">
            <v>0</v>
          </cell>
          <cell r="AU15" t="str">
            <v>0</v>
          </cell>
          <cell r="AV15" t="str">
            <v>0</v>
          </cell>
          <cell r="AX15">
            <v>6997095</v>
          </cell>
          <cell r="AY15">
            <v>498757358</v>
          </cell>
          <cell r="AZ15" t="str">
            <v>0</v>
          </cell>
          <cell r="BA15">
            <v>4565557.03</v>
          </cell>
          <cell r="BB15">
            <v>471101191.71000004</v>
          </cell>
          <cell r="BC15" t="str">
            <v>0</v>
          </cell>
          <cell r="BD15">
            <v>7891880.4800000004</v>
          </cell>
          <cell r="BE15">
            <v>520325734.97031379</v>
          </cell>
          <cell r="BF15" t="str">
            <v>0</v>
          </cell>
          <cell r="BG15" t="str">
            <v>0</v>
          </cell>
          <cell r="BI15">
            <v>2499813</v>
          </cell>
          <cell r="BJ15">
            <v>165377631</v>
          </cell>
          <cell r="BK15" t="str">
            <v>0</v>
          </cell>
          <cell r="BL15">
            <v>1236435.5900000001</v>
          </cell>
          <cell r="BM15">
            <v>159356766.58000001</v>
          </cell>
          <cell r="BN15" t="str">
            <v>0</v>
          </cell>
          <cell r="BO15">
            <v>2514538.48</v>
          </cell>
          <cell r="BP15">
            <v>179166421.25999999</v>
          </cell>
          <cell r="BQ15" t="str">
            <v>0</v>
          </cell>
          <cell r="BR15" t="str">
            <v>0</v>
          </cell>
          <cell r="BS15">
            <v>2514538.48</v>
          </cell>
          <cell r="BT15">
            <v>175255509.77999997</v>
          </cell>
          <cell r="BU15" t="str">
            <v>0</v>
          </cell>
          <cell r="BW15">
            <v>1797019</v>
          </cell>
          <cell r="BX15">
            <v>122093414</v>
          </cell>
          <cell r="BY15" t="str">
            <v>0</v>
          </cell>
          <cell r="BZ15">
            <v>1053577.71</v>
          </cell>
          <cell r="CA15">
            <v>110595790.87</v>
          </cell>
          <cell r="CB15" t="str">
            <v>0</v>
          </cell>
          <cell r="CC15">
            <v>1990066.82</v>
          </cell>
          <cell r="CD15">
            <v>131298525.39186449</v>
          </cell>
          <cell r="CE15" t="str">
            <v>0</v>
          </cell>
          <cell r="CF15" t="str">
            <v>0</v>
          </cell>
          <cell r="CG15">
            <v>1224872.48</v>
          </cell>
          <cell r="CH15">
            <v>89031939.890000015</v>
          </cell>
          <cell r="CI15" t="str">
            <v>0</v>
          </cell>
          <cell r="CK15">
            <v>1895444</v>
          </cell>
          <cell r="CL15">
            <v>121080072</v>
          </cell>
          <cell r="CM15" t="str">
            <v>0</v>
          </cell>
          <cell r="CN15">
            <v>950636.79</v>
          </cell>
          <cell r="CO15">
            <v>116155061.41</v>
          </cell>
          <cell r="CP15" t="str">
            <v>0</v>
          </cell>
          <cell r="CQ15">
            <v>1861864.66</v>
          </cell>
          <cell r="CR15">
            <v>128167945.34000002</v>
          </cell>
          <cell r="CS15" t="str">
            <v>0</v>
          </cell>
          <cell r="CT15" t="str">
            <v>0</v>
          </cell>
          <cell r="CU15">
            <v>1861864.66</v>
          </cell>
          <cell r="CV15">
            <v>124898125.32000001</v>
          </cell>
          <cell r="CW15" t="str">
            <v>0</v>
          </cell>
          <cell r="CY15">
            <v>1797019</v>
          </cell>
          <cell r="CZ15">
            <v>122093414</v>
          </cell>
          <cell r="DA15" t="str">
            <v>0</v>
          </cell>
          <cell r="DC15">
            <v>1861864.66</v>
          </cell>
          <cell r="DD15">
            <v>124898125.32000001</v>
          </cell>
          <cell r="DE15" t="str">
            <v>0</v>
          </cell>
          <cell r="DG15">
            <v>1224872.48</v>
          </cell>
          <cell r="DH15">
            <v>89031939.890000015</v>
          </cell>
          <cell r="DI15" t="str">
            <v>0</v>
          </cell>
          <cell r="DJ15">
            <v>1053577.71</v>
          </cell>
          <cell r="DK15">
            <v>110595790.87</v>
          </cell>
          <cell r="DL15" t="str">
            <v>0</v>
          </cell>
          <cell r="DN15">
            <v>2047574</v>
          </cell>
          <cell r="DO15">
            <v>138484755.78169072</v>
          </cell>
          <cell r="DP15" t="str">
            <v>0</v>
          </cell>
          <cell r="DQ15">
            <v>1169698.08</v>
          </cell>
          <cell r="DR15">
            <v>126591338.13000001</v>
          </cell>
          <cell r="DS15" t="str">
            <v>0</v>
          </cell>
          <cell r="DT15">
            <v>1703680</v>
          </cell>
          <cell r="DU15">
            <v>137188058</v>
          </cell>
          <cell r="DV15" t="str">
            <v>0</v>
          </cell>
          <cell r="DW15" t="str">
            <v>0</v>
          </cell>
          <cell r="DX15" t="str">
            <v>0</v>
          </cell>
          <cell r="DY15" t="str">
            <v>0</v>
          </cell>
        </row>
        <row r="16">
          <cell r="A16" t="str">
            <v>Material Variances</v>
          </cell>
          <cell r="B16" t="str">
            <v>0</v>
          </cell>
          <cell r="C16" t="str">
            <v>0</v>
          </cell>
          <cell r="D16" t="str">
            <v>0</v>
          </cell>
          <cell r="E16" t="str">
            <v>0</v>
          </cell>
          <cell r="F16" t="str">
            <v>0</v>
          </cell>
          <cell r="G16">
            <v>-22369853.899999999</v>
          </cell>
          <cell r="H16">
            <v>-51839086.880000003</v>
          </cell>
          <cell r="I16">
            <v>-50045467</v>
          </cell>
          <cell r="J16">
            <v>-51457581.193189174</v>
          </cell>
          <cell r="K16">
            <v>-51489079.57</v>
          </cell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0</v>
          </cell>
          <cell r="W16" t="str">
            <v>0</v>
          </cell>
          <cell r="X16" t="str">
            <v>0</v>
          </cell>
          <cell r="Y16" t="str">
            <v>0</v>
          </cell>
          <cell r="Z16" t="str">
            <v>0</v>
          </cell>
          <cell r="AA16">
            <v>-3963766.45</v>
          </cell>
          <cell r="AB16">
            <v>-4602363</v>
          </cell>
          <cell r="AC16">
            <v>-4845642.3899999997</v>
          </cell>
          <cell r="AD16">
            <v>-4662657.04</v>
          </cell>
          <cell r="AE16" t="str">
            <v>0</v>
          </cell>
          <cell r="AF16" t="str">
            <v>0</v>
          </cell>
          <cell r="AG16" t="str">
            <v>0</v>
          </cell>
          <cell r="AH16" t="str">
            <v>0</v>
          </cell>
          <cell r="AI16" t="str">
            <v>0</v>
          </cell>
          <cell r="AJ16" t="str">
            <v>0</v>
          </cell>
          <cell r="AK16" t="str">
            <v>0</v>
          </cell>
          <cell r="AL16" t="str">
            <v>0</v>
          </cell>
          <cell r="AN16" t="str">
            <v>0</v>
          </cell>
          <cell r="AO16" t="str">
            <v>0</v>
          </cell>
          <cell r="AP16" t="str">
            <v>0</v>
          </cell>
          <cell r="AQ16">
            <v>-22369853.899999999</v>
          </cell>
          <cell r="AR16">
            <v>-51839086.880000003</v>
          </cell>
          <cell r="AS16">
            <v>-50045467</v>
          </cell>
          <cell r="AT16" t="str">
            <v>0</v>
          </cell>
          <cell r="AU16" t="str">
            <v>0</v>
          </cell>
          <cell r="AV16" t="str">
            <v>0</v>
          </cell>
          <cell r="AX16" t="str">
            <v>0</v>
          </cell>
          <cell r="AY16">
            <v>-50045467</v>
          </cell>
          <cell r="AZ16" t="str">
            <v>0</v>
          </cell>
          <cell r="BA16" t="str">
            <v>0</v>
          </cell>
          <cell r="BB16">
            <v>-51839086.880000003</v>
          </cell>
          <cell r="BC16" t="str">
            <v>0</v>
          </cell>
          <cell r="BD16" t="str">
            <v>0</v>
          </cell>
          <cell r="BE16">
            <v>-51457581.193189174</v>
          </cell>
          <cell r="BF16" t="str">
            <v>0</v>
          </cell>
          <cell r="BG16" t="str">
            <v>0</v>
          </cell>
          <cell r="BI16" t="str">
            <v>0</v>
          </cell>
          <cell r="BJ16">
            <v>-16836036</v>
          </cell>
          <cell r="BK16" t="str">
            <v>0</v>
          </cell>
          <cell r="BL16" t="str">
            <v>0</v>
          </cell>
          <cell r="BM16">
            <v>-16599543.079999998</v>
          </cell>
          <cell r="BN16" t="str">
            <v>0</v>
          </cell>
          <cell r="BO16" t="str">
            <v>0</v>
          </cell>
          <cell r="BP16">
            <v>-18205678.770000003</v>
          </cell>
          <cell r="BQ16" t="str">
            <v>0</v>
          </cell>
          <cell r="BR16" t="str">
            <v>0</v>
          </cell>
          <cell r="BS16" t="str">
            <v>0</v>
          </cell>
          <cell r="BT16">
            <v>-18205678.770000003</v>
          </cell>
          <cell r="BU16" t="str">
            <v>0</v>
          </cell>
          <cell r="BW16" t="str">
            <v>0</v>
          </cell>
          <cell r="BX16">
            <v>-12422394</v>
          </cell>
          <cell r="BY16" t="str">
            <v>0</v>
          </cell>
          <cell r="BZ16" t="str">
            <v>0</v>
          </cell>
          <cell r="CA16">
            <v>-13152368.070000002</v>
          </cell>
          <cell r="CB16" t="str">
            <v>0</v>
          </cell>
          <cell r="CC16" t="str">
            <v>0</v>
          </cell>
          <cell r="CD16">
            <v>-12696708.317256181</v>
          </cell>
          <cell r="CE16" t="str">
            <v>0</v>
          </cell>
          <cell r="CF16" t="str">
            <v>0</v>
          </cell>
          <cell r="CG16" t="str">
            <v>0</v>
          </cell>
          <cell r="CH16">
            <v>-8753886.9299999997</v>
          </cell>
          <cell r="CI16" t="str">
            <v>0</v>
          </cell>
          <cell r="CK16" t="str">
            <v>0</v>
          </cell>
          <cell r="CL16">
            <v>-12519098</v>
          </cell>
          <cell r="CM16" t="str">
            <v>0</v>
          </cell>
          <cell r="CN16" t="str">
            <v>0</v>
          </cell>
          <cell r="CO16">
            <v>-12045612.380000001</v>
          </cell>
          <cell r="CP16" t="str">
            <v>0</v>
          </cell>
          <cell r="CQ16" t="str">
            <v>0</v>
          </cell>
          <cell r="CR16">
            <v>-13615966.969999999</v>
          </cell>
          <cell r="CS16" t="str">
            <v>0</v>
          </cell>
          <cell r="CT16" t="str">
            <v>0</v>
          </cell>
          <cell r="CU16" t="str">
            <v>0</v>
          </cell>
          <cell r="CV16">
            <v>-13615966.969999999</v>
          </cell>
          <cell r="CW16" t="str">
            <v>0</v>
          </cell>
          <cell r="CY16" t="str">
            <v>0</v>
          </cell>
          <cell r="CZ16">
            <v>-12422394</v>
          </cell>
          <cell r="DA16" t="str">
            <v>0</v>
          </cell>
          <cell r="DC16" t="str">
            <v>0</v>
          </cell>
          <cell r="DD16">
            <v>-13615966.969999999</v>
          </cell>
          <cell r="DE16" t="str">
            <v>0</v>
          </cell>
          <cell r="DG16" t="str">
            <v>0</v>
          </cell>
          <cell r="DH16">
            <v>-8753886.9299999997</v>
          </cell>
          <cell r="DI16" t="str">
            <v>0</v>
          </cell>
          <cell r="DJ16" t="str">
            <v>0</v>
          </cell>
          <cell r="DK16">
            <v>-13152368.070000002</v>
          </cell>
          <cell r="DL16" t="str">
            <v>0</v>
          </cell>
          <cell r="DN16" t="str">
            <v>0</v>
          </cell>
          <cell r="DO16">
            <v>-13501741.461914413</v>
          </cell>
          <cell r="DP16" t="str">
            <v>0</v>
          </cell>
          <cell r="DQ16" t="str">
            <v>0</v>
          </cell>
          <cell r="DR16">
            <v>-13215364.980000002</v>
          </cell>
          <cell r="DS16" t="str">
            <v>0</v>
          </cell>
          <cell r="DT16" t="str">
            <v>0</v>
          </cell>
          <cell r="DU16">
            <v>-13496641</v>
          </cell>
          <cell r="DV16" t="str">
            <v>0</v>
          </cell>
          <cell r="DW16" t="str">
            <v>0</v>
          </cell>
          <cell r="DX16" t="str">
            <v>0</v>
          </cell>
          <cell r="DY16" t="str">
            <v>0</v>
          </cell>
        </row>
        <row r="17">
          <cell r="A17" t="str">
            <v>Labor Variances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>
            <v>-1808775.89</v>
          </cell>
          <cell r="H17">
            <v>-3355214.01</v>
          </cell>
          <cell r="I17">
            <v>31601</v>
          </cell>
          <cell r="J17">
            <v>-1341889.2124673785</v>
          </cell>
          <cell r="K17">
            <v>-717259.81313223322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>
            <v>-260043.12</v>
          </cell>
          <cell r="AB17">
            <v>2697</v>
          </cell>
          <cell r="AC17">
            <v>-145796.99</v>
          </cell>
          <cell r="AD17">
            <v>-145796.99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Q17">
            <v>-1808775.89</v>
          </cell>
          <cell r="AR17">
            <v>-3355214.01</v>
          </cell>
          <cell r="AS17">
            <v>31601</v>
          </cell>
          <cell r="AT17" t="str">
            <v>0</v>
          </cell>
          <cell r="AU17" t="str">
            <v>0</v>
          </cell>
          <cell r="AV17" t="str">
            <v>0</v>
          </cell>
          <cell r="AX17" t="str">
            <v>0</v>
          </cell>
          <cell r="AY17">
            <v>31601</v>
          </cell>
          <cell r="AZ17" t="str">
            <v>0</v>
          </cell>
          <cell r="BA17" t="str">
            <v>0</v>
          </cell>
          <cell r="BB17">
            <v>-3355214.01</v>
          </cell>
          <cell r="BC17" t="str">
            <v>0</v>
          </cell>
          <cell r="BD17" t="str">
            <v>0</v>
          </cell>
          <cell r="BE17">
            <v>-1341889.2124673785</v>
          </cell>
          <cell r="BF17" t="str">
            <v>0</v>
          </cell>
          <cell r="BG17" t="str">
            <v>0</v>
          </cell>
          <cell r="BI17" t="str">
            <v>0</v>
          </cell>
          <cell r="BJ17">
            <v>10390</v>
          </cell>
          <cell r="BK17" t="str">
            <v>0</v>
          </cell>
          <cell r="BL17" t="str">
            <v>0</v>
          </cell>
          <cell r="BM17">
            <v>-757349.53999999911</v>
          </cell>
          <cell r="BN17" t="str">
            <v>0</v>
          </cell>
          <cell r="BO17" t="str">
            <v>0</v>
          </cell>
          <cell r="BP17">
            <v>-865168.68999999948</v>
          </cell>
          <cell r="BQ17" t="str">
            <v>0</v>
          </cell>
          <cell r="BR17" t="str">
            <v>0</v>
          </cell>
          <cell r="BS17" t="str">
            <v>0</v>
          </cell>
          <cell r="BT17">
            <v>-865168.68999999948</v>
          </cell>
          <cell r="BU17" t="str">
            <v>0</v>
          </cell>
          <cell r="BW17" t="str">
            <v>0</v>
          </cell>
          <cell r="BX17">
            <v>11704</v>
          </cell>
          <cell r="BY17" t="str">
            <v>0</v>
          </cell>
          <cell r="BZ17" t="str">
            <v>0</v>
          </cell>
          <cell r="CA17">
            <v>-563988.85999999754</v>
          </cell>
          <cell r="CB17" t="str">
            <v>0</v>
          </cell>
          <cell r="CC17" t="str">
            <v>0</v>
          </cell>
          <cell r="CD17">
            <v>-301376.90022484434</v>
          </cell>
          <cell r="CE17" t="str">
            <v>0</v>
          </cell>
          <cell r="CF17" t="str">
            <v>0</v>
          </cell>
          <cell r="CG17" t="str">
            <v>0</v>
          </cell>
          <cell r="CH17">
            <v>-1139045.8799999999</v>
          </cell>
          <cell r="CI17" t="str">
            <v>0</v>
          </cell>
          <cell r="CK17" t="str">
            <v>0</v>
          </cell>
          <cell r="CL17">
            <v>9089</v>
          </cell>
          <cell r="CM17" t="str">
            <v>0</v>
          </cell>
          <cell r="CN17" t="str">
            <v>0</v>
          </cell>
          <cell r="CO17">
            <v>-544387.52999999933</v>
          </cell>
          <cell r="CP17" t="str">
            <v>0</v>
          </cell>
          <cell r="CQ17" t="str">
            <v>0</v>
          </cell>
          <cell r="CR17">
            <v>-669730.00999999791</v>
          </cell>
          <cell r="CS17" t="str">
            <v>0</v>
          </cell>
          <cell r="CT17" t="str">
            <v>0</v>
          </cell>
          <cell r="CU17" t="str">
            <v>0</v>
          </cell>
          <cell r="CV17">
            <v>-669730.00999999791</v>
          </cell>
          <cell r="CW17" t="str">
            <v>0</v>
          </cell>
          <cell r="CY17" t="str">
            <v>0</v>
          </cell>
          <cell r="CZ17">
            <v>11704</v>
          </cell>
          <cell r="DA17" t="str">
            <v>0</v>
          </cell>
          <cell r="DC17" t="str">
            <v>0</v>
          </cell>
          <cell r="DD17">
            <v>-669730.00999999791</v>
          </cell>
          <cell r="DE17" t="str">
            <v>0</v>
          </cell>
          <cell r="DG17" t="str">
            <v>0</v>
          </cell>
          <cell r="DH17">
            <v>-1139045.8799999999</v>
          </cell>
          <cell r="DI17" t="str">
            <v>0</v>
          </cell>
          <cell r="DJ17" t="str">
            <v>0</v>
          </cell>
          <cell r="DK17">
            <v>-563988.85999999754</v>
          </cell>
          <cell r="DL17" t="str">
            <v>0</v>
          </cell>
          <cell r="DN17" t="str">
            <v>0</v>
          </cell>
          <cell r="DO17">
            <v>-199948.61249253474</v>
          </cell>
          <cell r="DP17" t="str">
            <v>0</v>
          </cell>
          <cell r="DQ17" t="str">
            <v>0</v>
          </cell>
          <cell r="DR17">
            <v>-1390883.89</v>
          </cell>
          <cell r="DS17" t="str">
            <v>0</v>
          </cell>
          <cell r="DT17" t="str">
            <v>0</v>
          </cell>
          <cell r="DU17">
            <v>7143</v>
          </cell>
          <cell r="DV17" t="str">
            <v>0</v>
          </cell>
          <cell r="DW17" t="str">
            <v>0</v>
          </cell>
          <cell r="DX17" t="str">
            <v>0</v>
          </cell>
          <cell r="DY17" t="str">
            <v>0</v>
          </cell>
        </row>
        <row r="18">
          <cell r="A18" t="str">
            <v>OH Variances</v>
          </cell>
          <cell r="B18">
            <v>15573795.629999999</v>
          </cell>
          <cell r="C18">
            <v>34736742.329999998</v>
          </cell>
          <cell r="D18">
            <v>38735254</v>
          </cell>
          <cell r="E18">
            <v>12080297.389999999</v>
          </cell>
          <cell r="F18">
            <v>8640339.7699999996</v>
          </cell>
          <cell r="G18">
            <v>-16423994.669999998</v>
          </cell>
          <cell r="H18">
            <v>-28448078.460000008</v>
          </cell>
          <cell r="I18">
            <v>-39175228</v>
          </cell>
          <cell r="J18">
            <v>-12550804.620000005</v>
          </cell>
          <cell r="K18">
            <v>-8933643.9199999906</v>
          </cell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0</v>
          </cell>
          <cell r="W18">
            <v>2951122.34</v>
          </cell>
          <cell r="X18">
            <v>3230043</v>
          </cell>
          <cell r="Y18">
            <v>2929597.76</v>
          </cell>
          <cell r="Z18">
            <v>2929597.76</v>
          </cell>
          <cell r="AA18">
            <v>-2578164.9</v>
          </cell>
          <cell r="AB18">
            <v>-3425708</v>
          </cell>
          <cell r="AC18">
            <v>-3249667.99</v>
          </cell>
          <cell r="AD18">
            <v>-3249667.99</v>
          </cell>
          <cell r="AE18" t="str">
            <v>0</v>
          </cell>
          <cell r="AF18" t="str">
            <v>0</v>
          </cell>
          <cell r="AG18" t="str">
            <v>0</v>
          </cell>
          <cell r="AH18" t="str">
            <v>0</v>
          </cell>
          <cell r="AI18" t="str">
            <v>0</v>
          </cell>
          <cell r="AJ18" t="str">
            <v>0</v>
          </cell>
          <cell r="AK18" t="str">
            <v>0</v>
          </cell>
          <cell r="AL18" t="str">
            <v>0</v>
          </cell>
          <cell r="AN18">
            <v>15573795.629999999</v>
          </cell>
          <cell r="AO18">
            <v>34736742.329999998</v>
          </cell>
          <cell r="AP18">
            <v>38735254</v>
          </cell>
          <cell r="AQ18">
            <v>-16423994.669999998</v>
          </cell>
          <cell r="AR18">
            <v>-28448078.460000008</v>
          </cell>
          <cell r="AS18">
            <v>-39175228</v>
          </cell>
          <cell r="AT18" t="str">
            <v>0</v>
          </cell>
          <cell r="AU18" t="str">
            <v>0</v>
          </cell>
          <cell r="AV18" t="str">
            <v>0</v>
          </cell>
          <cell r="AX18">
            <v>38735254</v>
          </cell>
          <cell r="AY18">
            <v>-39175228</v>
          </cell>
          <cell r="AZ18" t="str">
            <v>0</v>
          </cell>
          <cell r="BA18">
            <v>34736742.330000006</v>
          </cell>
          <cell r="BB18">
            <v>-28448078.460000001</v>
          </cell>
          <cell r="BC18" t="str">
            <v>0</v>
          </cell>
          <cell r="BD18">
            <v>12080297.389999999</v>
          </cell>
          <cell r="BE18">
            <v>-12550804.620000005</v>
          </cell>
          <cell r="BF18" t="str">
            <v>0</v>
          </cell>
          <cell r="BG18" t="str">
            <v>0</v>
          </cell>
          <cell r="BI18">
            <v>12762111</v>
          </cell>
          <cell r="BJ18">
            <v>-13158096</v>
          </cell>
          <cell r="BK18" t="str">
            <v>0</v>
          </cell>
          <cell r="BL18">
            <v>11869829.629999999</v>
          </cell>
          <cell r="BM18">
            <v>-9476121.9700000007</v>
          </cell>
          <cell r="BN18" t="str">
            <v>0</v>
          </cell>
          <cell r="BO18">
            <v>12080297.389999999</v>
          </cell>
          <cell r="BP18">
            <v>-12623472.620000005</v>
          </cell>
          <cell r="BQ18" t="str">
            <v>0</v>
          </cell>
          <cell r="BR18" t="str">
            <v>0</v>
          </cell>
          <cell r="BS18">
            <v>12080297.389999999</v>
          </cell>
          <cell r="BT18">
            <v>-12623472.620000005</v>
          </cell>
          <cell r="BU18" t="str">
            <v>0</v>
          </cell>
          <cell r="BW18">
            <v>9557771</v>
          </cell>
          <cell r="BX18">
            <v>-9649823</v>
          </cell>
          <cell r="BY18" t="str">
            <v>0</v>
          </cell>
          <cell r="BZ18">
            <v>8757170.2100000009</v>
          </cell>
          <cell r="CA18">
            <v>-5757952.8899999997</v>
          </cell>
          <cell r="CB18" t="str">
            <v>0</v>
          </cell>
          <cell r="CC18">
            <v>3134694.61</v>
          </cell>
          <cell r="CD18">
            <v>-3589911.7</v>
          </cell>
          <cell r="CE18" t="str">
            <v>0</v>
          </cell>
          <cell r="CF18" t="str">
            <v>0</v>
          </cell>
          <cell r="CG18">
            <v>6628192.8499999996</v>
          </cell>
          <cell r="CH18">
            <v>-7408599.7499999953</v>
          </cell>
          <cell r="CI18" t="str">
            <v>0</v>
          </cell>
          <cell r="CK18">
            <v>9495069</v>
          </cell>
          <cell r="CL18">
            <v>-9624749</v>
          </cell>
          <cell r="CM18" t="str">
            <v>0</v>
          </cell>
          <cell r="CN18">
            <v>8773921.0999999996</v>
          </cell>
          <cell r="CO18">
            <v>-6716702.4900000012</v>
          </cell>
          <cell r="CP18" t="str">
            <v>0</v>
          </cell>
          <cell r="CQ18">
            <v>8945602.7799999993</v>
          </cell>
          <cell r="CR18">
            <v>-9015394.9199999906</v>
          </cell>
          <cell r="CS18" t="str">
            <v>0</v>
          </cell>
          <cell r="CT18" t="str">
            <v>0</v>
          </cell>
          <cell r="CU18">
            <v>8945602.7799999993</v>
          </cell>
          <cell r="CV18">
            <v>-9015394.9199999906</v>
          </cell>
          <cell r="CW18" t="str">
            <v>0</v>
          </cell>
          <cell r="CY18">
            <v>9557771</v>
          </cell>
          <cell r="CZ18">
            <v>-9649823</v>
          </cell>
          <cell r="DA18" t="str">
            <v>0</v>
          </cell>
          <cell r="DC18">
            <v>8945602.7799999993</v>
          </cell>
          <cell r="DD18">
            <v>-9015394.9199999906</v>
          </cell>
          <cell r="DE18" t="str">
            <v>0</v>
          </cell>
          <cell r="DG18">
            <v>6628192.8499999996</v>
          </cell>
          <cell r="DH18">
            <v>-7408599.7499999953</v>
          </cell>
          <cell r="DI18" t="str">
            <v>0</v>
          </cell>
          <cell r="DJ18">
            <v>8757170.2100000009</v>
          </cell>
          <cell r="DK18">
            <v>-5757952.8899999997</v>
          </cell>
          <cell r="DL18" t="str">
            <v>0</v>
          </cell>
          <cell r="DN18" t="str">
            <v>0</v>
          </cell>
          <cell r="DO18">
            <v>27249</v>
          </cell>
          <cell r="DP18" t="str">
            <v>0</v>
          </cell>
          <cell r="DQ18">
            <v>8901724.1199999992</v>
          </cell>
          <cell r="DR18">
            <v>-8482910.209999999</v>
          </cell>
          <cell r="DS18" t="str">
            <v>0</v>
          </cell>
          <cell r="DT18">
            <v>10003605</v>
          </cell>
          <cell r="DU18">
            <v>-10425411</v>
          </cell>
          <cell r="DV18" t="str">
            <v>0</v>
          </cell>
          <cell r="DW18" t="str">
            <v>0</v>
          </cell>
          <cell r="DX18" t="str">
            <v>0</v>
          </cell>
          <cell r="DY18" t="str">
            <v>0</v>
          </cell>
        </row>
        <row r="19">
          <cell r="A19" t="str">
            <v>VARIANCES</v>
          </cell>
          <cell r="B19" t="str">
            <v>0</v>
          </cell>
          <cell r="C19" t="str">
            <v>0</v>
          </cell>
          <cell r="D19" t="str">
            <v>0</v>
          </cell>
          <cell r="E19" t="str">
            <v>0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 t="str">
            <v>0</v>
          </cell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0</v>
          </cell>
          <cell r="W19" t="str">
            <v>0</v>
          </cell>
          <cell r="X19" t="str">
            <v>0</v>
          </cell>
          <cell r="Y19" t="str">
            <v>0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0</v>
          </cell>
          <cell r="AG19" t="str">
            <v>0</v>
          </cell>
          <cell r="AH19" t="str">
            <v>0</v>
          </cell>
          <cell r="AI19" t="str">
            <v>0</v>
          </cell>
          <cell r="AJ19" t="str">
            <v>0</v>
          </cell>
          <cell r="AK19" t="str">
            <v>0</v>
          </cell>
          <cell r="AL19" t="str">
            <v>0</v>
          </cell>
          <cell r="AN19" t="str">
            <v>0</v>
          </cell>
          <cell r="AO19" t="str">
            <v>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 t="str">
            <v>0</v>
          </cell>
          <cell r="AV19" t="str">
            <v>0</v>
          </cell>
          <cell r="AX19" t="str">
            <v>0</v>
          </cell>
          <cell r="AY19" t="str">
            <v>0</v>
          </cell>
          <cell r="AZ19" t="str">
            <v>0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0</v>
          </cell>
          <cell r="BE19" t="str">
            <v>0</v>
          </cell>
          <cell r="BF19" t="str">
            <v>0</v>
          </cell>
          <cell r="BG19" t="str">
            <v>0</v>
          </cell>
          <cell r="BI19" t="str">
            <v>0</v>
          </cell>
          <cell r="BJ19" t="str">
            <v>0</v>
          </cell>
          <cell r="BK19" t="str">
            <v>0</v>
          </cell>
          <cell r="BL19" t="str">
            <v>0</v>
          </cell>
          <cell r="BM19" t="str">
            <v>0</v>
          </cell>
          <cell r="BN19" t="str">
            <v>0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0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0</v>
          </cell>
          <cell r="CP19" t="str">
            <v>0</v>
          </cell>
          <cell r="CQ19" t="str">
            <v>0</v>
          </cell>
          <cell r="CR19" t="str">
            <v>0</v>
          </cell>
          <cell r="CS19" t="str">
            <v>0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Y19" t="str">
            <v>0</v>
          </cell>
          <cell r="CZ19" t="str">
            <v>0</v>
          </cell>
          <cell r="DA19" t="str">
            <v>0</v>
          </cell>
          <cell r="DC19" t="str">
            <v>0</v>
          </cell>
          <cell r="DD19" t="str">
            <v>0</v>
          </cell>
          <cell r="DE19" t="str">
            <v>0</v>
          </cell>
          <cell r="DG19" t="str">
            <v>0</v>
          </cell>
          <cell r="DH19" t="str">
            <v>0</v>
          </cell>
          <cell r="DI19" t="str">
            <v>0</v>
          </cell>
          <cell r="DJ19" t="str">
            <v>0</v>
          </cell>
          <cell r="DK19" t="str">
            <v>0</v>
          </cell>
          <cell r="DL19" t="str">
            <v>0</v>
          </cell>
          <cell r="DN19" t="str">
            <v>0</v>
          </cell>
          <cell r="DO19" t="str">
            <v>0</v>
          </cell>
          <cell r="DP19" t="str">
            <v>0</v>
          </cell>
          <cell r="DQ19" t="str">
            <v>0</v>
          </cell>
          <cell r="DR19" t="str">
            <v>0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0</v>
          </cell>
          <cell r="DW19" t="str">
            <v>0</v>
          </cell>
          <cell r="DX19" t="str">
            <v>0</v>
          </cell>
          <cell r="DY19" t="str">
            <v>0</v>
          </cell>
        </row>
        <row r="20">
          <cell r="A20" t="str">
            <v>Total Variances</v>
          </cell>
          <cell r="B20">
            <v>15573795.629999999</v>
          </cell>
          <cell r="C20">
            <v>34736742.329999998</v>
          </cell>
          <cell r="D20">
            <v>38735254</v>
          </cell>
          <cell r="E20">
            <v>12080297.389999999</v>
          </cell>
          <cell r="F20">
            <v>8640339.7699999996</v>
          </cell>
          <cell r="G20">
            <v>-40602624.460000008</v>
          </cell>
          <cell r="H20">
            <v>-83642379.349999949</v>
          </cell>
          <cell r="I20">
            <v>-89189094</v>
          </cell>
          <cell r="J20">
            <v>-65350275.025656596</v>
          </cell>
          <cell r="K20">
            <v>-61139983.303132229</v>
          </cell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0</v>
          </cell>
          <cell r="W20">
            <v>2951122.34</v>
          </cell>
          <cell r="X20">
            <v>3230043</v>
          </cell>
          <cell r="Y20">
            <v>2929597.76</v>
          </cell>
          <cell r="Z20">
            <v>2929597.76</v>
          </cell>
          <cell r="AA20">
            <v>-6801974.4699999942</v>
          </cell>
          <cell r="AB20">
            <v>-8025374</v>
          </cell>
          <cell r="AC20">
            <v>-8241107.3699999982</v>
          </cell>
          <cell r="AD20">
            <v>-8058122.0199999968</v>
          </cell>
          <cell r="AE20" t="str">
            <v>0</v>
          </cell>
          <cell r="AF20" t="str">
            <v>0</v>
          </cell>
          <cell r="AG20" t="str">
            <v>0</v>
          </cell>
          <cell r="AH20" t="str">
            <v>0</v>
          </cell>
          <cell r="AI20" t="str">
            <v>0</v>
          </cell>
          <cell r="AJ20" t="str">
            <v>0</v>
          </cell>
          <cell r="AK20" t="str">
            <v>0</v>
          </cell>
          <cell r="AL20" t="str">
            <v>0</v>
          </cell>
          <cell r="AN20">
            <v>15573795.629999999</v>
          </cell>
          <cell r="AO20">
            <v>34736742.329999998</v>
          </cell>
          <cell r="AP20">
            <v>38735254</v>
          </cell>
          <cell r="AQ20">
            <v>-40602624.460000008</v>
          </cell>
          <cell r="AR20">
            <v>-83642379.349999949</v>
          </cell>
          <cell r="AS20">
            <v>-89189094</v>
          </cell>
          <cell r="AT20" t="str">
            <v>0</v>
          </cell>
          <cell r="AU20" t="str">
            <v>0</v>
          </cell>
          <cell r="AV20" t="str">
            <v>0</v>
          </cell>
          <cell r="AX20">
            <v>38735254</v>
          </cell>
          <cell r="AY20">
            <v>-89189094</v>
          </cell>
          <cell r="AZ20" t="str">
            <v>0</v>
          </cell>
          <cell r="BA20">
            <v>34736742.330000006</v>
          </cell>
          <cell r="BB20">
            <v>-83642379.349999949</v>
          </cell>
          <cell r="BC20" t="str">
            <v>0</v>
          </cell>
          <cell r="BD20">
            <v>12080297.389999999</v>
          </cell>
          <cell r="BE20">
            <v>-65350275.025656596</v>
          </cell>
          <cell r="BF20" t="str">
            <v>0</v>
          </cell>
          <cell r="BG20" t="str">
            <v>0</v>
          </cell>
          <cell r="BI20">
            <v>12762111</v>
          </cell>
          <cell r="BJ20">
            <v>-29983742</v>
          </cell>
          <cell r="BK20" t="str">
            <v>0</v>
          </cell>
          <cell r="BL20">
            <v>11869829.629999999</v>
          </cell>
          <cell r="BM20">
            <v>-26833014.59</v>
          </cell>
          <cell r="BN20" t="str">
            <v>0</v>
          </cell>
          <cell r="BO20">
            <v>12080297.389999999</v>
          </cell>
          <cell r="BP20">
            <v>-31694320.079999983</v>
          </cell>
          <cell r="BQ20" t="str">
            <v>0</v>
          </cell>
          <cell r="BR20" t="str">
            <v>0</v>
          </cell>
          <cell r="BS20">
            <v>12080297.389999999</v>
          </cell>
          <cell r="BT20">
            <v>-31694320.079999983</v>
          </cell>
          <cell r="BU20" t="str">
            <v>0</v>
          </cell>
          <cell r="BW20">
            <v>9557771</v>
          </cell>
          <cell r="BX20">
            <v>-22060513</v>
          </cell>
          <cell r="BY20" t="str">
            <v>0</v>
          </cell>
          <cell r="BZ20">
            <v>8757170.2100000009</v>
          </cell>
          <cell r="CA20">
            <v>-19474309.820000004</v>
          </cell>
          <cell r="CB20" t="str">
            <v>0</v>
          </cell>
          <cell r="CC20">
            <v>3134694.61</v>
          </cell>
          <cell r="CD20">
            <v>-16587996.917481024</v>
          </cell>
          <cell r="CE20" t="str">
            <v>0</v>
          </cell>
          <cell r="CF20" t="str">
            <v>0</v>
          </cell>
          <cell r="CG20">
            <v>6628192.8499999996</v>
          </cell>
          <cell r="CH20">
            <v>-17301532.559999995</v>
          </cell>
          <cell r="CI20" t="str">
            <v>0</v>
          </cell>
          <cell r="CK20">
            <v>9495069</v>
          </cell>
          <cell r="CL20">
            <v>-22134758</v>
          </cell>
          <cell r="CM20" t="str">
            <v>0</v>
          </cell>
          <cell r="CN20">
            <v>8773921.0999999996</v>
          </cell>
          <cell r="CO20">
            <v>-19306702.400000006</v>
          </cell>
          <cell r="CP20" t="str">
            <v>0</v>
          </cell>
          <cell r="CQ20">
            <v>8945602.7799999993</v>
          </cell>
          <cell r="CR20">
            <v>-23301091.899999995</v>
          </cell>
          <cell r="CS20" t="str">
            <v>0</v>
          </cell>
          <cell r="CT20" t="str">
            <v>0</v>
          </cell>
          <cell r="CU20">
            <v>8945602.7799999993</v>
          </cell>
          <cell r="CV20">
            <v>-23301091.899999995</v>
          </cell>
          <cell r="CW20" t="str">
            <v>0</v>
          </cell>
          <cell r="CY20">
            <v>9557771</v>
          </cell>
          <cell r="CZ20">
            <v>-22060513</v>
          </cell>
          <cell r="DA20" t="str">
            <v>0</v>
          </cell>
          <cell r="DC20">
            <v>8945602.7799999993</v>
          </cell>
          <cell r="DD20">
            <v>-23301091.899999995</v>
          </cell>
          <cell r="DE20" t="str">
            <v>0</v>
          </cell>
          <cell r="DG20">
            <v>6628192.8499999996</v>
          </cell>
          <cell r="DH20">
            <v>-17301532.559999995</v>
          </cell>
          <cell r="DI20" t="str">
            <v>0</v>
          </cell>
          <cell r="DJ20">
            <v>8757170.2100000009</v>
          </cell>
          <cell r="DK20">
            <v>-19474309.820000004</v>
          </cell>
          <cell r="DL20" t="str">
            <v>0</v>
          </cell>
          <cell r="DN20" t="str">
            <v>0</v>
          </cell>
          <cell r="DO20">
            <v>-13674441.074406948</v>
          </cell>
          <cell r="DP20" t="str">
            <v>0</v>
          </cell>
          <cell r="DQ20">
            <v>8901724.1199999992</v>
          </cell>
          <cell r="DR20">
            <v>-23089159.079999998</v>
          </cell>
          <cell r="DS20" t="str">
            <v>0</v>
          </cell>
          <cell r="DT20">
            <v>10003605</v>
          </cell>
          <cell r="DU20">
            <v>-23914909</v>
          </cell>
          <cell r="DV20" t="str">
            <v>0</v>
          </cell>
          <cell r="DW20" t="str">
            <v>0</v>
          </cell>
          <cell r="DX20" t="str">
            <v>0</v>
          </cell>
          <cell r="DY20" t="str">
            <v>0</v>
          </cell>
        </row>
        <row r="21">
          <cell r="A21" t="str">
            <v>Adjusted Gross Profit</v>
          </cell>
          <cell r="B21">
            <v>18660532.769999992</v>
          </cell>
          <cell r="C21">
            <v>39302299.359999992</v>
          </cell>
          <cell r="D21">
            <v>45732349</v>
          </cell>
          <cell r="E21">
            <v>19972177.869999997</v>
          </cell>
          <cell r="F21">
            <v>15814238.430000002</v>
          </cell>
          <cell r="G21">
            <v>173327440.74999997</v>
          </cell>
          <cell r="H21">
            <v>387458812.35999984</v>
          </cell>
          <cell r="I21">
            <v>409568264</v>
          </cell>
          <cell r="J21">
            <v>454975459.94465703</v>
          </cell>
          <cell r="K21">
            <v>417545011.73106593</v>
          </cell>
          <cell r="L21">
            <v>342940819.72999996</v>
          </cell>
          <cell r="M21">
            <v>760635428.82000017</v>
          </cell>
          <cell r="N21">
            <v>834106936</v>
          </cell>
          <cell r="O21">
            <v>873972739.34144032</v>
          </cell>
          <cell r="P21">
            <v>783240163.8588562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0</v>
          </cell>
          <cell r="U21" t="str">
            <v>0</v>
          </cell>
          <cell r="W21">
            <v>3276223.47</v>
          </cell>
          <cell r="X21">
            <v>3862453</v>
          </cell>
          <cell r="Y21">
            <v>3555682.41</v>
          </cell>
          <cell r="Z21">
            <v>3555682.41</v>
          </cell>
          <cell r="AA21">
            <v>37630779.089999989</v>
          </cell>
          <cell r="AB21">
            <v>36274416</v>
          </cell>
          <cell r="AC21">
            <v>41360100.619999997</v>
          </cell>
          <cell r="AD21">
            <v>39069061.109999999</v>
          </cell>
          <cell r="AE21">
            <v>76942183.449999988</v>
          </cell>
          <cell r="AF21">
            <v>75177083</v>
          </cell>
          <cell r="AG21">
            <v>81424135.219999999</v>
          </cell>
          <cell r="AH21">
            <v>75212494.439999998</v>
          </cell>
          <cell r="AI21" t="str">
            <v>0</v>
          </cell>
          <cell r="AJ21" t="str">
            <v>0</v>
          </cell>
          <cell r="AK21" t="str">
            <v>0</v>
          </cell>
          <cell r="AL21" t="str">
            <v>0</v>
          </cell>
          <cell r="AN21">
            <v>18660532.769999992</v>
          </cell>
          <cell r="AO21">
            <v>39302299.359999992</v>
          </cell>
          <cell r="AP21">
            <v>45732349</v>
          </cell>
          <cell r="AQ21">
            <v>173327440.74999997</v>
          </cell>
          <cell r="AR21">
            <v>387458812.35999984</v>
          </cell>
          <cell r="AS21">
            <v>409568264</v>
          </cell>
          <cell r="AT21" t="str">
            <v>0</v>
          </cell>
          <cell r="AU21" t="str">
            <v>0</v>
          </cell>
          <cell r="AV21" t="str">
            <v>0</v>
          </cell>
          <cell r="AX21">
            <v>45732349</v>
          </cell>
          <cell r="AY21">
            <v>409568264</v>
          </cell>
          <cell r="AZ21" t="str">
            <v>0</v>
          </cell>
          <cell r="BA21">
            <v>39302299.359999992</v>
          </cell>
          <cell r="BB21">
            <v>387458812.35999995</v>
          </cell>
          <cell r="BC21" t="str">
            <v>0</v>
          </cell>
          <cell r="BD21">
            <v>19972177.869999997</v>
          </cell>
          <cell r="BE21">
            <v>454975459.94465703</v>
          </cell>
          <cell r="BF21" t="str">
            <v>0</v>
          </cell>
          <cell r="BG21" t="str">
            <v>0</v>
          </cell>
          <cell r="BI21">
            <v>15261924</v>
          </cell>
          <cell r="BJ21">
            <v>135393889</v>
          </cell>
          <cell r="BK21" t="str">
            <v>0</v>
          </cell>
          <cell r="BL21">
            <v>13106265.219999999</v>
          </cell>
          <cell r="BM21">
            <v>132523751.99000011</v>
          </cell>
          <cell r="BN21" t="str">
            <v>0</v>
          </cell>
          <cell r="BO21">
            <v>14594835.869999999</v>
          </cell>
          <cell r="BP21">
            <v>147472101.1800001</v>
          </cell>
          <cell r="BQ21" t="str">
            <v>0</v>
          </cell>
          <cell r="BR21" t="str">
            <v>0</v>
          </cell>
          <cell r="BS21">
            <v>14594835.869999999</v>
          </cell>
          <cell r="BT21">
            <v>143561189.70000005</v>
          </cell>
          <cell r="BU21" t="str">
            <v>0</v>
          </cell>
          <cell r="BW21">
            <v>11354790</v>
          </cell>
          <cell r="BX21">
            <v>100032901</v>
          </cell>
          <cell r="BY21" t="str">
            <v>0</v>
          </cell>
          <cell r="BZ21">
            <v>9810747.9199999999</v>
          </cell>
          <cell r="CA21">
            <v>91121481.050000116</v>
          </cell>
          <cell r="CB21" t="str">
            <v>0</v>
          </cell>
          <cell r="CC21">
            <v>5124761.43</v>
          </cell>
          <cell r="CD21">
            <v>114710528.47438347</v>
          </cell>
          <cell r="CE21" t="str">
            <v>0</v>
          </cell>
          <cell r="CF21" t="str">
            <v>0</v>
          </cell>
          <cell r="CG21">
            <v>7853065.3300000001</v>
          </cell>
          <cell r="CH21">
            <v>71730407.330000028</v>
          </cell>
          <cell r="CI21" t="str">
            <v>0</v>
          </cell>
          <cell r="CK21">
            <v>11390513</v>
          </cell>
          <cell r="CL21">
            <v>98945314</v>
          </cell>
          <cell r="CM21" t="str">
            <v>0</v>
          </cell>
          <cell r="CN21">
            <v>9724557.8899999987</v>
          </cell>
          <cell r="CO21">
            <v>96848359.009999961</v>
          </cell>
          <cell r="CP21" t="str">
            <v>0</v>
          </cell>
          <cell r="CQ21">
            <v>10807467.439999999</v>
          </cell>
          <cell r="CR21">
            <v>104866853.44</v>
          </cell>
          <cell r="CS21" t="str">
            <v>0</v>
          </cell>
          <cell r="CT21" t="str">
            <v>0</v>
          </cell>
          <cell r="CU21">
            <v>10807467.439999999</v>
          </cell>
          <cell r="CV21">
            <v>101597033.41999999</v>
          </cell>
          <cell r="CW21" t="str">
            <v>0</v>
          </cell>
          <cell r="CY21">
            <v>11354790</v>
          </cell>
          <cell r="CZ21">
            <v>100032901</v>
          </cell>
          <cell r="DA21" t="str">
            <v>0</v>
          </cell>
          <cell r="DC21">
            <v>10807467.439999999</v>
          </cell>
          <cell r="DD21">
            <v>101597033.41999999</v>
          </cell>
          <cell r="DE21" t="str">
            <v>0</v>
          </cell>
          <cell r="DG21">
            <v>7853065.3300000001</v>
          </cell>
          <cell r="DH21">
            <v>71730407.330000028</v>
          </cell>
          <cell r="DI21" t="str">
            <v>0</v>
          </cell>
          <cell r="DJ21">
            <v>9810747.9199999999</v>
          </cell>
          <cell r="DK21">
            <v>91121481.050000116</v>
          </cell>
          <cell r="DL21" t="str">
            <v>0</v>
          </cell>
          <cell r="DN21">
            <v>2047574</v>
          </cell>
          <cell r="DO21">
            <v>124810314.70728377</v>
          </cell>
          <cell r="DP21" t="str">
            <v>0</v>
          </cell>
          <cell r="DQ21">
            <v>10071422.199999997</v>
          </cell>
          <cell r="DR21">
            <v>103502179.05</v>
          </cell>
          <cell r="DS21" t="str">
            <v>0</v>
          </cell>
          <cell r="DT21">
            <v>11707285</v>
          </cell>
          <cell r="DU21">
            <v>113273149</v>
          </cell>
          <cell r="DV21" t="str">
            <v>0</v>
          </cell>
          <cell r="DW21" t="str">
            <v>0</v>
          </cell>
          <cell r="DX21" t="str">
            <v>0</v>
          </cell>
          <cell r="DY21" t="str">
            <v>0</v>
          </cell>
        </row>
        <row r="22">
          <cell r="A22" t="str">
            <v>Warranty Provision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>
            <v>3310743.49</v>
          </cell>
          <cell r="H22">
            <v>6878325.3399999999</v>
          </cell>
          <cell r="I22">
            <v>6642173</v>
          </cell>
          <cell r="J22">
            <v>7459020.2010373082</v>
          </cell>
          <cell r="K22">
            <v>6744485.915393129</v>
          </cell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0</v>
          </cell>
          <cell r="U22" t="str">
            <v>0</v>
          </cell>
          <cell r="W22" t="str">
            <v>0</v>
          </cell>
          <cell r="X22" t="str">
            <v>0</v>
          </cell>
          <cell r="Y22" t="str">
            <v>0</v>
          </cell>
          <cell r="Z22" t="str">
            <v>0</v>
          </cell>
          <cell r="AA22">
            <v>819341.66</v>
          </cell>
          <cell r="AB22">
            <v>608429</v>
          </cell>
          <cell r="AC22">
            <v>721594.01</v>
          </cell>
          <cell r="AD22">
            <v>721594.01</v>
          </cell>
          <cell r="AE22" t="str">
            <v>0</v>
          </cell>
          <cell r="AF22" t="str">
            <v>0</v>
          </cell>
          <cell r="AG22" t="str">
            <v>0</v>
          </cell>
          <cell r="AH22" t="str">
            <v>0</v>
          </cell>
          <cell r="AI22" t="str">
            <v>0</v>
          </cell>
          <cell r="AJ22" t="str">
            <v>0</v>
          </cell>
          <cell r="AK22" t="str">
            <v>0</v>
          </cell>
          <cell r="AL22" t="str">
            <v>0</v>
          </cell>
          <cell r="AN22" t="str">
            <v>0</v>
          </cell>
          <cell r="AO22" t="str">
            <v>0</v>
          </cell>
          <cell r="AP22" t="str">
            <v>0</v>
          </cell>
          <cell r="AQ22">
            <v>3310743.49</v>
          </cell>
          <cell r="AR22">
            <v>6878325.3399999999</v>
          </cell>
          <cell r="AS22">
            <v>6642173</v>
          </cell>
          <cell r="AT22" t="str">
            <v>0</v>
          </cell>
          <cell r="AU22" t="str">
            <v>0</v>
          </cell>
          <cell r="AV22" t="str">
            <v>0</v>
          </cell>
          <cell r="AX22" t="str">
            <v>0</v>
          </cell>
          <cell r="AY22">
            <v>6642173</v>
          </cell>
          <cell r="AZ22" t="str">
            <v>0</v>
          </cell>
          <cell r="BA22" t="str">
            <v>0</v>
          </cell>
          <cell r="BB22">
            <v>6878325.3399999999</v>
          </cell>
          <cell r="BC22" t="str">
            <v>0</v>
          </cell>
          <cell r="BD22" t="str">
            <v>0</v>
          </cell>
          <cell r="BE22">
            <v>7459020.2010373082</v>
          </cell>
          <cell r="BF22" t="str">
            <v>0</v>
          </cell>
          <cell r="BG22" t="str">
            <v>0</v>
          </cell>
          <cell r="BI22" t="str">
            <v>0</v>
          </cell>
          <cell r="BJ22">
            <v>2223922</v>
          </cell>
          <cell r="BK22" t="str">
            <v>0</v>
          </cell>
          <cell r="BL22" t="str">
            <v>0</v>
          </cell>
          <cell r="BM22">
            <v>2850800.79</v>
          </cell>
          <cell r="BN22" t="str">
            <v>0</v>
          </cell>
          <cell r="BO22" t="str">
            <v>0</v>
          </cell>
          <cell r="BP22">
            <v>2719511.64</v>
          </cell>
          <cell r="BQ22" t="str">
            <v>0</v>
          </cell>
          <cell r="BR22" t="str">
            <v>0</v>
          </cell>
          <cell r="BS22" t="str">
            <v>0</v>
          </cell>
          <cell r="BT22">
            <v>2719511.64</v>
          </cell>
          <cell r="BU22" t="str">
            <v>0</v>
          </cell>
          <cell r="BW22" t="str">
            <v>0</v>
          </cell>
          <cell r="BX22">
            <v>1627587</v>
          </cell>
          <cell r="BY22" t="str">
            <v>0</v>
          </cell>
          <cell r="BZ22" t="str">
            <v>0</v>
          </cell>
          <cell r="CA22">
            <v>2134028.7599999998</v>
          </cell>
          <cell r="CB22" t="str">
            <v>0</v>
          </cell>
          <cell r="CC22" t="str">
            <v>0</v>
          </cell>
          <cell r="CD22">
            <v>1911606.2836337565</v>
          </cell>
          <cell r="CE22" t="str">
            <v>0</v>
          </cell>
          <cell r="CF22" t="str">
            <v>0</v>
          </cell>
          <cell r="CG22" t="str">
            <v>0</v>
          </cell>
          <cell r="CH22">
            <v>1332871.55</v>
          </cell>
          <cell r="CI22" t="str">
            <v>0</v>
          </cell>
          <cell r="CK22" t="str">
            <v>0</v>
          </cell>
          <cell r="CL22">
            <v>1630552</v>
          </cell>
          <cell r="CM22" t="str">
            <v>0</v>
          </cell>
          <cell r="CN22" t="str">
            <v>0</v>
          </cell>
          <cell r="CO22">
            <v>1953041.81</v>
          </cell>
          <cell r="CP22" t="str">
            <v>0</v>
          </cell>
          <cell r="CQ22" t="str">
            <v>0</v>
          </cell>
          <cell r="CR22">
            <v>1977871.94</v>
          </cell>
          <cell r="CS22" t="str">
            <v>0</v>
          </cell>
          <cell r="CT22" t="str">
            <v>0</v>
          </cell>
          <cell r="CU22" t="str">
            <v>0</v>
          </cell>
          <cell r="CV22">
            <v>1977871.94</v>
          </cell>
          <cell r="CW22" t="str">
            <v>0</v>
          </cell>
          <cell r="CY22" t="str">
            <v>0</v>
          </cell>
          <cell r="CZ22">
            <v>1627587</v>
          </cell>
          <cell r="DA22" t="str">
            <v>0</v>
          </cell>
          <cell r="DC22" t="str">
            <v>0</v>
          </cell>
          <cell r="DD22">
            <v>1977871.94</v>
          </cell>
          <cell r="DE22" t="str">
            <v>0</v>
          </cell>
          <cell r="DG22" t="str">
            <v>0</v>
          </cell>
          <cell r="DH22">
            <v>1332871.55</v>
          </cell>
          <cell r="DI22" t="str">
            <v>0</v>
          </cell>
          <cell r="DJ22" t="str">
            <v>0</v>
          </cell>
          <cell r="DK22">
            <v>2134028.7599999998</v>
          </cell>
          <cell r="DL22" t="str">
            <v>0</v>
          </cell>
          <cell r="DN22" t="str">
            <v>0</v>
          </cell>
          <cell r="DO22">
            <v>1901293.3240617425</v>
          </cell>
          <cell r="DP22" t="str">
            <v>0</v>
          </cell>
          <cell r="DQ22" t="str">
            <v>0</v>
          </cell>
          <cell r="DR22">
            <v>1803865.51</v>
          </cell>
          <cell r="DS22" t="str">
            <v>0</v>
          </cell>
          <cell r="DT22" t="str">
            <v>0</v>
          </cell>
          <cell r="DU22">
            <v>1822685</v>
          </cell>
          <cell r="DV22" t="str">
            <v>0</v>
          </cell>
          <cell r="DW22" t="str">
            <v>0</v>
          </cell>
          <cell r="DX22" t="str">
            <v>0</v>
          </cell>
          <cell r="DY22" t="str">
            <v>0</v>
          </cell>
        </row>
        <row r="23">
          <cell r="A23" t="str">
            <v>Inventory Reserves/Adjustments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>
            <v>1315877</v>
          </cell>
          <cell r="H23">
            <v>2815462.27</v>
          </cell>
          <cell r="I23">
            <v>2806273</v>
          </cell>
          <cell r="J23">
            <v>2834654.8620726434</v>
          </cell>
          <cell r="K23">
            <v>3041859.085</v>
          </cell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0</v>
          </cell>
          <cell r="U23" t="str">
            <v>0</v>
          </cell>
          <cell r="W23" t="str">
            <v>0</v>
          </cell>
          <cell r="X23" t="str">
            <v>0</v>
          </cell>
          <cell r="Y23" t="str">
            <v>0</v>
          </cell>
          <cell r="Z23" t="str">
            <v>0</v>
          </cell>
          <cell r="AA23">
            <v>405228.54</v>
          </cell>
          <cell r="AB23">
            <v>246804</v>
          </cell>
          <cell r="AC23">
            <v>72864.45</v>
          </cell>
          <cell r="AD23">
            <v>64092.43</v>
          </cell>
          <cell r="AE23" t="str">
            <v>0</v>
          </cell>
          <cell r="AF23" t="str">
            <v>0</v>
          </cell>
          <cell r="AG23" t="str">
            <v>0</v>
          </cell>
          <cell r="AH23" t="str">
            <v>0</v>
          </cell>
          <cell r="AI23" t="str">
            <v>0</v>
          </cell>
          <cell r="AJ23" t="str">
            <v>0</v>
          </cell>
          <cell r="AK23" t="str">
            <v>0</v>
          </cell>
          <cell r="AL23" t="str">
            <v>0</v>
          </cell>
          <cell r="AN23" t="str">
            <v>0</v>
          </cell>
          <cell r="AO23" t="str">
            <v>0</v>
          </cell>
          <cell r="AP23" t="str">
            <v>0</v>
          </cell>
          <cell r="AQ23">
            <v>1315877</v>
          </cell>
          <cell r="AR23">
            <v>2815462.27</v>
          </cell>
          <cell r="AS23">
            <v>2806273</v>
          </cell>
          <cell r="AT23" t="str">
            <v>0</v>
          </cell>
          <cell r="AU23" t="str">
            <v>0</v>
          </cell>
          <cell r="AV23" t="str">
            <v>0</v>
          </cell>
          <cell r="AX23" t="str">
            <v>0</v>
          </cell>
          <cell r="AY23">
            <v>2806273</v>
          </cell>
          <cell r="AZ23" t="str">
            <v>0</v>
          </cell>
          <cell r="BA23" t="str">
            <v>0</v>
          </cell>
          <cell r="BB23">
            <v>2815462.27</v>
          </cell>
          <cell r="BC23" t="str">
            <v>0</v>
          </cell>
          <cell r="BD23" t="str">
            <v>0</v>
          </cell>
          <cell r="BE23">
            <v>2834654.8620726434</v>
          </cell>
          <cell r="BF23" t="str">
            <v>0</v>
          </cell>
          <cell r="BG23" t="str">
            <v>0</v>
          </cell>
          <cell r="BI23" t="str">
            <v>0</v>
          </cell>
          <cell r="BJ23">
            <v>942658</v>
          </cell>
          <cell r="BK23" t="str">
            <v>0</v>
          </cell>
          <cell r="BL23" t="str">
            <v>0</v>
          </cell>
          <cell r="BM23">
            <v>1199798.8799999999</v>
          </cell>
          <cell r="BN23" t="str">
            <v>0</v>
          </cell>
          <cell r="BO23" t="str">
            <v>0</v>
          </cell>
          <cell r="BP23">
            <v>857764.81</v>
          </cell>
          <cell r="BQ23" t="str">
            <v>0</v>
          </cell>
          <cell r="BR23" t="str">
            <v>0</v>
          </cell>
          <cell r="BS23" t="str">
            <v>0</v>
          </cell>
          <cell r="BT23">
            <v>857764.81</v>
          </cell>
          <cell r="BU23" t="str">
            <v>0</v>
          </cell>
          <cell r="BW23" t="str">
            <v>0</v>
          </cell>
          <cell r="BX23">
            <v>678382</v>
          </cell>
          <cell r="BY23" t="str">
            <v>0</v>
          </cell>
          <cell r="BZ23" t="str">
            <v>0</v>
          </cell>
          <cell r="CA23">
            <v>89606.17</v>
          </cell>
          <cell r="CB23" t="str">
            <v>0</v>
          </cell>
          <cell r="CC23" t="str">
            <v>0</v>
          </cell>
          <cell r="CD23">
            <v>698330.31963034754</v>
          </cell>
          <cell r="CE23" t="str">
            <v>0</v>
          </cell>
          <cell r="CF23" t="str">
            <v>0</v>
          </cell>
          <cell r="CG23" t="str">
            <v>0</v>
          </cell>
          <cell r="CH23">
            <v>679690.15</v>
          </cell>
          <cell r="CI23" t="str">
            <v>0</v>
          </cell>
          <cell r="CK23" t="str">
            <v>0</v>
          </cell>
          <cell r="CL23">
            <v>696238</v>
          </cell>
          <cell r="CM23" t="str">
            <v>0</v>
          </cell>
          <cell r="CN23" t="str">
            <v>0</v>
          </cell>
          <cell r="CO23">
            <v>914101.2</v>
          </cell>
          <cell r="CP23" t="str">
            <v>0</v>
          </cell>
          <cell r="CQ23" t="str">
            <v>0</v>
          </cell>
          <cell r="CR23">
            <v>637345.41</v>
          </cell>
          <cell r="CS23" t="str">
            <v>0</v>
          </cell>
          <cell r="CT23" t="str">
            <v>0</v>
          </cell>
          <cell r="CU23" t="str">
            <v>0</v>
          </cell>
          <cell r="CV23">
            <v>637345.41</v>
          </cell>
          <cell r="CW23" t="str">
            <v>0</v>
          </cell>
          <cell r="CY23" t="str">
            <v>0</v>
          </cell>
          <cell r="CZ23">
            <v>678382</v>
          </cell>
          <cell r="DA23" t="str">
            <v>0</v>
          </cell>
          <cell r="DC23" t="str">
            <v>0</v>
          </cell>
          <cell r="DD23">
            <v>637345.41</v>
          </cell>
          <cell r="DE23" t="str">
            <v>0</v>
          </cell>
          <cell r="DG23" t="str">
            <v>0</v>
          </cell>
          <cell r="DH23">
            <v>679690.15</v>
          </cell>
          <cell r="DI23" t="str">
            <v>0</v>
          </cell>
          <cell r="DJ23" t="str">
            <v>0</v>
          </cell>
          <cell r="DK23">
            <v>89606.17</v>
          </cell>
          <cell r="DL23" t="str">
            <v>0</v>
          </cell>
          <cell r="DN23" t="str">
            <v>0</v>
          </cell>
          <cell r="DO23">
            <v>807304.23421000293</v>
          </cell>
          <cell r="DP23" t="str">
            <v>0</v>
          </cell>
          <cell r="DQ23" t="str">
            <v>0</v>
          </cell>
          <cell r="DR23">
            <v>1546892.96</v>
          </cell>
          <cell r="DS23" t="str">
            <v>0</v>
          </cell>
          <cell r="DT23" t="str">
            <v>0</v>
          </cell>
          <cell r="DU23">
            <v>761643</v>
          </cell>
          <cell r="DV23" t="str">
            <v>0</v>
          </cell>
          <cell r="DW23" t="str">
            <v>0</v>
          </cell>
          <cell r="DX23" t="str">
            <v>0</v>
          </cell>
          <cell r="DY23" t="str">
            <v>0</v>
          </cell>
        </row>
        <row r="24">
          <cell r="A24" t="str">
            <v>Other Manufacturing Cost</v>
          </cell>
          <cell r="B24">
            <v>285382.86</v>
          </cell>
          <cell r="C24">
            <v>671419.7</v>
          </cell>
          <cell r="D24">
            <v>640079</v>
          </cell>
          <cell r="E24">
            <v>651047.6</v>
          </cell>
          <cell r="F24">
            <v>630138.27</v>
          </cell>
          <cell r="G24">
            <v>-243720.17</v>
          </cell>
          <cell r="H24">
            <v>-334631.99</v>
          </cell>
          <cell r="I24">
            <v>-890700</v>
          </cell>
          <cell r="J24">
            <v>58217.619999999937</v>
          </cell>
          <cell r="K24">
            <v>-6609.6100000001024</v>
          </cell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0</v>
          </cell>
          <cell r="U24" t="str">
            <v>0</v>
          </cell>
          <cell r="W24">
            <v>53058.06</v>
          </cell>
          <cell r="X24">
            <v>52507</v>
          </cell>
          <cell r="Y24">
            <v>51229.51</v>
          </cell>
          <cell r="Z24">
            <v>51229.51</v>
          </cell>
          <cell r="AA24">
            <v>8067.7199999999939</v>
          </cell>
          <cell r="AB24">
            <v>-89549</v>
          </cell>
          <cell r="AC24">
            <v>-89658.69</v>
          </cell>
          <cell r="AD24">
            <v>-89658.69</v>
          </cell>
          <cell r="AE24" t="str">
            <v>0</v>
          </cell>
          <cell r="AF24" t="str">
            <v>0</v>
          </cell>
          <cell r="AG24" t="str">
            <v>0</v>
          </cell>
          <cell r="AH24" t="str">
            <v>0</v>
          </cell>
          <cell r="AI24" t="str">
            <v>0</v>
          </cell>
          <cell r="AJ24" t="str">
            <v>0</v>
          </cell>
          <cell r="AK24" t="str">
            <v>0</v>
          </cell>
          <cell r="AL24" t="str">
            <v>0</v>
          </cell>
          <cell r="AN24">
            <v>285382.86</v>
          </cell>
          <cell r="AO24">
            <v>671419.7</v>
          </cell>
          <cell r="AP24">
            <v>640079</v>
          </cell>
          <cell r="AQ24">
            <v>-243720.17</v>
          </cell>
          <cell r="AR24">
            <v>-334631.99</v>
          </cell>
          <cell r="AS24">
            <v>-890700</v>
          </cell>
          <cell r="AT24" t="str">
            <v>0</v>
          </cell>
          <cell r="AU24" t="str">
            <v>0</v>
          </cell>
          <cell r="AV24" t="str">
            <v>0</v>
          </cell>
          <cell r="AX24">
            <v>640079</v>
          </cell>
          <cell r="AY24">
            <v>-890700</v>
          </cell>
          <cell r="AZ24" t="str">
            <v>0</v>
          </cell>
          <cell r="BA24">
            <v>671419.7</v>
          </cell>
          <cell r="BB24">
            <v>-334631.99</v>
          </cell>
          <cell r="BC24" t="str">
            <v>0</v>
          </cell>
          <cell r="BD24">
            <v>651047.6</v>
          </cell>
          <cell r="BE24">
            <v>58217.619999999937</v>
          </cell>
          <cell r="BF24" t="str">
            <v>0</v>
          </cell>
          <cell r="BG24" t="str">
            <v>0</v>
          </cell>
          <cell r="BI24">
            <v>210028</v>
          </cell>
          <cell r="BJ24">
            <v>-298467</v>
          </cell>
          <cell r="BK24" t="str">
            <v>0</v>
          </cell>
          <cell r="BL24">
            <v>215481.26</v>
          </cell>
          <cell r="BM24">
            <v>-144512.54999999999</v>
          </cell>
          <cell r="BN24" t="str">
            <v>0</v>
          </cell>
          <cell r="BO24">
            <v>239596.6</v>
          </cell>
          <cell r="BP24">
            <v>-176276.38</v>
          </cell>
          <cell r="BQ24" t="str">
            <v>0</v>
          </cell>
          <cell r="BR24" t="str">
            <v>0</v>
          </cell>
          <cell r="BS24">
            <v>239596.6</v>
          </cell>
          <cell r="BT24">
            <v>-176276.38</v>
          </cell>
          <cell r="BU24" t="str">
            <v>0</v>
          </cell>
          <cell r="BW24">
            <v>167521</v>
          </cell>
          <cell r="BX24">
            <v>-222474</v>
          </cell>
          <cell r="BY24" t="str">
            <v>0</v>
          </cell>
          <cell r="BZ24">
            <v>156633.28</v>
          </cell>
          <cell r="CA24">
            <v>-369470.96</v>
          </cell>
          <cell r="CB24" t="str">
            <v>0</v>
          </cell>
          <cell r="CC24">
            <v>175205.33</v>
          </cell>
          <cell r="CD24">
            <v>152763.23000000001</v>
          </cell>
          <cell r="CE24" t="str">
            <v>0</v>
          </cell>
          <cell r="CF24" t="str">
            <v>0</v>
          </cell>
          <cell r="CG24">
            <v>118127.59</v>
          </cell>
          <cell r="CH24">
            <v>26695.439999999999</v>
          </cell>
          <cell r="CI24" t="str">
            <v>0</v>
          </cell>
          <cell r="CK24">
            <v>157521</v>
          </cell>
          <cell r="CL24">
            <v>-204018</v>
          </cell>
          <cell r="CM24" t="str">
            <v>0</v>
          </cell>
          <cell r="CN24">
            <v>162473.26</v>
          </cell>
          <cell r="CO24">
            <v>240663.4</v>
          </cell>
          <cell r="CP24" t="str">
            <v>0</v>
          </cell>
          <cell r="CQ24">
            <v>167255.26999999999</v>
          </cell>
          <cell r="CR24">
            <v>-270415.61</v>
          </cell>
          <cell r="CS24" t="str">
            <v>0</v>
          </cell>
          <cell r="CT24" t="str">
            <v>0</v>
          </cell>
          <cell r="CU24">
            <v>167255.26999999999</v>
          </cell>
          <cell r="CV24">
            <v>-270415.61</v>
          </cell>
          <cell r="CW24" t="str">
            <v>0</v>
          </cell>
          <cell r="CY24">
            <v>167521</v>
          </cell>
          <cell r="CZ24">
            <v>-222474</v>
          </cell>
          <cell r="DA24" t="str">
            <v>0</v>
          </cell>
          <cell r="DC24">
            <v>167255.26999999999</v>
          </cell>
          <cell r="DD24">
            <v>-270415.61</v>
          </cell>
          <cell r="DE24" t="str">
            <v>0</v>
          </cell>
          <cell r="DG24">
            <v>118127.59</v>
          </cell>
          <cell r="DH24">
            <v>26695.439999999999</v>
          </cell>
          <cell r="DI24" t="str">
            <v>0</v>
          </cell>
          <cell r="DJ24">
            <v>156633.28</v>
          </cell>
          <cell r="DK24">
            <v>-369470.96</v>
          </cell>
          <cell r="DL24" t="str">
            <v>0</v>
          </cell>
          <cell r="DN24">
            <v>154296</v>
          </cell>
          <cell r="DO24">
            <v>87936</v>
          </cell>
          <cell r="DP24" t="str">
            <v>0</v>
          </cell>
          <cell r="DQ24">
            <v>163799.26999999999</v>
          </cell>
          <cell r="DR24">
            <v>-259293.12</v>
          </cell>
          <cell r="DS24" t="str">
            <v>0</v>
          </cell>
          <cell r="DT24">
            <v>157521</v>
          </cell>
          <cell r="DU24">
            <v>-255531</v>
          </cell>
          <cell r="DV24" t="str">
            <v>0</v>
          </cell>
          <cell r="DW24" t="str">
            <v>0</v>
          </cell>
          <cell r="DX24" t="str">
            <v>0</v>
          </cell>
          <cell r="DY24" t="str">
            <v>0</v>
          </cell>
        </row>
        <row r="25">
          <cell r="A25" t="str">
            <v>Warehouse Costs</v>
          </cell>
          <cell r="B25">
            <v>936984.9</v>
          </cell>
          <cell r="C25">
            <v>2266844.7400000002</v>
          </cell>
          <cell r="D25">
            <v>2241066</v>
          </cell>
          <cell r="E25">
            <v>767793.27</v>
          </cell>
          <cell r="F25">
            <v>576106.68999999994</v>
          </cell>
          <cell r="G25">
            <v>3294815.53</v>
          </cell>
          <cell r="H25">
            <v>7630687.1799999997</v>
          </cell>
          <cell r="I25">
            <v>8511336</v>
          </cell>
          <cell r="J25">
            <v>2923552.25</v>
          </cell>
          <cell r="K25">
            <v>2152313.9300000002</v>
          </cell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0</v>
          </cell>
          <cell r="U25" t="str">
            <v>0</v>
          </cell>
          <cell r="W25">
            <v>198434.84</v>
          </cell>
          <cell r="X25">
            <v>185244</v>
          </cell>
          <cell r="Y25">
            <v>186576.91</v>
          </cell>
          <cell r="Z25">
            <v>186576.91</v>
          </cell>
          <cell r="AA25">
            <v>765256.65</v>
          </cell>
          <cell r="AB25">
            <v>753452</v>
          </cell>
          <cell r="AC25">
            <v>801569.19</v>
          </cell>
          <cell r="AD25">
            <v>801569.19</v>
          </cell>
          <cell r="AE25" t="str">
            <v>0</v>
          </cell>
          <cell r="AF25" t="str">
            <v>0</v>
          </cell>
          <cell r="AG25" t="str">
            <v>0</v>
          </cell>
          <cell r="AH25" t="str">
            <v>0</v>
          </cell>
          <cell r="AI25" t="str">
            <v>0</v>
          </cell>
          <cell r="AJ25" t="str">
            <v>0</v>
          </cell>
          <cell r="AK25" t="str">
            <v>0</v>
          </cell>
          <cell r="AL25" t="str">
            <v>0</v>
          </cell>
          <cell r="AN25">
            <v>936984.9</v>
          </cell>
          <cell r="AO25">
            <v>2266844.7400000002</v>
          </cell>
          <cell r="AP25">
            <v>2241066</v>
          </cell>
          <cell r="AQ25">
            <v>3294815.53</v>
          </cell>
          <cell r="AR25">
            <v>7630687.1799999997</v>
          </cell>
          <cell r="AS25">
            <v>8511336</v>
          </cell>
          <cell r="AT25" t="str">
            <v>0</v>
          </cell>
          <cell r="AU25" t="str">
            <v>0</v>
          </cell>
          <cell r="AV25" t="str">
            <v>0</v>
          </cell>
          <cell r="AX25">
            <v>2241066</v>
          </cell>
          <cell r="AY25">
            <v>8511336</v>
          </cell>
          <cell r="AZ25" t="str">
            <v>0</v>
          </cell>
          <cell r="BA25">
            <v>2266844.7400000002</v>
          </cell>
          <cell r="BB25">
            <v>7630687.1799999997</v>
          </cell>
          <cell r="BC25" t="str">
            <v>0</v>
          </cell>
          <cell r="BD25">
            <v>767793.27</v>
          </cell>
          <cell r="BE25">
            <v>2923552.25</v>
          </cell>
          <cell r="BF25" t="str">
            <v>0</v>
          </cell>
          <cell r="BG25" t="str">
            <v>0</v>
          </cell>
          <cell r="BI25">
            <v>744050</v>
          </cell>
          <cell r="BJ25">
            <v>2819039</v>
          </cell>
          <cell r="BK25" t="str">
            <v>0</v>
          </cell>
          <cell r="BL25">
            <v>756420.55</v>
          </cell>
          <cell r="BM25">
            <v>2664675.9700000002</v>
          </cell>
          <cell r="BN25" t="str">
            <v>0</v>
          </cell>
          <cell r="BO25">
            <v>747793.27</v>
          </cell>
          <cell r="BP25">
            <v>2904352.25</v>
          </cell>
          <cell r="BQ25" t="str">
            <v>0</v>
          </cell>
          <cell r="BR25" t="str">
            <v>0</v>
          </cell>
          <cell r="BS25">
            <v>747793.27</v>
          </cell>
          <cell r="BT25">
            <v>2904352.25</v>
          </cell>
          <cell r="BU25" t="str">
            <v>0</v>
          </cell>
          <cell r="BW25">
            <v>559968</v>
          </cell>
          <cell r="BX25">
            <v>2101493</v>
          </cell>
          <cell r="BY25" t="str">
            <v>0</v>
          </cell>
          <cell r="BZ25">
            <v>555017.6</v>
          </cell>
          <cell r="CA25">
            <v>1798542.2</v>
          </cell>
          <cell r="CB25" t="str">
            <v>0</v>
          </cell>
          <cell r="CC25">
            <v>199186.58</v>
          </cell>
          <cell r="CD25">
            <v>778438.32</v>
          </cell>
          <cell r="CE25" t="str">
            <v>0</v>
          </cell>
          <cell r="CF25" t="str">
            <v>0</v>
          </cell>
          <cell r="CG25">
            <v>383378.21</v>
          </cell>
          <cell r="CH25">
            <v>1164101.6000000001</v>
          </cell>
          <cell r="CI25" t="str">
            <v>0</v>
          </cell>
          <cell r="CK25">
            <v>557356</v>
          </cell>
          <cell r="CL25">
            <v>2064112</v>
          </cell>
          <cell r="CM25" t="str">
            <v>0</v>
          </cell>
          <cell r="CN25">
            <v>572036.69999999995</v>
          </cell>
          <cell r="CO25">
            <v>1967251.23</v>
          </cell>
          <cell r="CP25" t="str">
            <v>0</v>
          </cell>
          <cell r="CQ25">
            <v>553606.68999999994</v>
          </cell>
          <cell r="CR25">
            <v>2130713.9300000002</v>
          </cell>
          <cell r="CS25" t="str">
            <v>0</v>
          </cell>
          <cell r="CT25" t="str">
            <v>0</v>
          </cell>
          <cell r="CU25">
            <v>553606.68999999994</v>
          </cell>
          <cell r="CV25">
            <v>2130713.9300000002</v>
          </cell>
          <cell r="CW25" t="str">
            <v>0</v>
          </cell>
          <cell r="CY25">
            <v>559968</v>
          </cell>
          <cell r="CZ25">
            <v>2101493</v>
          </cell>
          <cell r="DA25" t="str">
            <v>0</v>
          </cell>
          <cell r="DC25">
            <v>553606.68999999994</v>
          </cell>
          <cell r="DD25">
            <v>2130713.9300000002</v>
          </cell>
          <cell r="DE25" t="str">
            <v>0</v>
          </cell>
          <cell r="DG25">
            <v>383378.21</v>
          </cell>
          <cell r="DH25">
            <v>1164101.6000000001</v>
          </cell>
          <cell r="DI25" t="str">
            <v>0</v>
          </cell>
          <cell r="DJ25">
            <v>555017.6</v>
          </cell>
          <cell r="DK25">
            <v>1798542.2</v>
          </cell>
          <cell r="DL25" t="str">
            <v>0</v>
          </cell>
          <cell r="DN25">
            <v>7500</v>
          </cell>
          <cell r="DO25">
            <v>7200</v>
          </cell>
          <cell r="DP25" t="str">
            <v>0</v>
          </cell>
          <cell r="DQ25">
            <v>573194.14</v>
          </cell>
          <cell r="DR25">
            <v>1915003.12</v>
          </cell>
          <cell r="DS25" t="str">
            <v>0</v>
          </cell>
          <cell r="DT25">
            <v>562544</v>
          </cell>
          <cell r="DU25">
            <v>2331916</v>
          </cell>
          <cell r="DV25" t="str">
            <v>0</v>
          </cell>
          <cell r="DW25" t="str">
            <v>0</v>
          </cell>
          <cell r="DX25" t="str">
            <v>0</v>
          </cell>
          <cell r="DY25" t="str">
            <v>0</v>
          </cell>
        </row>
        <row r="26">
          <cell r="A26" t="str">
            <v>Total Other Cost of Sales</v>
          </cell>
          <cell r="B26">
            <v>1222367.76</v>
          </cell>
          <cell r="C26">
            <v>2938264.44</v>
          </cell>
          <cell r="D26">
            <v>2881145</v>
          </cell>
          <cell r="E26">
            <v>1418840.87</v>
          </cell>
          <cell r="F26">
            <v>1206244.96</v>
          </cell>
          <cell r="G26">
            <v>7677715.8500000006</v>
          </cell>
          <cell r="H26">
            <v>16989842.799999997</v>
          </cell>
          <cell r="I26">
            <v>17069082</v>
          </cell>
          <cell r="J26">
            <v>13275444.933109952</v>
          </cell>
          <cell r="K26">
            <v>11932049.32039313</v>
          </cell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0</v>
          </cell>
          <cell r="U26" t="str">
            <v>0</v>
          </cell>
          <cell r="W26">
            <v>251492.9</v>
          </cell>
          <cell r="X26">
            <v>237751</v>
          </cell>
          <cell r="Y26">
            <v>237806.42</v>
          </cell>
          <cell r="Z26">
            <v>237806.42</v>
          </cell>
          <cell r="AA26">
            <v>1997894.57</v>
          </cell>
          <cell r="AB26">
            <v>1519136</v>
          </cell>
          <cell r="AC26">
            <v>1506368.96</v>
          </cell>
          <cell r="AD26">
            <v>1497596.94</v>
          </cell>
          <cell r="AE26" t="str">
            <v>0</v>
          </cell>
          <cell r="AF26" t="str">
            <v>0</v>
          </cell>
          <cell r="AG26" t="str">
            <v>0</v>
          </cell>
          <cell r="AH26" t="str">
            <v>0</v>
          </cell>
          <cell r="AI26" t="str">
            <v>0</v>
          </cell>
          <cell r="AJ26" t="str">
            <v>0</v>
          </cell>
          <cell r="AK26" t="str">
            <v>0</v>
          </cell>
          <cell r="AL26" t="str">
            <v>0</v>
          </cell>
          <cell r="AN26">
            <v>1222367.76</v>
          </cell>
          <cell r="AO26">
            <v>2938264.44</v>
          </cell>
          <cell r="AP26">
            <v>2881145</v>
          </cell>
          <cell r="AQ26">
            <v>7677715.8500000006</v>
          </cell>
          <cell r="AR26">
            <v>16989842.799999997</v>
          </cell>
          <cell r="AS26">
            <v>17069082</v>
          </cell>
          <cell r="AT26" t="str">
            <v>0</v>
          </cell>
          <cell r="AU26" t="str">
            <v>0</v>
          </cell>
          <cell r="AV26" t="str">
            <v>0</v>
          </cell>
          <cell r="AX26">
            <v>2881145</v>
          </cell>
          <cell r="AY26">
            <v>17069082</v>
          </cell>
          <cell r="AZ26" t="str">
            <v>0</v>
          </cell>
          <cell r="BA26">
            <v>2938264.44</v>
          </cell>
          <cell r="BB26">
            <v>16989842.800000001</v>
          </cell>
          <cell r="BC26" t="str">
            <v>0</v>
          </cell>
          <cell r="BD26">
            <v>1418840.87</v>
          </cell>
          <cell r="BE26">
            <v>13275444.933109952</v>
          </cell>
          <cell r="BF26" t="str">
            <v>0</v>
          </cell>
          <cell r="BG26" t="str">
            <v>0</v>
          </cell>
          <cell r="BI26">
            <v>954078</v>
          </cell>
          <cell r="BJ26">
            <v>5687152</v>
          </cell>
          <cell r="BK26" t="str">
            <v>0</v>
          </cell>
          <cell r="BL26">
            <v>971901.81</v>
          </cell>
          <cell r="BM26">
            <v>6570763.0899999989</v>
          </cell>
          <cell r="BN26" t="str">
            <v>0</v>
          </cell>
          <cell r="BO26">
            <v>987389.87</v>
          </cell>
          <cell r="BP26">
            <v>6305352.3199999994</v>
          </cell>
          <cell r="BQ26" t="str">
            <v>0</v>
          </cell>
          <cell r="BR26" t="str">
            <v>0</v>
          </cell>
          <cell r="BS26">
            <v>987389.87</v>
          </cell>
          <cell r="BT26">
            <v>6305352.3199999994</v>
          </cell>
          <cell r="BU26" t="str">
            <v>0</v>
          </cell>
          <cell r="BW26">
            <v>727489</v>
          </cell>
          <cell r="BX26">
            <v>4184988</v>
          </cell>
          <cell r="BY26" t="str">
            <v>0</v>
          </cell>
          <cell r="BZ26">
            <v>711650.88</v>
          </cell>
          <cell r="CA26">
            <v>3652706.17</v>
          </cell>
          <cell r="CB26" t="str">
            <v>0</v>
          </cell>
          <cell r="CC26">
            <v>374391.91</v>
          </cell>
          <cell r="CD26">
            <v>3541138.1532641035</v>
          </cell>
          <cell r="CE26" t="str">
            <v>0</v>
          </cell>
          <cell r="CF26" t="str">
            <v>0</v>
          </cell>
          <cell r="CG26">
            <v>501505.8</v>
          </cell>
          <cell r="CH26">
            <v>3203358.74</v>
          </cell>
          <cell r="CI26" t="str">
            <v>0</v>
          </cell>
          <cell r="CK26">
            <v>714877</v>
          </cell>
          <cell r="CL26">
            <v>4186884</v>
          </cell>
          <cell r="CM26" t="str">
            <v>0</v>
          </cell>
          <cell r="CN26">
            <v>734509.96</v>
          </cell>
          <cell r="CO26">
            <v>5075057.6399999997</v>
          </cell>
          <cell r="CP26" t="str">
            <v>0</v>
          </cell>
          <cell r="CQ26">
            <v>720861.96</v>
          </cell>
          <cell r="CR26">
            <v>4475515.67</v>
          </cell>
          <cell r="CS26" t="str">
            <v>0</v>
          </cell>
          <cell r="CT26" t="str">
            <v>0</v>
          </cell>
          <cell r="CU26">
            <v>720861.96</v>
          </cell>
          <cell r="CV26">
            <v>4475515.67</v>
          </cell>
          <cell r="CW26" t="str">
            <v>0</v>
          </cell>
          <cell r="CY26">
            <v>727489</v>
          </cell>
          <cell r="CZ26">
            <v>4184988</v>
          </cell>
          <cell r="DA26" t="str">
            <v>0</v>
          </cell>
          <cell r="DC26">
            <v>720861.96</v>
          </cell>
          <cell r="DD26">
            <v>4475515.67</v>
          </cell>
          <cell r="DE26" t="str">
            <v>0</v>
          </cell>
          <cell r="DG26">
            <v>501505.8</v>
          </cell>
          <cell r="DH26">
            <v>3203358.74</v>
          </cell>
          <cell r="DI26" t="str">
            <v>0</v>
          </cell>
          <cell r="DJ26">
            <v>711650.88</v>
          </cell>
          <cell r="DK26">
            <v>3652706.17</v>
          </cell>
          <cell r="DL26" t="str">
            <v>0</v>
          </cell>
          <cell r="DN26">
            <v>161796</v>
          </cell>
          <cell r="DO26">
            <v>2803733.5582717452</v>
          </cell>
          <cell r="DP26" t="str">
            <v>0</v>
          </cell>
          <cell r="DQ26">
            <v>736993.41</v>
          </cell>
          <cell r="DR26">
            <v>5006468.47</v>
          </cell>
          <cell r="DS26" t="str">
            <v>0</v>
          </cell>
          <cell r="DT26">
            <v>720065</v>
          </cell>
          <cell r="DU26">
            <v>4660713</v>
          </cell>
          <cell r="DV26" t="str">
            <v>0</v>
          </cell>
          <cell r="DW26" t="str">
            <v>0</v>
          </cell>
          <cell r="DX26" t="str">
            <v>0</v>
          </cell>
          <cell r="DY26" t="str">
            <v>0</v>
          </cell>
        </row>
        <row r="27">
          <cell r="A27" t="str">
            <v>Actual Gross Profit</v>
          </cell>
          <cell r="B27">
            <v>19882900.52999999</v>
          </cell>
          <cell r="C27">
            <v>42240563.79999999</v>
          </cell>
          <cell r="D27">
            <v>48613494</v>
          </cell>
          <cell r="E27">
            <v>21391018.739999998</v>
          </cell>
          <cell r="F27">
            <v>17020483.390000001</v>
          </cell>
          <cell r="G27">
            <v>181005156.59999999</v>
          </cell>
          <cell r="H27">
            <v>404448655.15999967</v>
          </cell>
          <cell r="I27">
            <v>426637346</v>
          </cell>
          <cell r="J27">
            <v>468250904.87776685</v>
          </cell>
          <cell r="K27">
            <v>429477061.05145901</v>
          </cell>
          <cell r="L27">
            <v>342940819.72999996</v>
          </cell>
          <cell r="M27">
            <v>760635428.82000017</v>
          </cell>
          <cell r="N27">
            <v>834106936</v>
          </cell>
          <cell r="O27">
            <v>873972739.34144032</v>
          </cell>
          <cell r="P27">
            <v>783240163.8588562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0</v>
          </cell>
          <cell r="U27" t="str">
            <v>0</v>
          </cell>
          <cell r="W27">
            <v>3527716.37</v>
          </cell>
          <cell r="X27">
            <v>4100204</v>
          </cell>
          <cell r="Y27">
            <v>3793488.83</v>
          </cell>
          <cell r="Z27">
            <v>3793488.83</v>
          </cell>
          <cell r="AA27">
            <v>39628673.659999982</v>
          </cell>
          <cell r="AB27">
            <v>37793552</v>
          </cell>
          <cell r="AC27">
            <v>42866469.580000006</v>
          </cell>
          <cell r="AD27">
            <v>40566658.050000004</v>
          </cell>
          <cell r="AE27">
            <v>76942183.449999988</v>
          </cell>
          <cell r="AF27">
            <v>75177083</v>
          </cell>
          <cell r="AG27">
            <v>81424135.219999999</v>
          </cell>
          <cell r="AH27">
            <v>75212494.439999998</v>
          </cell>
          <cell r="AI27" t="str">
            <v>0</v>
          </cell>
          <cell r="AJ27" t="str">
            <v>0</v>
          </cell>
          <cell r="AK27" t="str">
            <v>0</v>
          </cell>
          <cell r="AL27" t="str">
            <v>0</v>
          </cell>
          <cell r="AN27">
            <v>19882900.52999999</v>
          </cell>
          <cell r="AO27">
            <v>42240563.79999999</v>
          </cell>
          <cell r="AP27">
            <v>48613494</v>
          </cell>
          <cell r="AQ27">
            <v>181005156.59999999</v>
          </cell>
          <cell r="AR27">
            <v>404448655.15999967</v>
          </cell>
          <cell r="AS27">
            <v>426637346</v>
          </cell>
          <cell r="AT27" t="str">
            <v>0</v>
          </cell>
          <cell r="AU27" t="str">
            <v>0</v>
          </cell>
          <cell r="AV27" t="str">
            <v>0</v>
          </cell>
          <cell r="AX27">
            <v>48613494</v>
          </cell>
          <cell r="AY27">
            <v>426637346</v>
          </cell>
          <cell r="AZ27" t="str">
            <v>0</v>
          </cell>
          <cell r="BA27">
            <v>42240563.79999999</v>
          </cell>
          <cell r="BB27">
            <v>404448655.15999979</v>
          </cell>
          <cell r="BC27" t="str">
            <v>0</v>
          </cell>
          <cell r="BD27">
            <v>21391018.739999998</v>
          </cell>
          <cell r="BE27">
            <v>468250904.87776685</v>
          </cell>
          <cell r="BF27" t="str">
            <v>0</v>
          </cell>
          <cell r="BG27" t="str">
            <v>0</v>
          </cell>
          <cell r="BI27">
            <v>16216002</v>
          </cell>
          <cell r="BJ27">
            <v>141081041</v>
          </cell>
          <cell r="BK27" t="str">
            <v>0</v>
          </cell>
          <cell r="BL27">
            <v>14078167.029999999</v>
          </cell>
          <cell r="BM27">
            <v>139094515.08000016</v>
          </cell>
          <cell r="BN27" t="str">
            <v>0</v>
          </cell>
          <cell r="BO27">
            <v>15582225.739999998</v>
          </cell>
          <cell r="BP27">
            <v>153777453.50000015</v>
          </cell>
          <cell r="BQ27" t="str">
            <v>0</v>
          </cell>
          <cell r="BR27" t="str">
            <v>0</v>
          </cell>
          <cell r="BS27">
            <v>15582225.739999998</v>
          </cell>
          <cell r="BT27">
            <v>149866542.0200001</v>
          </cell>
          <cell r="BU27" t="str">
            <v>0</v>
          </cell>
          <cell r="BW27">
            <v>12082279</v>
          </cell>
          <cell r="BX27">
            <v>104217889</v>
          </cell>
          <cell r="BY27" t="str">
            <v>0</v>
          </cell>
          <cell r="BZ27">
            <v>10522398.799999999</v>
          </cell>
          <cell r="CA27">
            <v>94774187.220000118</v>
          </cell>
          <cell r="CB27" t="str">
            <v>0</v>
          </cell>
          <cell r="CC27">
            <v>5499153.3400000017</v>
          </cell>
          <cell r="CD27">
            <v>118251666.62764758</v>
          </cell>
          <cell r="CE27" t="str">
            <v>0</v>
          </cell>
          <cell r="CF27" t="str">
            <v>0</v>
          </cell>
          <cell r="CG27">
            <v>8354571.1300000008</v>
          </cell>
          <cell r="CH27">
            <v>74933766.070000008</v>
          </cell>
          <cell r="CI27" t="str">
            <v>0</v>
          </cell>
          <cell r="CK27">
            <v>12105390</v>
          </cell>
          <cell r="CL27">
            <v>103132198</v>
          </cell>
          <cell r="CM27" t="str">
            <v>0</v>
          </cell>
          <cell r="CN27">
            <v>10459067.85</v>
          </cell>
          <cell r="CO27">
            <v>101923416.64999993</v>
          </cell>
          <cell r="CP27" t="str">
            <v>0</v>
          </cell>
          <cell r="CQ27">
            <v>11528329.399999999</v>
          </cell>
          <cell r="CR27">
            <v>109342369.11000004</v>
          </cell>
          <cell r="CS27" t="str">
            <v>0</v>
          </cell>
          <cell r="CT27" t="str">
            <v>0</v>
          </cell>
          <cell r="CU27">
            <v>11528329.399999999</v>
          </cell>
          <cell r="CV27">
            <v>106072549.09000003</v>
          </cell>
          <cell r="CW27" t="str">
            <v>0</v>
          </cell>
          <cell r="CY27">
            <v>12082279</v>
          </cell>
          <cell r="CZ27">
            <v>104217889</v>
          </cell>
          <cell r="DA27" t="str">
            <v>0</v>
          </cell>
          <cell r="DC27">
            <v>11528329.399999999</v>
          </cell>
          <cell r="DD27">
            <v>106072549.09000003</v>
          </cell>
          <cell r="DE27" t="str">
            <v>0</v>
          </cell>
          <cell r="DG27">
            <v>8354571.1300000008</v>
          </cell>
          <cell r="DH27">
            <v>74933766.070000008</v>
          </cell>
          <cell r="DI27" t="str">
            <v>0</v>
          </cell>
          <cell r="DJ27">
            <v>10522398.799999999</v>
          </cell>
          <cell r="DK27">
            <v>94774187.220000118</v>
          </cell>
          <cell r="DL27" t="str">
            <v>0</v>
          </cell>
          <cell r="DN27">
            <v>2209370</v>
          </cell>
          <cell r="DO27">
            <v>127614048.2655555</v>
          </cell>
          <cell r="DP27" t="str">
            <v>0</v>
          </cell>
          <cell r="DQ27">
            <v>10808415.609999996</v>
          </cell>
          <cell r="DR27">
            <v>108508647.52000003</v>
          </cell>
          <cell r="DS27" t="str">
            <v>0</v>
          </cell>
          <cell r="DT27">
            <v>12427350</v>
          </cell>
          <cell r="DU27">
            <v>117933862</v>
          </cell>
          <cell r="DV27" t="str">
            <v>0</v>
          </cell>
          <cell r="DW27" t="str">
            <v>0</v>
          </cell>
          <cell r="DX27" t="str">
            <v>0</v>
          </cell>
          <cell r="DY27" t="str">
            <v>0</v>
          </cell>
        </row>
        <row r="28">
          <cell r="A28" t="str">
            <v>Distribution Costs</v>
          </cell>
          <cell r="B28">
            <v>1337665.5</v>
          </cell>
          <cell r="C28">
            <v>2953844.7</v>
          </cell>
          <cell r="D28">
            <v>3452117.76</v>
          </cell>
          <cell r="E28">
            <v>1213047.29</v>
          </cell>
          <cell r="F28">
            <v>918552.54</v>
          </cell>
          <cell r="G28">
            <v>12281424.450000001</v>
          </cell>
          <cell r="H28">
            <v>28916391.100000001</v>
          </cell>
          <cell r="I28">
            <v>31287015</v>
          </cell>
          <cell r="J28">
            <v>11537201.270000001</v>
          </cell>
          <cell r="K28">
            <v>8223565.5600000015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0</v>
          </cell>
          <cell r="U28" t="str">
            <v>0</v>
          </cell>
          <cell r="W28">
            <v>289946.77</v>
          </cell>
          <cell r="X28">
            <v>287829.48</v>
          </cell>
          <cell r="Y28">
            <v>254827.54</v>
          </cell>
          <cell r="Z28">
            <v>254827.54</v>
          </cell>
          <cell r="AA28">
            <v>2722809.74</v>
          </cell>
          <cell r="AB28">
            <v>2799922</v>
          </cell>
          <cell r="AC28">
            <v>3055072.95</v>
          </cell>
          <cell r="AD28">
            <v>2967467.62</v>
          </cell>
          <cell r="AE28" t="str">
            <v>0</v>
          </cell>
          <cell r="AF28" t="str">
            <v>0</v>
          </cell>
          <cell r="AG28" t="str">
            <v>0</v>
          </cell>
          <cell r="AH28" t="str">
            <v>0</v>
          </cell>
          <cell r="AI28" t="str">
            <v>0</v>
          </cell>
          <cell r="AJ28" t="str">
            <v>0</v>
          </cell>
          <cell r="AK28" t="str">
            <v>0</v>
          </cell>
          <cell r="AL28" t="str">
            <v>0</v>
          </cell>
          <cell r="AN28">
            <v>1337665.5</v>
          </cell>
          <cell r="AO28">
            <v>2953844.7</v>
          </cell>
          <cell r="AP28">
            <v>3452117.76</v>
          </cell>
          <cell r="AQ28">
            <v>12281424.450000001</v>
          </cell>
          <cell r="AR28">
            <v>28916391.100000001</v>
          </cell>
          <cell r="AS28">
            <v>31287015</v>
          </cell>
          <cell r="AT28" t="str">
            <v>0</v>
          </cell>
          <cell r="AU28" t="str">
            <v>0</v>
          </cell>
          <cell r="AV28" t="str">
            <v>0</v>
          </cell>
          <cell r="AX28">
            <v>3452117.76</v>
          </cell>
          <cell r="AY28">
            <v>31287015</v>
          </cell>
          <cell r="AZ28" t="str">
            <v>0</v>
          </cell>
          <cell r="BA28">
            <v>2953844.7</v>
          </cell>
          <cell r="BB28">
            <v>28916391.100000001</v>
          </cell>
          <cell r="BC28" t="str">
            <v>0</v>
          </cell>
          <cell r="BD28">
            <v>1213047.29</v>
          </cell>
          <cell r="BE28">
            <v>11537201.270000001</v>
          </cell>
          <cell r="BF28" t="str">
            <v>0</v>
          </cell>
          <cell r="BG28" t="str">
            <v>0</v>
          </cell>
          <cell r="BI28">
            <v>1137406.92</v>
          </cell>
          <cell r="BJ28">
            <v>10421288</v>
          </cell>
          <cell r="BK28" t="str">
            <v>0</v>
          </cell>
          <cell r="BL28">
            <v>1040732.42</v>
          </cell>
          <cell r="BM28">
            <v>9725586.3200000003</v>
          </cell>
          <cell r="BN28" t="str">
            <v>0</v>
          </cell>
          <cell r="BO28">
            <v>1105075.45</v>
          </cell>
          <cell r="BP28">
            <v>11073212.270000001</v>
          </cell>
          <cell r="BQ28" t="str">
            <v>0</v>
          </cell>
          <cell r="BR28" t="str">
            <v>0</v>
          </cell>
          <cell r="BS28">
            <v>1105075.45</v>
          </cell>
          <cell r="BT28">
            <v>11073212.270000001</v>
          </cell>
          <cell r="BU28" t="str">
            <v>0</v>
          </cell>
          <cell r="BW28">
            <v>865607.44</v>
          </cell>
          <cell r="BX28">
            <v>7708781</v>
          </cell>
          <cell r="BY28" t="str">
            <v>0</v>
          </cell>
          <cell r="BZ28">
            <v>749577.27</v>
          </cell>
          <cell r="CA28">
            <v>6750168.1199999992</v>
          </cell>
          <cell r="CB28" t="str">
            <v>0</v>
          </cell>
          <cell r="CC28">
            <v>334984.19</v>
          </cell>
          <cell r="CD28">
            <v>3263456.08</v>
          </cell>
          <cell r="CE28" t="str">
            <v>0</v>
          </cell>
          <cell r="CF28" t="str">
            <v>0</v>
          </cell>
          <cell r="CG28">
            <v>540581.28</v>
          </cell>
          <cell r="CH28">
            <v>4355256.26</v>
          </cell>
          <cell r="CI28" t="str">
            <v>0</v>
          </cell>
          <cell r="CK28">
            <v>843509.44</v>
          </cell>
          <cell r="CL28">
            <v>7634668</v>
          </cell>
          <cell r="CM28" t="str">
            <v>0</v>
          </cell>
          <cell r="CN28">
            <v>778806.42</v>
          </cell>
          <cell r="CO28">
            <v>7026679.6400000006</v>
          </cell>
          <cell r="CP28" t="str">
            <v>0</v>
          </cell>
          <cell r="CQ28">
            <v>797084.22</v>
          </cell>
          <cell r="CR28">
            <v>7926168.1900000013</v>
          </cell>
          <cell r="CS28" t="str">
            <v>0</v>
          </cell>
          <cell r="CT28" t="str">
            <v>0</v>
          </cell>
          <cell r="CU28">
            <v>797084.22</v>
          </cell>
          <cell r="CV28">
            <v>7926168.1900000013</v>
          </cell>
          <cell r="CW28" t="str">
            <v>0</v>
          </cell>
          <cell r="CY28">
            <v>865607.44</v>
          </cell>
          <cell r="CZ28">
            <v>7708781</v>
          </cell>
          <cell r="DA28" t="str">
            <v>0</v>
          </cell>
          <cell r="DC28">
            <v>797084.22</v>
          </cell>
          <cell r="DD28">
            <v>7926168.1900000013</v>
          </cell>
          <cell r="DE28" t="str">
            <v>0</v>
          </cell>
          <cell r="DG28">
            <v>540581.28</v>
          </cell>
          <cell r="DH28">
            <v>4355256.26</v>
          </cell>
          <cell r="DI28" t="str">
            <v>0</v>
          </cell>
          <cell r="DJ28">
            <v>749577.27</v>
          </cell>
          <cell r="DK28">
            <v>6750168.1199999992</v>
          </cell>
          <cell r="DL28" t="str">
            <v>0</v>
          </cell>
          <cell r="DN28">
            <v>40489.440000000002</v>
          </cell>
          <cell r="DO28">
            <v>174618</v>
          </cell>
          <cell r="DP28" t="str">
            <v>0</v>
          </cell>
          <cell r="DQ28">
            <v>723867.63</v>
          </cell>
          <cell r="DR28">
            <v>7154926.3800000008</v>
          </cell>
          <cell r="DS28" t="str">
            <v>0</v>
          </cell>
          <cell r="DT28">
            <v>895961.44</v>
          </cell>
          <cell r="DU28">
            <v>8701324</v>
          </cell>
          <cell r="DV28" t="str">
            <v>0</v>
          </cell>
          <cell r="DW28" t="str">
            <v>0</v>
          </cell>
          <cell r="DX28" t="str">
            <v>0</v>
          </cell>
          <cell r="DY28" t="str">
            <v>0</v>
          </cell>
        </row>
        <row r="29">
          <cell r="A29" t="str">
            <v>National Advertising</v>
          </cell>
          <cell r="B29">
            <v>2690298.22</v>
          </cell>
          <cell r="C29">
            <v>10795912.169999994</v>
          </cell>
          <cell r="D29">
            <v>7158151.8799999999</v>
          </cell>
          <cell r="E29">
            <v>15209747.93</v>
          </cell>
          <cell r="F29">
            <v>7213175.6900000004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W29">
            <v>792577.37</v>
          </cell>
          <cell r="X29">
            <v>596974.24</v>
          </cell>
          <cell r="Y29">
            <v>1408033.85</v>
          </cell>
          <cell r="Z29">
            <v>704041.85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N29">
            <v>2690298.22</v>
          </cell>
          <cell r="AO29">
            <v>10795912.169999994</v>
          </cell>
          <cell r="AP29">
            <v>7158151.8799999999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X29">
            <v>7158151.8799999999</v>
          </cell>
          <cell r="AY29" t="str">
            <v>0</v>
          </cell>
          <cell r="AZ29" t="str">
            <v>0</v>
          </cell>
          <cell r="BA29">
            <v>10795912.169999992</v>
          </cell>
          <cell r="BB29" t="str">
            <v>0</v>
          </cell>
          <cell r="BC29" t="str">
            <v>0</v>
          </cell>
          <cell r="BD29">
            <v>15209747.93</v>
          </cell>
          <cell r="BE29" t="str">
            <v>0</v>
          </cell>
          <cell r="BF29" t="str">
            <v>0</v>
          </cell>
          <cell r="BG29" t="str">
            <v>0</v>
          </cell>
          <cell r="BI29">
            <v>2386639.96</v>
          </cell>
          <cell r="BJ29" t="str">
            <v>0</v>
          </cell>
          <cell r="BK29" t="str">
            <v>0</v>
          </cell>
          <cell r="BL29">
            <v>2573732.9900000002</v>
          </cell>
          <cell r="BM29" t="str">
            <v>0</v>
          </cell>
          <cell r="BN29" t="str">
            <v>0</v>
          </cell>
          <cell r="BO29">
            <v>4923038.01</v>
          </cell>
          <cell r="BP29" t="str">
            <v>0</v>
          </cell>
          <cell r="BQ29" t="str">
            <v>0</v>
          </cell>
          <cell r="BR29" t="str">
            <v>0</v>
          </cell>
          <cell r="BS29">
            <v>2245519.0099999998</v>
          </cell>
          <cell r="BT29" t="str">
            <v>0</v>
          </cell>
          <cell r="BU29" t="str">
            <v>0</v>
          </cell>
          <cell r="BW29">
            <v>1788672.72</v>
          </cell>
          <cell r="BX29" t="str">
            <v>0</v>
          </cell>
          <cell r="BY29" t="str">
            <v>0</v>
          </cell>
          <cell r="BZ29">
            <v>2493285.23</v>
          </cell>
          <cell r="CA29" t="str">
            <v>0</v>
          </cell>
          <cell r="CB29" t="str">
            <v>0</v>
          </cell>
          <cell r="CC29">
            <v>3633489.96</v>
          </cell>
          <cell r="CD29" t="str">
            <v>0</v>
          </cell>
          <cell r="CE29" t="str">
            <v>0</v>
          </cell>
          <cell r="CF29" t="str">
            <v>0</v>
          </cell>
          <cell r="CG29">
            <v>1044858.69</v>
          </cell>
          <cell r="CH29" t="str">
            <v>0</v>
          </cell>
          <cell r="CI29" t="str">
            <v>0</v>
          </cell>
          <cell r="CK29">
            <v>1790415.72</v>
          </cell>
          <cell r="CL29" t="str">
            <v>0</v>
          </cell>
          <cell r="CM29" t="str">
            <v>0</v>
          </cell>
          <cell r="CN29">
            <v>1981996.9</v>
          </cell>
          <cell r="CO29" t="str">
            <v>0</v>
          </cell>
          <cell r="CP29" t="str">
            <v>0</v>
          </cell>
          <cell r="CQ29">
            <v>3655991.53</v>
          </cell>
          <cell r="CR29" t="str">
            <v>0</v>
          </cell>
          <cell r="CS29" t="str">
            <v>0</v>
          </cell>
          <cell r="CT29" t="str">
            <v>0</v>
          </cell>
          <cell r="CU29">
            <v>1645439.53</v>
          </cell>
          <cell r="CV29" t="str">
            <v>0</v>
          </cell>
          <cell r="CW29" t="str">
            <v>0</v>
          </cell>
          <cell r="CY29">
            <v>1788672.72</v>
          </cell>
          <cell r="CZ29" t="str">
            <v>0</v>
          </cell>
          <cell r="DA29" t="str">
            <v>0</v>
          </cell>
          <cell r="DC29">
            <v>1645439.53</v>
          </cell>
          <cell r="DD29" t="str">
            <v>0</v>
          </cell>
          <cell r="DE29" t="str">
            <v>0</v>
          </cell>
          <cell r="DG29">
            <v>1044858.69</v>
          </cell>
          <cell r="DH29" t="str">
            <v>0</v>
          </cell>
          <cell r="DI29" t="str">
            <v>0</v>
          </cell>
          <cell r="DJ29">
            <v>2493285.23</v>
          </cell>
          <cell r="DK29" t="str">
            <v>0</v>
          </cell>
          <cell r="DL29" t="str">
            <v>0</v>
          </cell>
          <cell r="DN29">
            <v>4109721.72</v>
          </cell>
          <cell r="DO29" t="str">
            <v>0</v>
          </cell>
          <cell r="DP29" t="str">
            <v>0</v>
          </cell>
          <cell r="DQ29">
            <v>3288012.55</v>
          </cell>
          <cell r="DR29" t="str">
            <v>0</v>
          </cell>
          <cell r="DS29" t="str">
            <v>0</v>
          </cell>
          <cell r="DT29">
            <v>1789422.72</v>
          </cell>
          <cell r="DU29" t="str">
            <v>0</v>
          </cell>
          <cell r="DV29" t="str">
            <v>0</v>
          </cell>
          <cell r="DW29" t="str">
            <v>0</v>
          </cell>
          <cell r="DX29" t="str">
            <v>0</v>
          </cell>
          <cell r="DY29" t="str">
            <v>0</v>
          </cell>
        </row>
        <row r="30">
          <cell r="A30" t="str">
            <v>National Selling</v>
          </cell>
          <cell r="B30">
            <v>6163421.2699999986</v>
          </cell>
          <cell r="C30">
            <v>10792175.950000001</v>
          </cell>
          <cell r="D30">
            <v>11106413.440000001</v>
          </cell>
          <cell r="E30">
            <v>11164512.76</v>
          </cell>
          <cell r="F30">
            <v>10944317.15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W30">
            <v>717556.5</v>
          </cell>
          <cell r="X30">
            <v>939831.87</v>
          </cell>
          <cell r="Y30">
            <v>675418.86</v>
          </cell>
          <cell r="Z30">
            <v>675418.86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N30">
            <v>6163421.2699999986</v>
          </cell>
          <cell r="AO30">
            <v>10792175.950000001</v>
          </cell>
          <cell r="AP30">
            <v>11106413.440000001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X30">
            <v>11106413.440000001</v>
          </cell>
          <cell r="AY30" t="str">
            <v>0</v>
          </cell>
          <cell r="AZ30" t="str">
            <v>0</v>
          </cell>
          <cell r="BA30">
            <v>10792175.950000001</v>
          </cell>
          <cell r="BB30" t="str">
            <v>0</v>
          </cell>
          <cell r="BC30" t="str">
            <v>0</v>
          </cell>
          <cell r="BD30">
            <v>11164512.76</v>
          </cell>
          <cell r="BE30" t="str">
            <v>0</v>
          </cell>
          <cell r="BF30" t="str">
            <v>0</v>
          </cell>
          <cell r="BG30" t="str">
            <v>0</v>
          </cell>
          <cell r="BI30">
            <v>3669576.48</v>
          </cell>
          <cell r="BJ30" t="str">
            <v>0</v>
          </cell>
          <cell r="BK30" t="str">
            <v>0</v>
          </cell>
          <cell r="BL30">
            <v>3191298.92</v>
          </cell>
          <cell r="BM30" t="str">
            <v>0</v>
          </cell>
          <cell r="BN30" t="str">
            <v>0</v>
          </cell>
          <cell r="BO30">
            <v>3727675.8</v>
          </cell>
          <cell r="BP30" t="str">
            <v>0</v>
          </cell>
          <cell r="BQ30" t="str">
            <v>0</v>
          </cell>
          <cell r="BR30" t="str">
            <v>0</v>
          </cell>
          <cell r="BS30">
            <v>3727675.8</v>
          </cell>
          <cell r="BT30" t="str">
            <v>0</v>
          </cell>
          <cell r="BU30" t="str">
            <v>0</v>
          </cell>
          <cell r="BW30">
            <v>2729494.61</v>
          </cell>
          <cell r="BX30" t="str">
            <v>0</v>
          </cell>
          <cell r="BY30" t="str">
            <v>0</v>
          </cell>
          <cell r="BZ30">
            <v>3016194.29</v>
          </cell>
          <cell r="CA30" t="str">
            <v>0</v>
          </cell>
          <cell r="CB30" t="str">
            <v>0</v>
          </cell>
          <cell r="CC30">
            <v>2949690.22</v>
          </cell>
          <cell r="CD30" t="str">
            <v>0</v>
          </cell>
          <cell r="CE30" t="str">
            <v>0</v>
          </cell>
          <cell r="CF30" t="str">
            <v>0</v>
          </cell>
          <cell r="CG30">
            <v>3565771.95</v>
          </cell>
          <cell r="CH30" t="str">
            <v>0</v>
          </cell>
          <cell r="CI30" t="str">
            <v>0</v>
          </cell>
          <cell r="CK30">
            <v>2759745.61</v>
          </cell>
          <cell r="CL30" t="str">
            <v>0</v>
          </cell>
          <cell r="CM30" t="str">
            <v>0</v>
          </cell>
          <cell r="CN30">
            <v>1900344.14</v>
          </cell>
          <cell r="CO30" t="str">
            <v>0</v>
          </cell>
          <cell r="CP30" t="str">
            <v>0</v>
          </cell>
          <cell r="CQ30">
            <v>2597649.3199999998</v>
          </cell>
          <cell r="CR30" t="str">
            <v>0</v>
          </cell>
          <cell r="CS30" t="str">
            <v>0</v>
          </cell>
          <cell r="CT30" t="str">
            <v>0</v>
          </cell>
          <cell r="CU30">
            <v>2597649.3199999998</v>
          </cell>
          <cell r="CV30" t="str">
            <v>0</v>
          </cell>
          <cell r="CW30" t="str">
            <v>0</v>
          </cell>
          <cell r="CY30">
            <v>2729494.61</v>
          </cell>
          <cell r="CZ30" t="str">
            <v>0</v>
          </cell>
          <cell r="DA30" t="str">
            <v>0</v>
          </cell>
          <cell r="DC30">
            <v>2597649.3199999998</v>
          </cell>
          <cell r="DD30" t="str">
            <v>0</v>
          </cell>
          <cell r="DE30" t="str">
            <v>0</v>
          </cell>
          <cell r="DG30">
            <v>3565771.95</v>
          </cell>
          <cell r="DH30" t="str">
            <v>0</v>
          </cell>
          <cell r="DI30" t="str">
            <v>0</v>
          </cell>
          <cell r="DJ30">
            <v>3016194.29</v>
          </cell>
          <cell r="DK30" t="str">
            <v>0</v>
          </cell>
          <cell r="DL30" t="str">
            <v>0</v>
          </cell>
          <cell r="DN30">
            <v>2759653.61</v>
          </cell>
          <cell r="DO30" t="str">
            <v>0</v>
          </cell>
          <cell r="DP30" t="str">
            <v>0</v>
          </cell>
          <cell r="DQ30">
            <v>2776386.49</v>
          </cell>
          <cell r="DR30" t="str">
            <v>0</v>
          </cell>
          <cell r="DS30" t="str">
            <v>0</v>
          </cell>
          <cell r="DT30">
            <v>2759653.61</v>
          </cell>
          <cell r="DU30" t="str">
            <v>0</v>
          </cell>
          <cell r="DV30" t="str">
            <v>0</v>
          </cell>
          <cell r="DW30" t="str">
            <v>0</v>
          </cell>
          <cell r="DX30" t="str">
            <v>0</v>
          </cell>
          <cell r="DY30" t="str">
            <v>0</v>
          </cell>
        </row>
        <row r="31">
          <cell r="A31" t="str">
            <v>Regional Selling</v>
          </cell>
          <cell r="B31">
            <v>10705057.450000001</v>
          </cell>
          <cell r="C31">
            <v>25974422.549999997</v>
          </cell>
          <cell r="D31">
            <v>23365400.02</v>
          </cell>
          <cell r="E31">
            <v>8551045.7300000004</v>
          </cell>
          <cell r="F31">
            <v>6203787.1399999997</v>
          </cell>
          <cell r="G31">
            <v>3790517.54</v>
          </cell>
          <cell r="H31">
            <v>9273580.6300000008</v>
          </cell>
          <cell r="I31">
            <v>11655371</v>
          </cell>
          <cell r="J31">
            <v>3669342.9</v>
          </cell>
          <cell r="K31">
            <v>2654880.84</v>
          </cell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W31">
            <v>1913372.76</v>
          </cell>
          <cell r="X31">
            <v>2039985.2</v>
          </cell>
          <cell r="Y31">
            <v>2387852.23</v>
          </cell>
          <cell r="Z31">
            <v>2387852.23</v>
          </cell>
          <cell r="AA31">
            <v>1016532.02</v>
          </cell>
          <cell r="AB31">
            <v>1022737</v>
          </cell>
          <cell r="AC31">
            <v>1054250.17</v>
          </cell>
          <cell r="AD31">
            <v>1054250.17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N31">
            <v>10705057.450000001</v>
          </cell>
          <cell r="AO31">
            <v>25974422.549999997</v>
          </cell>
          <cell r="AP31">
            <v>23365400.02</v>
          </cell>
          <cell r="AQ31">
            <v>3790517.54</v>
          </cell>
          <cell r="AR31">
            <v>9273580.6300000008</v>
          </cell>
          <cell r="AS31">
            <v>11655371</v>
          </cell>
          <cell r="AT31" t="str">
            <v>0</v>
          </cell>
          <cell r="AU31" t="str">
            <v>0</v>
          </cell>
          <cell r="AV31" t="str">
            <v>0</v>
          </cell>
          <cell r="AX31">
            <v>23365400.02</v>
          </cell>
          <cell r="AY31">
            <v>11655371</v>
          </cell>
          <cell r="AZ31" t="str">
            <v>0</v>
          </cell>
          <cell r="BA31">
            <v>25974422.550000001</v>
          </cell>
          <cell r="BB31">
            <v>9273580.629999999</v>
          </cell>
          <cell r="BC31" t="str">
            <v>0</v>
          </cell>
          <cell r="BD31">
            <v>8551045.7300000004</v>
          </cell>
          <cell r="BE31">
            <v>3669342.9</v>
          </cell>
          <cell r="BF31" t="str">
            <v>0</v>
          </cell>
          <cell r="BG31" t="str">
            <v>0</v>
          </cell>
          <cell r="BI31">
            <v>7806459.75</v>
          </cell>
          <cell r="BJ31">
            <v>3875369</v>
          </cell>
          <cell r="BK31" t="str">
            <v>0</v>
          </cell>
          <cell r="BL31">
            <v>8632327.1900000013</v>
          </cell>
          <cell r="BM31">
            <v>3078853.45</v>
          </cell>
          <cell r="BN31" t="str">
            <v>0</v>
          </cell>
          <cell r="BO31">
            <v>8545045.7300000004</v>
          </cell>
          <cell r="BP31">
            <v>3669342.9</v>
          </cell>
          <cell r="BQ31" t="str">
            <v>0</v>
          </cell>
          <cell r="BR31" t="str">
            <v>0</v>
          </cell>
          <cell r="BS31">
            <v>8545045.7300000004</v>
          </cell>
          <cell r="BT31">
            <v>3669342.9</v>
          </cell>
          <cell r="BU31" t="str">
            <v>0</v>
          </cell>
          <cell r="BW31">
            <v>5813434.5499999998</v>
          </cell>
          <cell r="BX31">
            <v>2886410</v>
          </cell>
          <cell r="BY31" t="str">
            <v>0</v>
          </cell>
          <cell r="BZ31">
            <v>6234474.7900000019</v>
          </cell>
          <cell r="CA31">
            <v>2072254.22</v>
          </cell>
          <cell r="CB31" t="str">
            <v>0</v>
          </cell>
          <cell r="CC31">
            <v>2349508.59</v>
          </cell>
          <cell r="CD31">
            <v>1014462.06</v>
          </cell>
          <cell r="CE31" t="str">
            <v>0</v>
          </cell>
          <cell r="CF31" t="str">
            <v>0</v>
          </cell>
          <cell r="CG31">
            <v>4508020.3099999996</v>
          </cell>
          <cell r="CH31">
            <v>1135636.7</v>
          </cell>
          <cell r="CI31" t="str">
            <v>0</v>
          </cell>
          <cell r="CK31">
            <v>5789232.1299999999</v>
          </cell>
          <cell r="CL31">
            <v>2844105</v>
          </cell>
          <cell r="CM31" t="str">
            <v>0</v>
          </cell>
          <cell r="CN31">
            <v>6421448.2699999996</v>
          </cell>
          <cell r="CO31">
            <v>2233038.14</v>
          </cell>
          <cell r="CP31" t="str">
            <v>0</v>
          </cell>
          <cell r="CQ31">
            <v>6197037.1399999997</v>
          </cell>
          <cell r="CR31">
            <v>2654880.84</v>
          </cell>
          <cell r="CS31" t="str">
            <v>0</v>
          </cell>
          <cell r="CT31" t="str">
            <v>0</v>
          </cell>
          <cell r="CU31">
            <v>6197037.1399999997</v>
          </cell>
          <cell r="CV31">
            <v>2654880.84</v>
          </cell>
          <cell r="CW31" t="str">
            <v>0</v>
          </cell>
          <cell r="CY31">
            <v>5813434.5499999998</v>
          </cell>
          <cell r="CZ31">
            <v>2886410</v>
          </cell>
          <cell r="DA31" t="str">
            <v>0</v>
          </cell>
          <cell r="DC31">
            <v>6197037.1399999997</v>
          </cell>
          <cell r="DD31">
            <v>2654880.84</v>
          </cell>
          <cell r="DE31" t="str">
            <v>0</v>
          </cell>
          <cell r="DG31">
            <v>4508020.3099999996</v>
          </cell>
          <cell r="DH31">
            <v>1135636.7</v>
          </cell>
          <cell r="DI31" t="str">
            <v>0</v>
          </cell>
          <cell r="DJ31">
            <v>6234474.7900000019</v>
          </cell>
          <cell r="DK31">
            <v>2072254.22</v>
          </cell>
          <cell r="DL31" t="str">
            <v>0</v>
          </cell>
          <cell r="DN31">
            <v>2250</v>
          </cell>
          <cell r="DO31" t="str">
            <v>0</v>
          </cell>
          <cell r="DP31" t="str">
            <v>0</v>
          </cell>
          <cell r="DQ31">
            <v>7050267.5099999988</v>
          </cell>
          <cell r="DR31">
            <v>2682422.3199999998</v>
          </cell>
          <cell r="DS31" t="str">
            <v>0</v>
          </cell>
          <cell r="DT31">
            <v>6034703.6899999995</v>
          </cell>
          <cell r="DU31">
            <v>3152164</v>
          </cell>
          <cell r="DV31" t="str">
            <v>0</v>
          </cell>
          <cell r="DW31" t="str">
            <v>0</v>
          </cell>
          <cell r="DX31" t="str">
            <v>0</v>
          </cell>
          <cell r="DY31" t="str">
            <v>0</v>
          </cell>
        </row>
        <row r="32">
          <cell r="A32" t="str">
            <v>Other Selling</v>
          </cell>
          <cell r="B32">
            <v>3573817.79</v>
          </cell>
          <cell r="C32">
            <v>5422720.0899999999</v>
          </cell>
          <cell r="D32">
            <v>4597662</v>
          </cell>
          <cell r="E32">
            <v>2362902.4900000002</v>
          </cell>
          <cell r="F32">
            <v>2026235.68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W32">
            <v>566902.69999999995</v>
          </cell>
          <cell r="X32">
            <v>400708.03</v>
          </cell>
          <cell r="Y32">
            <v>615356.35</v>
          </cell>
          <cell r="Z32">
            <v>615356.35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N32">
            <v>3573817.79</v>
          </cell>
          <cell r="AO32">
            <v>5422720.0899999999</v>
          </cell>
          <cell r="AP32">
            <v>4597662</v>
          </cell>
          <cell r="AQ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X32">
            <v>4597662</v>
          </cell>
          <cell r="AY32" t="str">
            <v>0</v>
          </cell>
          <cell r="AZ32" t="str">
            <v>0</v>
          </cell>
          <cell r="BA32">
            <v>5422720.0899999999</v>
          </cell>
          <cell r="BB32" t="str">
            <v>0</v>
          </cell>
          <cell r="BC32" t="str">
            <v>0</v>
          </cell>
          <cell r="BD32">
            <v>2362902.4900000002</v>
          </cell>
          <cell r="BE32" t="str">
            <v>0</v>
          </cell>
          <cell r="BF32" t="str">
            <v>0</v>
          </cell>
          <cell r="BG32" t="str">
            <v>0</v>
          </cell>
          <cell r="BI32">
            <v>1560589.02</v>
          </cell>
          <cell r="BJ32" t="str">
            <v>0</v>
          </cell>
          <cell r="BK32" t="str">
            <v>0</v>
          </cell>
          <cell r="BL32">
            <v>2430106.96</v>
          </cell>
          <cell r="BM32" t="str">
            <v>0</v>
          </cell>
          <cell r="BN32" t="str">
            <v>0</v>
          </cell>
          <cell r="BO32">
            <v>1980599.49</v>
          </cell>
          <cell r="BP32" t="str">
            <v>0</v>
          </cell>
          <cell r="BQ32" t="str">
            <v>0</v>
          </cell>
          <cell r="BR32" t="str">
            <v>0</v>
          </cell>
          <cell r="BS32">
            <v>1980599.49</v>
          </cell>
          <cell r="BT32" t="str">
            <v>0</v>
          </cell>
          <cell r="BU32" t="str">
            <v>0</v>
          </cell>
          <cell r="BW32">
            <v>1133215.27</v>
          </cell>
          <cell r="BX32" t="str">
            <v>0</v>
          </cell>
          <cell r="BY32" t="str">
            <v>0</v>
          </cell>
          <cell r="BZ32">
            <v>1383137.23</v>
          </cell>
          <cell r="CA32" t="str">
            <v>0</v>
          </cell>
          <cell r="CB32" t="str">
            <v>0</v>
          </cell>
          <cell r="CC32">
            <v>481379.81</v>
          </cell>
          <cell r="CD32" t="str">
            <v>0</v>
          </cell>
          <cell r="CE32" t="str">
            <v>0</v>
          </cell>
          <cell r="CF32" t="str">
            <v>0</v>
          </cell>
          <cell r="CG32">
            <v>1981726.11</v>
          </cell>
          <cell r="CH32" t="str">
            <v>0</v>
          </cell>
          <cell r="CI32" t="str">
            <v>0</v>
          </cell>
          <cell r="CK32">
            <v>1160126.79</v>
          </cell>
          <cell r="CL32" t="str">
            <v>0</v>
          </cell>
          <cell r="CM32" t="str">
            <v>0</v>
          </cell>
          <cell r="CN32">
            <v>1621100.43</v>
          </cell>
          <cell r="CO32" t="str">
            <v>0</v>
          </cell>
          <cell r="CP32" t="str">
            <v>0</v>
          </cell>
          <cell r="CQ32">
            <v>1592091.68</v>
          </cell>
          <cell r="CR32" t="str">
            <v>0</v>
          </cell>
          <cell r="CS32" t="str">
            <v>0</v>
          </cell>
          <cell r="CT32" t="str">
            <v>0</v>
          </cell>
          <cell r="CU32">
            <v>1592091.68</v>
          </cell>
          <cell r="CV32" t="str">
            <v>0</v>
          </cell>
          <cell r="CW32" t="str">
            <v>0</v>
          </cell>
          <cell r="CY32">
            <v>1133215.27</v>
          </cell>
          <cell r="CZ32" t="str">
            <v>0</v>
          </cell>
          <cell r="DA32" t="str">
            <v>0</v>
          </cell>
          <cell r="DC32">
            <v>1592091.68</v>
          </cell>
          <cell r="DD32" t="str">
            <v>0</v>
          </cell>
          <cell r="DE32" t="str">
            <v>0</v>
          </cell>
          <cell r="DG32">
            <v>1981726.11</v>
          </cell>
          <cell r="DH32" t="str">
            <v>0</v>
          </cell>
          <cell r="DI32" t="str">
            <v>0</v>
          </cell>
          <cell r="DJ32">
            <v>1383137.23</v>
          </cell>
          <cell r="DK32" t="str">
            <v>0</v>
          </cell>
          <cell r="DL32" t="str">
            <v>0</v>
          </cell>
          <cell r="DN32">
            <v>144713</v>
          </cell>
          <cell r="DO32" t="str">
            <v>0</v>
          </cell>
          <cell r="DP32" t="str">
            <v>0</v>
          </cell>
          <cell r="DQ32">
            <v>1020146.27</v>
          </cell>
          <cell r="DR32" t="str">
            <v>0</v>
          </cell>
          <cell r="DS32" t="str">
            <v>0</v>
          </cell>
          <cell r="DT32">
            <v>1176442.56</v>
          </cell>
          <cell r="DU32" t="str">
            <v>0</v>
          </cell>
          <cell r="DV32" t="str">
            <v>0</v>
          </cell>
          <cell r="DW32" t="str">
            <v>0</v>
          </cell>
          <cell r="DX32" t="str">
            <v>0</v>
          </cell>
          <cell r="DY32" t="str">
            <v>0</v>
          </cell>
        </row>
        <row r="33">
          <cell r="A33" t="str">
            <v>Selling Expenses</v>
          </cell>
          <cell r="B33">
            <v>20442296.510000005</v>
          </cell>
          <cell r="C33">
            <v>42189318.589999996</v>
          </cell>
          <cell r="D33">
            <v>39069475.460000001</v>
          </cell>
          <cell r="E33">
            <v>22078460.979999993</v>
          </cell>
          <cell r="F33">
            <v>19174339.970000006</v>
          </cell>
          <cell r="G33">
            <v>3790517.54</v>
          </cell>
          <cell r="H33">
            <v>9273580.6300000008</v>
          </cell>
          <cell r="I33">
            <v>11655371</v>
          </cell>
          <cell r="J33">
            <v>3669342.9</v>
          </cell>
          <cell r="K33">
            <v>2654880.84</v>
          </cell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W33">
            <v>3197831.96</v>
          </cell>
          <cell r="X33">
            <v>3380525.1</v>
          </cell>
          <cell r="Y33">
            <v>3678627.44</v>
          </cell>
          <cell r="Z33">
            <v>3678627.44</v>
          </cell>
          <cell r="AA33">
            <v>1016532.02</v>
          </cell>
          <cell r="AB33">
            <v>1022737</v>
          </cell>
          <cell r="AC33">
            <v>1054250.17</v>
          </cell>
          <cell r="AD33">
            <v>1054250.17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N33">
            <v>20442296.510000005</v>
          </cell>
          <cell r="AO33">
            <v>42189318.589999996</v>
          </cell>
          <cell r="AP33">
            <v>39069475.460000001</v>
          </cell>
          <cell r="AQ33">
            <v>3790517.54</v>
          </cell>
          <cell r="AR33">
            <v>9273580.6300000008</v>
          </cell>
          <cell r="AS33">
            <v>11655371</v>
          </cell>
          <cell r="AT33" t="str">
            <v>0</v>
          </cell>
          <cell r="AU33" t="str">
            <v>0</v>
          </cell>
          <cell r="AV33" t="str">
            <v>0</v>
          </cell>
          <cell r="AX33">
            <v>39069475.460000001</v>
          </cell>
          <cell r="AY33">
            <v>11655371</v>
          </cell>
          <cell r="AZ33" t="str">
            <v>0</v>
          </cell>
          <cell r="BA33">
            <v>42189318.589999996</v>
          </cell>
          <cell r="BB33">
            <v>9273580.629999999</v>
          </cell>
          <cell r="BC33" t="str">
            <v>0</v>
          </cell>
          <cell r="BD33">
            <v>22078460.979999993</v>
          </cell>
          <cell r="BE33">
            <v>3669342.9</v>
          </cell>
          <cell r="BF33" t="str">
            <v>0</v>
          </cell>
          <cell r="BG33" t="str">
            <v>0</v>
          </cell>
          <cell r="BI33">
            <v>13036625.25</v>
          </cell>
          <cell r="BJ33">
            <v>3875369</v>
          </cell>
          <cell r="BK33" t="str">
            <v>0</v>
          </cell>
          <cell r="BL33">
            <v>14253733.069999998</v>
          </cell>
          <cell r="BM33">
            <v>3078853.45</v>
          </cell>
          <cell r="BN33" t="str">
            <v>0</v>
          </cell>
          <cell r="BO33">
            <v>14253321.020000005</v>
          </cell>
          <cell r="BP33">
            <v>3669342.9</v>
          </cell>
          <cell r="BQ33" t="str">
            <v>0</v>
          </cell>
          <cell r="BR33" t="str">
            <v>0</v>
          </cell>
          <cell r="BS33">
            <v>14253321.020000005</v>
          </cell>
          <cell r="BT33">
            <v>3669342.9</v>
          </cell>
          <cell r="BU33" t="str">
            <v>0</v>
          </cell>
          <cell r="BW33">
            <v>9676144.4299999997</v>
          </cell>
          <cell r="BX33">
            <v>2886410</v>
          </cell>
          <cell r="BY33" t="str">
            <v>0</v>
          </cell>
          <cell r="BZ33">
            <v>10633806.310000002</v>
          </cell>
          <cell r="CA33">
            <v>2072254.22</v>
          </cell>
          <cell r="CB33" t="str">
            <v>0</v>
          </cell>
          <cell r="CC33">
            <v>5780578.6199999992</v>
          </cell>
          <cell r="CD33">
            <v>1014462.06</v>
          </cell>
          <cell r="CE33" t="str">
            <v>0</v>
          </cell>
          <cell r="CF33" t="str">
            <v>0</v>
          </cell>
          <cell r="CG33">
            <v>10055518.369999995</v>
          </cell>
          <cell r="CH33">
            <v>1135636.7</v>
          </cell>
          <cell r="CI33" t="str">
            <v>0</v>
          </cell>
          <cell r="CK33">
            <v>9709104.5300000012</v>
          </cell>
          <cell r="CL33">
            <v>2844105</v>
          </cell>
          <cell r="CM33" t="str">
            <v>0</v>
          </cell>
          <cell r="CN33">
            <v>9942892.8399999999</v>
          </cell>
          <cell r="CO33">
            <v>2233038.14</v>
          </cell>
          <cell r="CP33" t="str">
            <v>0</v>
          </cell>
          <cell r="CQ33">
            <v>10386778.140000001</v>
          </cell>
          <cell r="CR33">
            <v>2654880.84</v>
          </cell>
          <cell r="CS33" t="str">
            <v>0</v>
          </cell>
          <cell r="CT33" t="str">
            <v>0</v>
          </cell>
          <cell r="CU33">
            <v>10386778.140000001</v>
          </cell>
          <cell r="CV33">
            <v>2654880.84</v>
          </cell>
          <cell r="CW33" t="str">
            <v>0</v>
          </cell>
          <cell r="CY33">
            <v>9676144.4299999997</v>
          </cell>
          <cell r="CZ33">
            <v>2886410</v>
          </cell>
          <cell r="DA33" t="str">
            <v>0</v>
          </cell>
          <cell r="DC33">
            <v>10386778.140000001</v>
          </cell>
          <cell r="DD33">
            <v>2654880.84</v>
          </cell>
          <cell r="DE33" t="str">
            <v>0</v>
          </cell>
          <cell r="DG33">
            <v>10055518.369999995</v>
          </cell>
          <cell r="DH33">
            <v>1135636.7</v>
          </cell>
          <cell r="DI33" t="str">
            <v>0</v>
          </cell>
          <cell r="DJ33">
            <v>10633806.310000002</v>
          </cell>
          <cell r="DK33">
            <v>2072254.22</v>
          </cell>
          <cell r="DL33" t="str">
            <v>0</v>
          </cell>
          <cell r="DN33">
            <v>2906616.61</v>
          </cell>
          <cell r="DO33" t="str">
            <v>0</v>
          </cell>
          <cell r="DP33" t="str">
            <v>0</v>
          </cell>
          <cell r="DQ33">
            <v>10846800.269999998</v>
          </cell>
          <cell r="DR33">
            <v>2682422.3199999998</v>
          </cell>
          <cell r="DS33" t="str">
            <v>0</v>
          </cell>
          <cell r="DT33">
            <v>9970799.8600000013</v>
          </cell>
          <cell r="DU33">
            <v>3152164</v>
          </cell>
          <cell r="DV33" t="str">
            <v>0</v>
          </cell>
          <cell r="DW33" t="str">
            <v>0</v>
          </cell>
          <cell r="DX33" t="str">
            <v>0</v>
          </cell>
          <cell r="DY33" t="str">
            <v>0</v>
          </cell>
        </row>
        <row r="34">
          <cell r="A34" t="str">
            <v>MAP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>
            <v>21799576.219999995</v>
          </cell>
          <cell r="H34">
            <v>49347425.210000001</v>
          </cell>
          <cell r="I34">
            <v>69118921</v>
          </cell>
          <cell r="J34">
            <v>12821237.710000001</v>
          </cell>
          <cell r="K34">
            <v>8079921.5599999977</v>
          </cell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>
            <v>7198015.9799999986</v>
          </cell>
          <cell r="AB34">
            <v>6425931</v>
          </cell>
          <cell r="AC34">
            <v>4544214</v>
          </cell>
          <cell r="AD34">
            <v>4539889.1900000004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Q34">
            <v>21799576.219999995</v>
          </cell>
          <cell r="AR34">
            <v>49347425.210000001</v>
          </cell>
          <cell r="AS34">
            <v>69118921</v>
          </cell>
          <cell r="AT34" t="str">
            <v>0</v>
          </cell>
          <cell r="AU34" t="str">
            <v>0</v>
          </cell>
          <cell r="AV34" t="str">
            <v>0</v>
          </cell>
          <cell r="AX34" t="str">
            <v>0</v>
          </cell>
          <cell r="AY34">
            <v>69118921</v>
          </cell>
          <cell r="AZ34" t="str">
            <v>0</v>
          </cell>
          <cell r="BA34" t="str">
            <v>0</v>
          </cell>
          <cell r="BB34">
            <v>49347425.210000001</v>
          </cell>
          <cell r="BC34" t="str">
            <v>0</v>
          </cell>
          <cell r="BD34" t="str">
            <v>0</v>
          </cell>
          <cell r="BE34">
            <v>12821237.710000001</v>
          </cell>
          <cell r="BF34" t="str">
            <v>0</v>
          </cell>
          <cell r="BG34" t="str">
            <v>0</v>
          </cell>
          <cell r="BI34" t="str">
            <v>0</v>
          </cell>
          <cell r="BJ34">
            <v>23284926</v>
          </cell>
          <cell r="BK34" t="str">
            <v>0</v>
          </cell>
          <cell r="BL34" t="str">
            <v>0</v>
          </cell>
          <cell r="BM34">
            <v>23700995.720000003</v>
          </cell>
          <cell r="BN34" t="str">
            <v>0</v>
          </cell>
          <cell r="BO34" t="str">
            <v>0</v>
          </cell>
          <cell r="BP34">
            <v>15487905.710000001</v>
          </cell>
          <cell r="BQ34" t="str">
            <v>0</v>
          </cell>
          <cell r="BR34" t="str">
            <v>0</v>
          </cell>
          <cell r="BS34" t="str">
            <v>0</v>
          </cell>
          <cell r="BT34">
            <v>15487905.710000001</v>
          </cell>
          <cell r="BU34" t="str">
            <v>0</v>
          </cell>
          <cell r="BW34" t="str">
            <v>0</v>
          </cell>
          <cell r="BX34">
            <v>16829949</v>
          </cell>
          <cell r="BY34" t="str">
            <v>0</v>
          </cell>
          <cell r="BZ34" t="str">
            <v>0</v>
          </cell>
          <cell r="CA34">
            <v>10723078.350000001</v>
          </cell>
          <cell r="CB34" t="str">
            <v>0</v>
          </cell>
          <cell r="CC34" t="str">
            <v>0</v>
          </cell>
          <cell r="CD34">
            <v>3719475.57</v>
          </cell>
          <cell r="CE34" t="str">
            <v>0</v>
          </cell>
          <cell r="CF34" t="str">
            <v>0</v>
          </cell>
          <cell r="CG34" t="str">
            <v>0</v>
          </cell>
          <cell r="CH34">
            <v>10697812.079999998</v>
          </cell>
          <cell r="CI34" t="str">
            <v>0</v>
          </cell>
          <cell r="CK34" t="str">
            <v>0</v>
          </cell>
          <cell r="CL34">
            <v>17058787</v>
          </cell>
          <cell r="CM34" t="str">
            <v>0</v>
          </cell>
          <cell r="CN34" t="str">
            <v>0</v>
          </cell>
          <cell r="CO34">
            <v>17268307.620000001</v>
          </cell>
          <cell r="CP34" t="str">
            <v>0</v>
          </cell>
          <cell r="CQ34" t="str">
            <v>0</v>
          </cell>
          <cell r="CR34">
            <v>11101764.139999999</v>
          </cell>
          <cell r="CS34" t="str">
            <v>0</v>
          </cell>
          <cell r="CT34" t="str">
            <v>0</v>
          </cell>
          <cell r="CU34" t="str">
            <v>0</v>
          </cell>
          <cell r="CV34">
            <v>11101764.139999999</v>
          </cell>
          <cell r="CW34" t="str">
            <v>0</v>
          </cell>
          <cell r="CY34" t="str">
            <v>0</v>
          </cell>
          <cell r="CZ34">
            <v>16829949</v>
          </cell>
          <cell r="DA34" t="str">
            <v>0</v>
          </cell>
          <cell r="DC34" t="str">
            <v>0</v>
          </cell>
          <cell r="DD34">
            <v>11101764.139999999</v>
          </cell>
          <cell r="DE34" t="str">
            <v>0</v>
          </cell>
          <cell r="DG34" t="str">
            <v>0</v>
          </cell>
          <cell r="DH34">
            <v>10697812.079999998</v>
          </cell>
          <cell r="DI34" t="str">
            <v>0</v>
          </cell>
          <cell r="DJ34" t="str">
            <v>0</v>
          </cell>
          <cell r="DK34">
            <v>10723078.350000001</v>
          </cell>
          <cell r="DL34" t="str">
            <v>0</v>
          </cell>
          <cell r="DN34" t="str">
            <v>0</v>
          </cell>
          <cell r="DO34">
            <v>-999999</v>
          </cell>
          <cell r="DP34" t="str">
            <v>0</v>
          </cell>
          <cell r="DQ34" t="str">
            <v>0</v>
          </cell>
          <cell r="DR34">
            <v>13206735.330000002</v>
          </cell>
          <cell r="DS34" t="str">
            <v>0</v>
          </cell>
          <cell r="DT34" t="str">
            <v>0</v>
          </cell>
          <cell r="DU34">
            <v>18964568</v>
          </cell>
          <cell r="DV34" t="str">
            <v>0</v>
          </cell>
          <cell r="DW34" t="str">
            <v>0</v>
          </cell>
          <cell r="DX34" t="str">
            <v>0</v>
          </cell>
          <cell r="DY34" t="str">
            <v>0</v>
          </cell>
        </row>
        <row r="35">
          <cell r="A35" t="str">
            <v>Selling Support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>
            <v>9691725.9499999993</v>
          </cell>
          <cell r="H35">
            <v>19796718.620000001</v>
          </cell>
          <cell r="I35">
            <v>18147189</v>
          </cell>
          <cell r="J35">
            <v>6759717.8300000001</v>
          </cell>
          <cell r="K35">
            <v>5161162.0199999996</v>
          </cell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>
            <v>3306839.66</v>
          </cell>
          <cell r="AB35">
            <v>1642881</v>
          </cell>
          <cell r="AC35">
            <v>2021001.56</v>
          </cell>
          <cell r="AD35">
            <v>2021001.56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Q35">
            <v>9691725.9499999993</v>
          </cell>
          <cell r="AR35">
            <v>19796718.620000001</v>
          </cell>
          <cell r="AS35">
            <v>18147189</v>
          </cell>
          <cell r="AT35" t="str">
            <v>0</v>
          </cell>
          <cell r="AU35" t="str">
            <v>0</v>
          </cell>
          <cell r="AV35" t="str">
            <v>0</v>
          </cell>
          <cell r="AX35" t="str">
            <v>0</v>
          </cell>
          <cell r="AY35">
            <v>18147189</v>
          </cell>
          <cell r="AZ35" t="str">
            <v>0</v>
          </cell>
          <cell r="BA35" t="str">
            <v>0</v>
          </cell>
          <cell r="BB35">
            <v>19796718.620000005</v>
          </cell>
          <cell r="BC35" t="str">
            <v>0</v>
          </cell>
          <cell r="BD35" t="str">
            <v>0</v>
          </cell>
          <cell r="BE35">
            <v>6759717.8300000001</v>
          </cell>
          <cell r="BF35" t="str">
            <v>0</v>
          </cell>
          <cell r="BG35" t="str">
            <v>0</v>
          </cell>
          <cell r="BI35" t="str">
            <v>0</v>
          </cell>
          <cell r="BJ35">
            <v>6119402</v>
          </cell>
          <cell r="BK35" t="str">
            <v>0</v>
          </cell>
          <cell r="BL35" t="str">
            <v>0</v>
          </cell>
          <cell r="BM35">
            <v>9191927.2300000004</v>
          </cell>
          <cell r="BN35" t="str">
            <v>0</v>
          </cell>
          <cell r="BO35" t="str">
            <v>0</v>
          </cell>
          <cell r="BP35">
            <v>6759717.8300000001</v>
          </cell>
          <cell r="BQ35" t="str">
            <v>0</v>
          </cell>
          <cell r="BR35" t="str">
            <v>0</v>
          </cell>
          <cell r="BS35" t="str">
            <v>0</v>
          </cell>
          <cell r="BT35">
            <v>6759717.8300000001</v>
          </cell>
          <cell r="BU35" t="str">
            <v>0</v>
          </cell>
          <cell r="BW35" t="str">
            <v>0</v>
          </cell>
          <cell r="BX35">
            <v>4413864</v>
          </cell>
          <cell r="BY35" t="str">
            <v>0</v>
          </cell>
          <cell r="BZ35" t="str">
            <v>0</v>
          </cell>
          <cell r="CA35">
            <v>4916182.68</v>
          </cell>
          <cell r="CB35" t="str">
            <v>0</v>
          </cell>
          <cell r="CC35" t="str">
            <v>0</v>
          </cell>
          <cell r="CD35">
            <v>1598555.81</v>
          </cell>
          <cell r="CE35" t="str">
            <v>0</v>
          </cell>
          <cell r="CF35" t="str">
            <v>0</v>
          </cell>
          <cell r="CG35" t="str">
            <v>0</v>
          </cell>
          <cell r="CH35">
            <v>4530563.93</v>
          </cell>
          <cell r="CI35" t="str">
            <v>0</v>
          </cell>
          <cell r="CK35" t="str">
            <v>0</v>
          </cell>
          <cell r="CL35">
            <v>4474260</v>
          </cell>
          <cell r="CM35" t="str">
            <v>0</v>
          </cell>
          <cell r="CN35" t="str">
            <v>0</v>
          </cell>
          <cell r="CO35">
            <v>7435339.7599999988</v>
          </cell>
          <cell r="CP35" t="str">
            <v>0</v>
          </cell>
          <cell r="CQ35" t="str">
            <v>0</v>
          </cell>
          <cell r="CR35">
            <v>5161162.0199999996</v>
          </cell>
          <cell r="CS35" t="str">
            <v>0</v>
          </cell>
          <cell r="CT35" t="str">
            <v>0</v>
          </cell>
          <cell r="CU35" t="str">
            <v>0</v>
          </cell>
          <cell r="CV35">
            <v>5161162.0199999996</v>
          </cell>
          <cell r="CW35" t="str">
            <v>0</v>
          </cell>
          <cell r="CY35" t="str">
            <v>0</v>
          </cell>
          <cell r="CZ35">
            <v>4413864</v>
          </cell>
          <cell r="DA35" t="str">
            <v>0</v>
          </cell>
          <cell r="DC35" t="str">
            <v>0</v>
          </cell>
          <cell r="DD35">
            <v>5161162.0199999996</v>
          </cell>
          <cell r="DE35" t="str">
            <v>0</v>
          </cell>
          <cell r="DG35" t="str">
            <v>0</v>
          </cell>
          <cell r="DH35">
            <v>4530563.93</v>
          </cell>
          <cell r="DI35" t="str">
            <v>0</v>
          </cell>
          <cell r="DJ35" t="str">
            <v>0</v>
          </cell>
          <cell r="DK35">
            <v>4916182.68</v>
          </cell>
          <cell r="DL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>
            <v>5474995.1300000008</v>
          </cell>
          <cell r="DS35" t="str">
            <v>0</v>
          </cell>
          <cell r="DT35" t="str">
            <v>0</v>
          </cell>
          <cell r="DU35">
            <v>5058356</v>
          </cell>
          <cell r="DV35" t="str">
            <v>0</v>
          </cell>
          <cell r="DW35" t="str">
            <v>0</v>
          </cell>
          <cell r="DX35" t="str">
            <v>0</v>
          </cell>
          <cell r="DY35" t="str">
            <v>0</v>
          </cell>
        </row>
        <row r="36">
          <cell r="A36" t="str">
            <v>Local Advertising</v>
          </cell>
          <cell r="B36">
            <v>53986.720000000001</v>
          </cell>
          <cell r="C36">
            <v>249393</v>
          </cell>
          <cell r="D36">
            <v>359000.04</v>
          </cell>
          <cell r="E36">
            <v>283954.64</v>
          </cell>
          <cell r="F36">
            <v>313679.64</v>
          </cell>
          <cell r="G36">
            <v>860263.49</v>
          </cell>
          <cell r="H36">
            <v>1314433.6299999999</v>
          </cell>
          <cell r="I36">
            <v>1757044.96</v>
          </cell>
          <cell r="J36">
            <v>1640385.25</v>
          </cell>
          <cell r="K36">
            <v>1595032.12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W36">
            <v>49015.33</v>
          </cell>
          <cell r="X36">
            <v>29916.67</v>
          </cell>
          <cell r="Y36">
            <v>16620.3</v>
          </cell>
          <cell r="Z36">
            <v>16620.3</v>
          </cell>
          <cell r="AA36">
            <v>137068.79999999999</v>
          </cell>
          <cell r="AB36">
            <v>141446.32999999999</v>
          </cell>
          <cell r="AC36">
            <v>127598.95</v>
          </cell>
          <cell r="AD36">
            <v>127598.95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N36">
            <v>53986.720000000001</v>
          </cell>
          <cell r="AO36">
            <v>249393</v>
          </cell>
          <cell r="AP36">
            <v>359000.04</v>
          </cell>
          <cell r="AQ36">
            <v>860263.49</v>
          </cell>
          <cell r="AR36">
            <v>1314433.6299999999</v>
          </cell>
          <cell r="AS36">
            <v>1757044.96</v>
          </cell>
          <cell r="AT36" t="str">
            <v>0</v>
          </cell>
          <cell r="AU36" t="str">
            <v>0</v>
          </cell>
          <cell r="AV36" t="str">
            <v>0</v>
          </cell>
          <cell r="AX36">
            <v>359000.04</v>
          </cell>
          <cell r="AY36">
            <v>1757044.96</v>
          </cell>
          <cell r="AZ36" t="str">
            <v>0</v>
          </cell>
          <cell r="BA36">
            <v>249393</v>
          </cell>
          <cell r="BB36">
            <v>1314433.6299999999</v>
          </cell>
          <cell r="BC36" t="str">
            <v>0</v>
          </cell>
          <cell r="BD36">
            <v>283954.64</v>
          </cell>
          <cell r="BE36">
            <v>1640385.25</v>
          </cell>
          <cell r="BF36" t="str">
            <v>0</v>
          </cell>
          <cell r="BG36" t="str">
            <v>0</v>
          </cell>
          <cell r="BI36">
            <v>119666.68</v>
          </cell>
          <cell r="BJ36">
            <v>585461.31999999995</v>
          </cell>
          <cell r="BK36" t="str">
            <v>0</v>
          </cell>
          <cell r="BL36">
            <v>70742.98</v>
          </cell>
          <cell r="BM36">
            <v>449634.19</v>
          </cell>
          <cell r="BN36" t="str">
            <v>0</v>
          </cell>
          <cell r="BO36">
            <v>44621.279999999999</v>
          </cell>
          <cell r="BP36">
            <v>707050.61</v>
          </cell>
          <cell r="BQ36" t="str">
            <v>0</v>
          </cell>
          <cell r="BR36" t="str">
            <v>0</v>
          </cell>
          <cell r="BS36">
            <v>44621.279999999999</v>
          </cell>
          <cell r="BT36">
            <v>707050.61</v>
          </cell>
          <cell r="BU36" t="str">
            <v>0</v>
          </cell>
          <cell r="BW36">
            <v>89750.01</v>
          </cell>
          <cell r="BX36">
            <v>439925.99</v>
          </cell>
          <cell r="BY36" t="str">
            <v>0</v>
          </cell>
          <cell r="BZ36">
            <v>13288.09</v>
          </cell>
          <cell r="CA36">
            <v>-4093.5000000000146</v>
          </cell>
          <cell r="CB36" t="str">
            <v>0</v>
          </cell>
          <cell r="CC36">
            <v>60025.01</v>
          </cell>
          <cell r="CD36">
            <v>395352.12</v>
          </cell>
          <cell r="CE36" t="str">
            <v>0</v>
          </cell>
          <cell r="CF36" t="str">
            <v>0</v>
          </cell>
          <cell r="CG36">
            <v>9557.11</v>
          </cell>
          <cell r="CH36">
            <v>315232.34000000003</v>
          </cell>
          <cell r="CI36" t="str">
            <v>0</v>
          </cell>
          <cell r="CK36">
            <v>89750.01</v>
          </cell>
          <cell r="CL36">
            <v>438052.99</v>
          </cell>
          <cell r="CM36" t="str">
            <v>0</v>
          </cell>
          <cell r="CN36">
            <v>64962.48</v>
          </cell>
          <cell r="CO36">
            <v>324652.64</v>
          </cell>
          <cell r="CP36" t="str">
            <v>0</v>
          </cell>
          <cell r="CQ36">
            <v>44429.61</v>
          </cell>
          <cell r="CR36">
            <v>545031.15</v>
          </cell>
          <cell r="CS36" t="str">
            <v>0</v>
          </cell>
          <cell r="CT36" t="str">
            <v>0</v>
          </cell>
          <cell r="CU36">
            <v>44429.61</v>
          </cell>
          <cell r="CV36">
            <v>545031.15</v>
          </cell>
          <cell r="CW36" t="str">
            <v>0</v>
          </cell>
          <cell r="CY36">
            <v>89750.01</v>
          </cell>
          <cell r="CZ36">
            <v>439925.99</v>
          </cell>
          <cell r="DA36" t="str">
            <v>0</v>
          </cell>
          <cell r="DC36">
            <v>44429.61</v>
          </cell>
          <cell r="DD36">
            <v>545031.15</v>
          </cell>
          <cell r="DE36" t="str">
            <v>0</v>
          </cell>
          <cell r="DG36">
            <v>9557.11</v>
          </cell>
          <cell r="DH36">
            <v>315232.34000000003</v>
          </cell>
          <cell r="DI36" t="str">
            <v>0</v>
          </cell>
          <cell r="DJ36">
            <v>13288.09</v>
          </cell>
          <cell r="DK36">
            <v>-4093.5000000000146</v>
          </cell>
          <cell r="DL36" t="str">
            <v>0</v>
          </cell>
          <cell r="DN36">
            <v>89750.01</v>
          </cell>
          <cell r="DO36">
            <v>349998.99</v>
          </cell>
          <cell r="DP36" t="str">
            <v>0</v>
          </cell>
          <cell r="DQ36">
            <v>122611.79</v>
          </cell>
          <cell r="DR36">
            <v>533903.97</v>
          </cell>
          <cell r="DS36" t="str">
            <v>0</v>
          </cell>
          <cell r="DT36">
            <v>89750.01</v>
          </cell>
          <cell r="DU36">
            <v>442792.99</v>
          </cell>
          <cell r="DV36" t="str">
            <v>0</v>
          </cell>
          <cell r="DW36" t="str">
            <v>0</v>
          </cell>
          <cell r="DX36" t="str">
            <v>0</v>
          </cell>
          <cell r="DY36" t="str">
            <v>0</v>
          </cell>
        </row>
        <row r="37">
          <cell r="A37" t="str">
            <v>CO-OP &amp; Selling Support Expenses</v>
          </cell>
          <cell r="B37">
            <v>53986.720000000001</v>
          </cell>
          <cell r="C37">
            <v>249393</v>
          </cell>
          <cell r="D37">
            <v>359000.04</v>
          </cell>
          <cell r="E37">
            <v>283954.64</v>
          </cell>
          <cell r="F37">
            <v>313679.64</v>
          </cell>
          <cell r="G37">
            <v>32351565.659999993</v>
          </cell>
          <cell r="H37">
            <v>70458577.460000008</v>
          </cell>
          <cell r="I37">
            <v>89023154.959999993</v>
          </cell>
          <cell r="J37">
            <v>77815034.269604042</v>
          </cell>
          <cell r="K37">
            <v>81012823.939929664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W37">
            <v>49015.33</v>
          </cell>
          <cell r="X37">
            <v>29916.67</v>
          </cell>
          <cell r="Y37">
            <v>16620.3</v>
          </cell>
          <cell r="Z37">
            <v>16620.3</v>
          </cell>
          <cell r="AA37">
            <v>10641924.439999999</v>
          </cell>
          <cell r="AB37">
            <v>8210258.3300000001</v>
          </cell>
          <cell r="AC37">
            <v>6129272.5100000007</v>
          </cell>
          <cell r="AD37">
            <v>6688489.7000000002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N37">
            <v>53986.720000000001</v>
          </cell>
          <cell r="AO37">
            <v>249393</v>
          </cell>
          <cell r="AP37">
            <v>359000.04</v>
          </cell>
          <cell r="AQ37">
            <v>32351565.659999993</v>
          </cell>
          <cell r="AR37">
            <v>70458577.460000008</v>
          </cell>
          <cell r="AS37">
            <v>89023154.959999993</v>
          </cell>
          <cell r="AT37" t="str">
            <v>0</v>
          </cell>
          <cell r="AU37" t="str">
            <v>0</v>
          </cell>
          <cell r="AV37" t="str">
            <v>0</v>
          </cell>
          <cell r="AX37">
            <v>359000.04</v>
          </cell>
          <cell r="AY37">
            <v>89023154.959999993</v>
          </cell>
          <cell r="AZ37" t="str">
            <v>0</v>
          </cell>
          <cell r="BA37">
            <v>249393</v>
          </cell>
          <cell r="BB37">
            <v>70458577.460000023</v>
          </cell>
          <cell r="BC37" t="str">
            <v>0</v>
          </cell>
          <cell r="BD37">
            <v>283954.64</v>
          </cell>
          <cell r="BE37">
            <v>77815034.269604042</v>
          </cell>
          <cell r="BF37" t="str">
            <v>0</v>
          </cell>
          <cell r="BG37" t="str">
            <v>0</v>
          </cell>
          <cell r="BI37">
            <v>119666.68</v>
          </cell>
          <cell r="BJ37">
            <v>29989789.32</v>
          </cell>
          <cell r="BK37" t="str">
            <v>0</v>
          </cell>
          <cell r="BL37">
            <v>70742.98</v>
          </cell>
          <cell r="BM37">
            <v>33342557.140000004</v>
          </cell>
          <cell r="BN37" t="str">
            <v>0</v>
          </cell>
          <cell r="BO37">
            <v>44621.279999999999</v>
          </cell>
          <cell r="BP37">
            <v>21213337.149999999</v>
          </cell>
          <cell r="BQ37" t="str">
            <v>0</v>
          </cell>
          <cell r="BR37" t="str">
            <v>0</v>
          </cell>
          <cell r="BS37">
            <v>44621.279999999999</v>
          </cell>
          <cell r="BT37">
            <v>22954674.149999999</v>
          </cell>
          <cell r="BU37" t="str">
            <v>0</v>
          </cell>
          <cell r="BW37">
            <v>89750.01</v>
          </cell>
          <cell r="BX37">
            <v>21683738.989999998</v>
          </cell>
          <cell r="BY37" t="str">
            <v>0</v>
          </cell>
          <cell r="BZ37">
            <v>13288.09</v>
          </cell>
          <cell r="CA37">
            <v>15635167.530000001</v>
          </cell>
          <cell r="CB37" t="str">
            <v>0</v>
          </cell>
          <cell r="CC37">
            <v>60025.01</v>
          </cell>
          <cell r="CD37">
            <v>19088080.806963906</v>
          </cell>
          <cell r="CE37" t="str">
            <v>0</v>
          </cell>
          <cell r="CF37" t="str">
            <v>0</v>
          </cell>
          <cell r="CG37">
            <v>9557.11</v>
          </cell>
          <cell r="CH37">
            <v>15543608.349999998</v>
          </cell>
          <cell r="CI37" t="str">
            <v>0</v>
          </cell>
          <cell r="CK37">
            <v>89750.01</v>
          </cell>
          <cell r="CL37">
            <v>21971099.989999998</v>
          </cell>
          <cell r="CM37" t="str">
            <v>0</v>
          </cell>
          <cell r="CN37">
            <v>64962.48</v>
          </cell>
          <cell r="CO37">
            <v>25028300.02</v>
          </cell>
          <cell r="CP37" t="str">
            <v>0</v>
          </cell>
          <cell r="CQ37">
            <v>44429.61</v>
          </cell>
          <cell r="CR37">
            <v>15440488.309999999</v>
          </cell>
          <cell r="CS37" t="str">
            <v>0</v>
          </cell>
          <cell r="CT37" t="str">
            <v>0</v>
          </cell>
          <cell r="CU37">
            <v>44429.61</v>
          </cell>
          <cell r="CV37">
            <v>16807957.309999999</v>
          </cell>
          <cell r="CW37" t="str">
            <v>0</v>
          </cell>
          <cell r="CY37">
            <v>89750.01</v>
          </cell>
          <cell r="CZ37">
            <v>21683738.989999998</v>
          </cell>
          <cell r="DA37" t="str">
            <v>0</v>
          </cell>
          <cell r="DC37">
            <v>44429.61</v>
          </cell>
          <cell r="DD37">
            <v>16807957.309999999</v>
          </cell>
          <cell r="DE37" t="str">
            <v>0</v>
          </cell>
          <cell r="DG37">
            <v>9557.11</v>
          </cell>
          <cell r="DH37">
            <v>15543608.349999998</v>
          </cell>
          <cell r="DI37" t="str">
            <v>0</v>
          </cell>
          <cell r="DJ37">
            <v>13288.09</v>
          </cell>
          <cell r="DK37">
            <v>15635167.530000001</v>
          </cell>
          <cell r="DL37" t="str">
            <v>0</v>
          </cell>
          <cell r="DN37">
            <v>89750.01</v>
          </cell>
          <cell r="DO37">
            <v>23436058.786346234</v>
          </cell>
          <cell r="DP37" t="str">
            <v>0</v>
          </cell>
          <cell r="DQ37">
            <v>122611.79</v>
          </cell>
          <cell r="DR37">
            <v>19215634.43</v>
          </cell>
          <cell r="DS37" t="str">
            <v>0</v>
          </cell>
          <cell r="DT37">
            <v>89750.01</v>
          </cell>
          <cell r="DU37">
            <v>24465716.989999998</v>
          </cell>
          <cell r="DV37" t="str">
            <v>0</v>
          </cell>
          <cell r="DW37" t="str">
            <v>0</v>
          </cell>
          <cell r="DX37" t="str">
            <v>0</v>
          </cell>
          <cell r="DY37" t="str">
            <v>0</v>
          </cell>
        </row>
        <row r="38">
          <cell r="A38" t="str">
            <v>MAP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>
            <v>21799576.219999995</v>
          </cell>
          <cell r="H38">
            <v>49347425.210000001</v>
          </cell>
          <cell r="I38">
            <v>69118921</v>
          </cell>
          <cell r="J38">
            <v>12821237.710000001</v>
          </cell>
          <cell r="K38">
            <v>8079921.5599999977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>
            <v>7198015.9799999986</v>
          </cell>
          <cell r="AB38">
            <v>6425931</v>
          </cell>
          <cell r="AC38">
            <v>4544214</v>
          </cell>
          <cell r="AD38">
            <v>4539889.1900000004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Q38">
            <v>21799576.219999995</v>
          </cell>
          <cell r="AR38">
            <v>49347425.210000001</v>
          </cell>
          <cell r="AS38">
            <v>69118921</v>
          </cell>
          <cell r="AT38" t="str">
            <v>0</v>
          </cell>
          <cell r="AU38" t="str">
            <v>0</v>
          </cell>
          <cell r="AV38" t="str">
            <v>0</v>
          </cell>
          <cell r="AX38" t="str">
            <v>0</v>
          </cell>
          <cell r="AY38">
            <v>69118921</v>
          </cell>
          <cell r="AZ38" t="str">
            <v>0</v>
          </cell>
          <cell r="BA38" t="str">
            <v>0</v>
          </cell>
          <cell r="BB38">
            <v>49347425.210000001</v>
          </cell>
          <cell r="BC38" t="str">
            <v>0</v>
          </cell>
          <cell r="BD38" t="str">
            <v>0</v>
          </cell>
          <cell r="BE38">
            <v>12821237.710000001</v>
          </cell>
          <cell r="BF38" t="str">
            <v>0</v>
          </cell>
          <cell r="BG38" t="str">
            <v>0</v>
          </cell>
          <cell r="BI38" t="str">
            <v>0</v>
          </cell>
          <cell r="BJ38">
            <v>23284926</v>
          </cell>
          <cell r="BK38" t="str">
            <v>0</v>
          </cell>
          <cell r="BL38" t="str">
            <v>0</v>
          </cell>
          <cell r="BM38">
            <v>23700995.720000003</v>
          </cell>
          <cell r="BN38" t="str">
            <v>0</v>
          </cell>
          <cell r="BO38" t="str">
            <v>0</v>
          </cell>
          <cell r="BP38">
            <v>15487905.710000001</v>
          </cell>
          <cell r="BQ38" t="str">
            <v>0</v>
          </cell>
          <cell r="BR38" t="str">
            <v>0</v>
          </cell>
          <cell r="BS38" t="str">
            <v>0</v>
          </cell>
          <cell r="BT38">
            <v>15487905.710000001</v>
          </cell>
          <cell r="BU38" t="str">
            <v>0</v>
          </cell>
          <cell r="BW38" t="str">
            <v>0</v>
          </cell>
          <cell r="BX38">
            <v>16829949</v>
          </cell>
          <cell r="BY38" t="str">
            <v>0</v>
          </cell>
          <cell r="BZ38" t="str">
            <v>0</v>
          </cell>
          <cell r="CA38">
            <v>10723078.350000001</v>
          </cell>
          <cell r="CB38" t="str">
            <v>0</v>
          </cell>
          <cell r="CC38" t="str">
            <v>0</v>
          </cell>
          <cell r="CD38">
            <v>3719475.57</v>
          </cell>
          <cell r="CE38" t="str">
            <v>0</v>
          </cell>
          <cell r="CF38" t="str">
            <v>0</v>
          </cell>
          <cell r="CG38" t="str">
            <v>0</v>
          </cell>
          <cell r="CH38">
            <v>10697812.079999998</v>
          </cell>
          <cell r="CI38" t="str">
            <v>0</v>
          </cell>
          <cell r="CK38" t="str">
            <v>0</v>
          </cell>
          <cell r="CL38">
            <v>17058787</v>
          </cell>
          <cell r="CM38" t="str">
            <v>0</v>
          </cell>
          <cell r="CN38" t="str">
            <v>0</v>
          </cell>
          <cell r="CO38">
            <v>17268307.620000001</v>
          </cell>
          <cell r="CP38" t="str">
            <v>0</v>
          </cell>
          <cell r="CQ38" t="str">
            <v>0</v>
          </cell>
          <cell r="CR38">
            <v>11101764.139999999</v>
          </cell>
          <cell r="CS38" t="str">
            <v>0</v>
          </cell>
          <cell r="CT38" t="str">
            <v>0</v>
          </cell>
          <cell r="CU38" t="str">
            <v>0</v>
          </cell>
          <cell r="CV38">
            <v>11101764.139999999</v>
          </cell>
          <cell r="CW38" t="str">
            <v>0</v>
          </cell>
          <cell r="CY38" t="str">
            <v>0</v>
          </cell>
          <cell r="CZ38">
            <v>16829949</v>
          </cell>
          <cell r="DA38" t="str">
            <v>0</v>
          </cell>
          <cell r="DC38" t="str">
            <v>0</v>
          </cell>
          <cell r="DD38">
            <v>11101764.139999999</v>
          </cell>
          <cell r="DE38" t="str">
            <v>0</v>
          </cell>
          <cell r="DG38" t="str">
            <v>0</v>
          </cell>
          <cell r="DH38">
            <v>10697812.079999998</v>
          </cell>
          <cell r="DI38" t="str">
            <v>0</v>
          </cell>
          <cell r="DJ38" t="str">
            <v>0</v>
          </cell>
          <cell r="DK38">
            <v>10723078.350000001</v>
          </cell>
          <cell r="DL38" t="str">
            <v>0</v>
          </cell>
          <cell r="DN38" t="str">
            <v>0</v>
          </cell>
          <cell r="DO38">
            <v>-999999</v>
          </cell>
          <cell r="DP38" t="str">
            <v>0</v>
          </cell>
          <cell r="DQ38" t="str">
            <v>0</v>
          </cell>
          <cell r="DR38">
            <v>13206735.330000002</v>
          </cell>
          <cell r="DS38" t="str">
            <v>0</v>
          </cell>
          <cell r="DT38" t="str">
            <v>0</v>
          </cell>
          <cell r="DU38">
            <v>18964568</v>
          </cell>
          <cell r="DV38" t="str">
            <v>0</v>
          </cell>
          <cell r="DW38" t="str">
            <v>0</v>
          </cell>
          <cell r="DX38" t="str">
            <v>0</v>
          </cell>
          <cell r="DY38" t="str">
            <v>0</v>
          </cell>
        </row>
        <row r="39">
          <cell r="A39" t="str">
            <v>Bad Debt/Collection Expense - G</v>
          </cell>
          <cell r="B39">
            <v>1495470.91</v>
          </cell>
          <cell r="C39">
            <v>2773844.92</v>
          </cell>
          <cell r="D39">
            <v>3464704</v>
          </cell>
          <cell r="E39">
            <v>3437056.6</v>
          </cell>
          <cell r="F39">
            <v>3357819.21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W39">
            <v>377865.06</v>
          </cell>
          <cell r="X39">
            <v>288726</v>
          </cell>
          <cell r="Y39">
            <v>266695.52</v>
          </cell>
          <cell r="Z39">
            <v>266695.52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N39">
            <v>1495470.91</v>
          </cell>
          <cell r="AO39">
            <v>2773844.92</v>
          </cell>
          <cell r="AP39">
            <v>3464704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X39">
            <v>3464704</v>
          </cell>
          <cell r="AY39" t="str">
            <v>0</v>
          </cell>
          <cell r="AZ39" t="str">
            <v>0</v>
          </cell>
          <cell r="BA39">
            <v>2773844.92</v>
          </cell>
          <cell r="BB39" t="str">
            <v>0</v>
          </cell>
          <cell r="BC39" t="str">
            <v>0</v>
          </cell>
          <cell r="BD39">
            <v>3437056.6</v>
          </cell>
          <cell r="BE39" t="str">
            <v>0</v>
          </cell>
          <cell r="BF39" t="str">
            <v>0</v>
          </cell>
          <cell r="BG39" t="str">
            <v>0</v>
          </cell>
          <cell r="BI39">
            <v>1154904</v>
          </cell>
          <cell r="BJ39" t="str">
            <v>0</v>
          </cell>
          <cell r="BK39" t="str">
            <v>0</v>
          </cell>
          <cell r="BL39">
            <v>1524196.52</v>
          </cell>
          <cell r="BM39" t="str">
            <v>0</v>
          </cell>
          <cell r="BN39" t="str">
            <v>0</v>
          </cell>
          <cell r="BO39">
            <v>1188592.6000000001</v>
          </cell>
          <cell r="BP39" t="str">
            <v>0</v>
          </cell>
          <cell r="BQ39" t="str">
            <v>0</v>
          </cell>
          <cell r="BR39" t="str">
            <v>0</v>
          </cell>
          <cell r="BS39">
            <v>1188592.6000000001</v>
          </cell>
          <cell r="BT39" t="str">
            <v>0</v>
          </cell>
          <cell r="BU39" t="str">
            <v>0</v>
          </cell>
          <cell r="BW39">
            <v>866178</v>
          </cell>
          <cell r="BX39" t="str">
            <v>0</v>
          </cell>
          <cell r="BY39" t="str">
            <v>0</v>
          </cell>
          <cell r="BZ39">
            <v>1124477.5900000001</v>
          </cell>
          <cell r="CA39" t="str">
            <v>0</v>
          </cell>
          <cell r="CB39" t="str">
            <v>0</v>
          </cell>
          <cell r="CC39">
            <v>922414.39</v>
          </cell>
          <cell r="CD39" t="str">
            <v>0</v>
          </cell>
          <cell r="CE39" t="str">
            <v>0</v>
          </cell>
          <cell r="CF39" t="str">
            <v>0</v>
          </cell>
          <cell r="CG39">
            <v>667174.69999999995</v>
          </cell>
          <cell r="CH39" t="str">
            <v>0</v>
          </cell>
          <cell r="CI39" t="str">
            <v>0</v>
          </cell>
          <cell r="CK39">
            <v>866178</v>
          </cell>
          <cell r="CL39" t="str">
            <v>0</v>
          </cell>
          <cell r="CM39" t="str">
            <v>0</v>
          </cell>
          <cell r="CN39">
            <v>1152023.8999999999</v>
          </cell>
          <cell r="CO39" t="str">
            <v>0</v>
          </cell>
          <cell r="CP39" t="str">
            <v>0</v>
          </cell>
          <cell r="CQ39">
            <v>828296.21</v>
          </cell>
          <cell r="CR39" t="str">
            <v>0</v>
          </cell>
          <cell r="CS39" t="str">
            <v>0</v>
          </cell>
          <cell r="CT39" t="str">
            <v>0</v>
          </cell>
          <cell r="CU39">
            <v>828296.21</v>
          </cell>
          <cell r="CV39" t="str">
            <v>0</v>
          </cell>
          <cell r="CW39" t="str">
            <v>0</v>
          </cell>
          <cell r="CY39">
            <v>866178</v>
          </cell>
          <cell r="CZ39" t="str">
            <v>0</v>
          </cell>
          <cell r="DA39" t="str">
            <v>0</v>
          </cell>
          <cell r="DC39">
            <v>828296.21</v>
          </cell>
          <cell r="DD39" t="str">
            <v>0</v>
          </cell>
          <cell r="DE39" t="str">
            <v>0</v>
          </cell>
          <cell r="DG39">
            <v>667174.69999999995</v>
          </cell>
          <cell r="DH39" t="str">
            <v>0</v>
          </cell>
          <cell r="DI39" t="str">
            <v>0</v>
          </cell>
          <cell r="DJ39">
            <v>1124477.5900000001</v>
          </cell>
          <cell r="DK39" t="str">
            <v>0</v>
          </cell>
          <cell r="DL39" t="str">
            <v>0</v>
          </cell>
          <cell r="DN39">
            <v>843177</v>
          </cell>
          <cell r="DO39" t="str">
            <v>0</v>
          </cell>
          <cell r="DP39" t="str">
            <v>0</v>
          </cell>
          <cell r="DQ39">
            <v>752896.08</v>
          </cell>
          <cell r="DR39" t="str">
            <v>0</v>
          </cell>
          <cell r="DS39" t="str">
            <v>0</v>
          </cell>
          <cell r="DT39">
            <v>866178</v>
          </cell>
          <cell r="DU39" t="str">
            <v>0</v>
          </cell>
          <cell r="DV39" t="str">
            <v>0</v>
          </cell>
          <cell r="DW39" t="str">
            <v>0</v>
          </cell>
          <cell r="DX39" t="str">
            <v>0</v>
          </cell>
          <cell r="DY39" t="str">
            <v>0</v>
          </cell>
        </row>
        <row r="40">
          <cell r="A40" t="str">
            <v>Upfront Fees Amort - OS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 t="str">
            <v>0</v>
          </cell>
          <cell r="BF40" t="str">
            <v>0</v>
          </cell>
          <cell r="BG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U40" t="str">
            <v>0</v>
          </cell>
          <cell r="CV40" t="str">
            <v>0</v>
          </cell>
          <cell r="CW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G40" t="str">
            <v>0</v>
          </cell>
          <cell r="DH40" t="str">
            <v>0</v>
          </cell>
          <cell r="DI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W40" t="str">
            <v>0</v>
          </cell>
          <cell r="DX40" t="str">
            <v>0</v>
          </cell>
          <cell r="DY40" t="str">
            <v>0</v>
          </cell>
        </row>
        <row r="41">
          <cell r="A41" t="str">
            <v>SEVERANCE PAY-G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O41" t="str">
            <v>0</v>
          </cell>
          <cell r="P41" t="str">
            <v>0</v>
          </cell>
          <cell r="Q41">
            <v>23051.85</v>
          </cell>
          <cell r="R41">
            <v>544670.41</v>
          </cell>
          <cell r="S41">
            <v>3000</v>
          </cell>
          <cell r="T41">
            <v>23051.85</v>
          </cell>
          <cell r="U41">
            <v>21363.78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>
            <v>41667</v>
          </cell>
          <cell r="AJ41">
            <v>3000</v>
          </cell>
          <cell r="AK41" t="str">
            <v>0</v>
          </cell>
          <cell r="AL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>
            <v>23051.85</v>
          </cell>
          <cell r="AU41">
            <v>544670.41</v>
          </cell>
          <cell r="AV41">
            <v>3000</v>
          </cell>
          <cell r="AX41" t="str">
            <v>0</v>
          </cell>
          <cell r="AY41" t="str">
            <v>0</v>
          </cell>
          <cell r="AZ41">
            <v>3000</v>
          </cell>
          <cell r="BA41" t="str">
            <v>0</v>
          </cell>
          <cell r="BB41" t="str">
            <v>0</v>
          </cell>
          <cell r="BC41">
            <v>544670.41</v>
          </cell>
          <cell r="BD41" t="str">
            <v>0</v>
          </cell>
          <cell r="BE41" t="str">
            <v>0</v>
          </cell>
          <cell r="BF41">
            <v>23051.85</v>
          </cell>
          <cell r="BG41">
            <v>21363.78</v>
          </cell>
          <cell r="BI41" t="str">
            <v>0</v>
          </cell>
          <cell r="BJ41" t="str">
            <v>0</v>
          </cell>
          <cell r="BK41">
            <v>3000</v>
          </cell>
          <cell r="BL41" t="str">
            <v>0</v>
          </cell>
          <cell r="BM41" t="str">
            <v>0</v>
          </cell>
          <cell r="BN41">
            <v>166668</v>
          </cell>
          <cell r="BO41" t="str">
            <v>0</v>
          </cell>
          <cell r="BP41" t="str">
            <v>0</v>
          </cell>
          <cell r="BQ41">
            <v>23051.85</v>
          </cell>
          <cell r="BR41">
            <v>21363.78</v>
          </cell>
          <cell r="BS41" t="str">
            <v>0</v>
          </cell>
          <cell r="BT41" t="str">
            <v>0</v>
          </cell>
          <cell r="BU41">
            <v>23051.85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>
            <v>179167.67</v>
          </cell>
          <cell r="CC41" t="str">
            <v>0</v>
          </cell>
          <cell r="CD41" t="str">
            <v>0</v>
          </cell>
          <cell r="CE41">
            <v>1688.07</v>
          </cell>
          <cell r="CF41" t="str">
            <v>0</v>
          </cell>
          <cell r="CG41" t="str">
            <v>0</v>
          </cell>
          <cell r="CH41" t="str">
            <v>0</v>
          </cell>
          <cell r="CI41">
            <v>1688.07</v>
          </cell>
          <cell r="CK41" t="str">
            <v>0</v>
          </cell>
          <cell r="CL41" t="str">
            <v>0</v>
          </cell>
          <cell r="CM41">
            <v>3000</v>
          </cell>
          <cell r="CN41" t="str">
            <v>0</v>
          </cell>
          <cell r="CO41" t="str">
            <v>0</v>
          </cell>
          <cell r="CP41">
            <v>125001</v>
          </cell>
          <cell r="CQ41" t="str">
            <v>0</v>
          </cell>
          <cell r="CR41" t="str">
            <v>0</v>
          </cell>
          <cell r="CS41">
            <v>21363.78</v>
          </cell>
          <cell r="CT41">
            <v>21363.78</v>
          </cell>
          <cell r="CU41" t="str">
            <v>0</v>
          </cell>
          <cell r="CV41" t="str">
            <v>0</v>
          </cell>
          <cell r="CW41">
            <v>21363.78</v>
          </cell>
          <cell r="CY41" t="str">
            <v>0</v>
          </cell>
          <cell r="CZ41" t="str">
            <v>0</v>
          </cell>
          <cell r="DA41" t="str">
            <v>0</v>
          </cell>
          <cell r="DC41" t="str">
            <v>0</v>
          </cell>
          <cell r="DD41" t="str">
            <v>0</v>
          </cell>
          <cell r="DE41">
            <v>21363.78</v>
          </cell>
          <cell r="DG41" t="str">
            <v>0</v>
          </cell>
          <cell r="DH41" t="str">
            <v>0</v>
          </cell>
          <cell r="DI41">
            <v>1688.07</v>
          </cell>
          <cell r="DJ41" t="str">
            <v>0</v>
          </cell>
          <cell r="DK41" t="str">
            <v>0</v>
          </cell>
          <cell r="DL41">
            <v>179167.67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>
            <v>252588.02</v>
          </cell>
          <cell r="DT41" t="str">
            <v>0</v>
          </cell>
          <cell r="DU41" t="str">
            <v>0</v>
          </cell>
          <cell r="DV41" t="str">
            <v>0</v>
          </cell>
          <cell r="DW41" t="str">
            <v>0</v>
          </cell>
          <cell r="DX41" t="str">
            <v>0</v>
          </cell>
          <cell r="DY41" t="str">
            <v>0</v>
          </cell>
        </row>
        <row r="42">
          <cell r="A42" t="str">
            <v>Compensation-G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>
            <v>2085733.69</v>
          </cell>
          <cell r="R42">
            <v>15560943.150000002</v>
          </cell>
          <cell r="S42">
            <v>7581448</v>
          </cell>
          <cell r="T42">
            <v>6512022.6899999995</v>
          </cell>
          <cell r="U42">
            <v>7570120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>
            <v>442586</v>
          </cell>
          <cell r="AJ42">
            <v>631787</v>
          </cell>
          <cell r="AK42">
            <v>587678</v>
          </cell>
          <cell r="AL42">
            <v>587678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>
            <v>2085733.69</v>
          </cell>
          <cell r="AU42">
            <v>15560943.150000002</v>
          </cell>
          <cell r="AV42">
            <v>7581448</v>
          </cell>
          <cell r="AX42" t="str">
            <v>0</v>
          </cell>
          <cell r="AY42" t="str">
            <v>0</v>
          </cell>
          <cell r="AZ42">
            <v>7581448</v>
          </cell>
          <cell r="BA42" t="str">
            <v>0</v>
          </cell>
          <cell r="BB42" t="str">
            <v>0</v>
          </cell>
          <cell r="BC42">
            <v>15560943.150000002</v>
          </cell>
          <cell r="BD42" t="str">
            <v>0</v>
          </cell>
          <cell r="BE42" t="str">
            <v>0</v>
          </cell>
          <cell r="BF42">
            <v>6512022.6899999995</v>
          </cell>
          <cell r="BG42">
            <v>7570120</v>
          </cell>
          <cell r="BI42" t="str">
            <v>0</v>
          </cell>
          <cell r="BJ42" t="str">
            <v>0</v>
          </cell>
          <cell r="BK42">
            <v>2527148</v>
          </cell>
          <cell r="BL42" t="str">
            <v>0</v>
          </cell>
          <cell r="BM42" t="str">
            <v>0</v>
          </cell>
          <cell r="BN42">
            <v>3714699</v>
          </cell>
          <cell r="BO42" t="str">
            <v>0</v>
          </cell>
          <cell r="BP42" t="str">
            <v>0</v>
          </cell>
          <cell r="BQ42">
            <v>1457722.69</v>
          </cell>
          <cell r="BR42">
            <v>2515820</v>
          </cell>
          <cell r="BS42" t="str">
            <v>0</v>
          </cell>
          <cell r="BT42" t="str">
            <v>0</v>
          </cell>
          <cell r="BU42">
            <v>1457722.69</v>
          </cell>
          <cell r="BW42" t="str">
            <v>0</v>
          </cell>
          <cell r="BX42" t="str">
            <v>0</v>
          </cell>
          <cell r="BY42">
            <v>1895361</v>
          </cell>
          <cell r="BZ42" t="str">
            <v>0</v>
          </cell>
          <cell r="CA42" t="str">
            <v>0</v>
          </cell>
          <cell r="CB42">
            <v>6357923</v>
          </cell>
          <cell r="CC42" t="str">
            <v>0</v>
          </cell>
          <cell r="CD42" t="str">
            <v>0</v>
          </cell>
          <cell r="CE42">
            <v>1891585</v>
          </cell>
          <cell r="CF42">
            <v>1895361</v>
          </cell>
          <cell r="CG42" t="str">
            <v>0</v>
          </cell>
          <cell r="CH42" t="str">
            <v>0</v>
          </cell>
          <cell r="CI42">
            <v>1256022</v>
          </cell>
          <cell r="CK42" t="str">
            <v>0</v>
          </cell>
          <cell r="CL42" t="str">
            <v>0</v>
          </cell>
          <cell r="CM42">
            <v>1895361</v>
          </cell>
          <cell r="CN42" t="str">
            <v>0</v>
          </cell>
          <cell r="CO42" t="str">
            <v>0</v>
          </cell>
          <cell r="CP42">
            <v>3127021</v>
          </cell>
          <cell r="CQ42" t="str">
            <v>0</v>
          </cell>
          <cell r="CR42" t="str">
            <v>0</v>
          </cell>
          <cell r="CS42">
            <v>829711.69</v>
          </cell>
          <cell r="CT42">
            <v>1884033</v>
          </cell>
          <cell r="CU42" t="str">
            <v>0</v>
          </cell>
          <cell r="CV42" t="str">
            <v>0</v>
          </cell>
          <cell r="CW42">
            <v>829711.69</v>
          </cell>
          <cell r="CY42" t="str">
            <v>0</v>
          </cell>
          <cell r="CZ42" t="str">
            <v>0</v>
          </cell>
          <cell r="DA42">
            <v>1895361</v>
          </cell>
          <cell r="DC42" t="str">
            <v>0</v>
          </cell>
          <cell r="DD42" t="str">
            <v>0</v>
          </cell>
          <cell r="DE42">
            <v>829711.69</v>
          </cell>
          <cell r="DG42" t="str">
            <v>0</v>
          </cell>
          <cell r="DH42" t="str">
            <v>0</v>
          </cell>
          <cell r="DI42">
            <v>1256022</v>
          </cell>
          <cell r="DJ42" t="str">
            <v>0</v>
          </cell>
          <cell r="DK42" t="str">
            <v>0</v>
          </cell>
          <cell r="DL42">
            <v>6357923</v>
          </cell>
          <cell r="DN42" t="str">
            <v>0</v>
          </cell>
          <cell r="DO42" t="str">
            <v>0</v>
          </cell>
          <cell r="DP42">
            <v>1895361</v>
          </cell>
          <cell r="DQ42" t="str">
            <v>0</v>
          </cell>
          <cell r="DR42" t="str">
            <v>0</v>
          </cell>
          <cell r="DS42">
            <v>2076021</v>
          </cell>
          <cell r="DT42" t="str">
            <v>0</v>
          </cell>
          <cell r="DU42" t="str">
            <v>0</v>
          </cell>
          <cell r="DV42">
            <v>1895361</v>
          </cell>
          <cell r="DW42" t="str">
            <v>0</v>
          </cell>
          <cell r="DX42" t="str">
            <v>0</v>
          </cell>
          <cell r="DY42" t="str">
            <v>0</v>
          </cell>
        </row>
        <row r="43">
          <cell r="A43" t="str">
            <v>General &amp; Administrative</v>
          </cell>
          <cell r="B43">
            <v>34351022.459999993</v>
          </cell>
          <cell r="C43">
            <v>73439132.089999974</v>
          </cell>
          <cell r="D43">
            <v>86333786.450000003</v>
          </cell>
          <cell r="E43">
            <v>89055320.965976179</v>
          </cell>
          <cell r="F43">
            <v>67285538.352877676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O43" t="str">
            <v>0</v>
          </cell>
          <cell r="P43" t="str">
            <v>0</v>
          </cell>
          <cell r="Q43">
            <v>2108785.54</v>
          </cell>
          <cell r="R43">
            <v>16105613.560000002</v>
          </cell>
          <cell r="S43">
            <v>7584448</v>
          </cell>
          <cell r="T43">
            <v>6535074.5399999991</v>
          </cell>
          <cell r="U43">
            <v>7591483.7800000003</v>
          </cell>
          <cell r="W43">
            <v>5865406.080000001</v>
          </cell>
          <cell r="X43">
            <v>7561790.0700000003</v>
          </cell>
          <cell r="Y43">
            <v>7225923.6199999973</v>
          </cell>
          <cell r="Z43">
            <v>5479182.3299999982</v>
          </cell>
          <cell r="AA43" t="str">
            <v>0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>
            <v>484253</v>
          </cell>
          <cell r="AJ43">
            <v>634787</v>
          </cell>
          <cell r="AK43">
            <v>587678</v>
          </cell>
          <cell r="AL43">
            <v>587678</v>
          </cell>
          <cell r="AN43">
            <v>34351022.459999993</v>
          </cell>
          <cell r="AO43">
            <v>73439132.089999974</v>
          </cell>
          <cell r="AP43">
            <v>86333786.450000003</v>
          </cell>
          <cell r="AQ43" t="str">
            <v>0</v>
          </cell>
          <cell r="AR43" t="str">
            <v>0</v>
          </cell>
          <cell r="AS43" t="str">
            <v>0</v>
          </cell>
          <cell r="AT43">
            <v>2108785.54</v>
          </cell>
          <cell r="AU43">
            <v>16105613.560000002</v>
          </cell>
          <cell r="AV43">
            <v>7584448</v>
          </cell>
          <cell r="AX43">
            <v>86333786.450000003</v>
          </cell>
          <cell r="AY43" t="str">
            <v>0</v>
          </cell>
          <cell r="AZ43">
            <v>7584448</v>
          </cell>
          <cell r="BA43">
            <v>73439132.089999974</v>
          </cell>
          <cell r="BB43" t="str">
            <v>0</v>
          </cell>
          <cell r="BC43">
            <v>16105613.560000002</v>
          </cell>
          <cell r="BD43">
            <v>89055320.965976179</v>
          </cell>
          <cell r="BE43" t="str">
            <v>0</v>
          </cell>
          <cell r="BF43">
            <v>6535074.5399999991</v>
          </cell>
          <cell r="BG43">
            <v>7591483.7800000003</v>
          </cell>
          <cell r="BI43">
            <v>29528296.199999999</v>
          </cell>
          <cell r="BJ43" t="str">
            <v>0</v>
          </cell>
          <cell r="BK43">
            <v>2530148</v>
          </cell>
          <cell r="BL43">
            <v>24055780.659999989</v>
          </cell>
          <cell r="BM43" t="str">
            <v>0</v>
          </cell>
          <cell r="BN43">
            <v>3881367</v>
          </cell>
          <cell r="BO43">
            <v>30438215.130000006</v>
          </cell>
          <cell r="BP43" t="str">
            <v>0</v>
          </cell>
          <cell r="BQ43">
            <v>1480774.54</v>
          </cell>
          <cell r="BR43">
            <v>2537183.7799999998</v>
          </cell>
          <cell r="BS43">
            <v>28800941.130000006</v>
          </cell>
          <cell r="BT43" t="str">
            <v>0</v>
          </cell>
          <cell r="BU43">
            <v>1480774.54</v>
          </cell>
          <cell r="BW43">
            <v>21574505.629999999</v>
          </cell>
          <cell r="BX43" t="str">
            <v>0</v>
          </cell>
          <cell r="BY43">
            <v>1895361</v>
          </cell>
          <cell r="BZ43">
            <v>17653876.930000003</v>
          </cell>
          <cell r="CA43" t="str">
            <v>0</v>
          </cell>
          <cell r="CB43">
            <v>6537090.6699999999</v>
          </cell>
          <cell r="CC43">
            <v>21853210.595724821</v>
          </cell>
          <cell r="CD43" t="str">
            <v>0</v>
          </cell>
          <cell r="CE43">
            <v>1893273.07</v>
          </cell>
          <cell r="CF43">
            <v>1895361</v>
          </cell>
          <cell r="CG43">
            <v>12846830.339999996</v>
          </cell>
          <cell r="CH43" t="str">
            <v>0</v>
          </cell>
          <cell r="CI43">
            <v>1257710.07</v>
          </cell>
          <cell r="CK43">
            <v>22158367.989999998</v>
          </cell>
          <cell r="CL43" t="str">
            <v>0</v>
          </cell>
          <cell r="CM43">
            <v>1898361</v>
          </cell>
          <cell r="CN43">
            <v>18002946.539999992</v>
          </cell>
          <cell r="CO43" t="str">
            <v>0</v>
          </cell>
          <cell r="CP43">
            <v>3252022</v>
          </cell>
          <cell r="CQ43">
            <v>22859229.120000008</v>
          </cell>
          <cell r="CR43" t="str">
            <v>0</v>
          </cell>
          <cell r="CS43">
            <v>851075.47</v>
          </cell>
          <cell r="CT43">
            <v>1905396.78</v>
          </cell>
          <cell r="CU43">
            <v>21504192.120000008</v>
          </cell>
          <cell r="CV43" t="str">
            <v>0</v>
          </cell>
          <cell r="CW43">
            <v>851075.47</v>
          </cell>
          <cell r="CY43">
            <v>21574505.629999999</v>
          </cell>
          <cell r="CZ43" t="str">
            <v>0</v>
          </cell>
          <cell r="DA43">
            <v>1895361</v>
          </cell>
          <cell r="DC43">
            <v>21504192.120000008</v>
          </cell>
          <cell r="DD43" t="str">
            <v>0</v>
          </cell>
          <cell r="DE43">
            <v>851075.47</v>
          </cell>
          <cell r="DG43">
            <v>12846830.339999996</v>
          </cell>
          <cell r="DH43" t="str">
            <v>0</v>
          </cell>
          <cell r="DI43">
            <v>1257710.07</v>
          </cell>
          <cell r="DJ43">
            <v>17653876.930000003</v>
          </cell>
          <cell r="DK43" t="str">
            <v>0</v>
          </cell>
          <cell r="DL43">
            <v>6537090.6699999999</v>
          </cell>
          <cell r="DN43">
            <v>22534854.770125687</v>
          </cell>
          <cell r="DO43" t="str">
            <v>0</v>
          </cell>
          <cell r="DP43">
            <v>1895361</v>
          </cell>
          <cell r="DQ43">
            <v>18496506.800000004</v>
          </cell>
          <cell r="DR43" t="str">
            <v>0</v>
          </cell>
          <cell r="DS43">
            <v>2328609.02</v>
          </cell>
          <cell r="DT43">
            <v>21682440.060000002</v>
          </cell>
          <cell r="DU43" t="str">
            <v>0</v>
          </cell>
          <cell r="DV43">
            <v>1895361</v>
          </cell>
          <cell r="DW43" t="str">
            <v>0</v>
          </cell>
          <cell r="DX43" t="str">
            <v>0</v>
          </cell>
          <cell r="DY43" t="str">
            <v>0</v>
          </cell>
        </row>
        <row r="44">
          <cell r="A44" t="str">
            <v>Mattress Gallery - (Income)/Loss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O44" t="str">
            <v>0</v>
          </cell>
          <cell r="P44" t="str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>
            <v>22164</v>
          </cell>
          <cell r="AJ44">
            <v>0</v>
          </cell>
          <cell r="AK44">
            <v>0</v>
          </cell>
          <cell r="AL44">
            <v>-20732</v>
          </cell>
          <cell r="AN44" t="str">
            <v>0</v>
          </cell>
          <cell r="AO44" t="str">
            <v>0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>
            <v>0</v>
          </cell>
          <cell r="AU44">
            <v>1</v>
          </cell>
          <cell r="AV44">
            <v>0</v>
          </cell>
          <cell r="AX44" t="str">
            <v>0</v>
          </cell>
          <cell r="AY44" t="str">
            <v>0</v>
          </cell>
          <cell r="AZ44">
            <v>0</v>
          </cell>
          <cell r="BA44" t="str">
            <v>0</v>
          </cell>
          <cell r="BB44" t="str">
            <v>0</v>
          </cell>
          <cell r="BC44">
            <v>1</v>
          </cell>
          <cell r="BD44" t="str">
            <v>0</v>
          </cell>
          <cell r="BE44" t="str">
            <v>0</v>
          </cell>
          <cell r="BF44">
            <v>0</v>
          </cell>
          <cell r="BG44">
            <v>1703400</v>
          </cell>
          <cell r="BI44" t="str">
            <v>0</v>
          </cell>
          <cell r="BJ44" t="str">
            <v>0</v>
          </cell>
          <cell r="BK44">
            <v>0</v>
          </cell>
          <cell r="BL44" t="str">
            <v>0</v>
          </cell>
          <cell r="BM44" t="str">
            <v>0</v>
          </cell>
          <cell r="BN44">
            <v>-39717</v>
          </cell>
          <cell r="BO44" t="str">
            <v>0</v>
          </cell>
          <cell r="BP44" t="str">
            <v>0</v>
          </cell>
          <cell r="BQ44">
            <v>0</v>
          </cell>
          <cell r="BR44">
            <v>0</v>
          </cell>
          <cell r="BS44" t="str">
            <v>0</v>
          </cell>
          <cell r="BT44" t="str">
            <v>0</v>
          </cell>
          <cell r="BU44">
            <v>0</v>
          </cell>
          <cell r="BW44" t="str">
            <v>0</v>
          </cell>
          <cell r="BX44" t="str">
            <v>0</v>
          </cell>
          <cell r="BY44">
            <v>0</v>
          </cell>
          <cell r="BZ44" t="str">
            <v>0</v>
          </cell>
          <cell r="CA44" t="str">
            <v>0</v>
          </cell>
          <cell r="CB44">
            <v>39412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G44" t="str">
            <v>0</v>
          </cell>
          <cell r="CH44" t="str">
            <v>0</v>
          </cell>
          <cell r="CI44" t="str">
            <v>0</v>
          </cell>
          <cell r="CK44" t="str">
            <v>0</v>
          </cell>
          <cell r="CL44" t="str">
            <v>0</v>
          </cell>
          <cell r="CM44">
            <v>0</v>
          </cell>
          <cell r="CN44" t="str">
            <v>0</v>
          </cell>
          <cell r="CO44" t="str">
            <v>0</v>
          </cell>
          <cell r="CP44">
            <v>-39546</v>
          </cell>
          <cell r="CQ44" t="str">
            <v>0</v>
          </cell>
          <cell r="CR44" t="str">
            <v>0</v>
          </cell>
          <cell r="CS44">
            <v>0</v>
          </cell>
          <cell r="CT44">
            <v>0</v>
          </cell>
          <cell r="CU44" t="str">
            <v>0</v>
          </cell>
          <cell r="CV44" t="str">
            <v>0</v>
          </cell>
          <cell r="CW44">
            <v>0</v>
          </cell>
          <cell r="CY44" t="str">
            <v>0</v>
          </cell>
          <cell r="CZ44" t="str">
            <v>0</v>
          </cell>
          <cell r="DA44">
            <v>0</v>
          </cell>
          <cell r="DC44" t="str">
            <v>0</v>
          </cell>
          <cell r="DD44" t="str">
            <v>0</v>
          </cell>
          <cell r="DE44">
            <v>0</v>
          </cell>
          <cell r="DG44" t="str">
            <v>0</v>
          </cell>
          <cell r="DH44" t="str">
            <v>0</v>
          </cell>
          <cell r="DI44" t="str">
            <v>0</v>
          </cell>
          <cell r="DJ44" t="str">
            <v>0</v>
          </cell>
          <cell r="DK44" t="str">
            <v>0</v>
          </cell>
          <cell r="DL44">
            <v>39412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>
            <v>-1</v>
          </cell>
          <cell r="DT44" t="str">
            <v>0</v>
          </cell>
          <cell r="DU44" t="str">
            <v>0</v>
          </cell>
          <cell r="DV44">
            <v>0</v>
          </cell>
          <cell r="DW44" t="str">
            <v>0</v>
          </cell>
          <cell r="DX44" t="str">
            <v>0</v>
          </cell>
          <cell r="DY44" t="str">
            <v>0</v>
          </cell>
        </row>
        <row r="45">
          <cell r="A45" t="str">
            <v>Other Operating (Inc)/Exp</v>
          </cell>
          <cell r="B45">
            <v>-20010.490000000078</v>
          </cell>
          <cell r="C45">
            <v>1269560</v>
          </cell>
          <cell r="D45">
            <v>617390.28</v>
          </cell>
          <cell r="E45">
            <v>471063.62</v>
          </cell>
          <cell r="F45">
            <v>518273.43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O45" t="str">
            <v>0</v>
          </cell>
          <cell r="P45" t="str">
            <v>0</v>
          </cell>
          <cell r="Q45">
            <v>773292.63</v>
          </cell>
          <cell r="R45">
            <v>780852.96</v>
          </cell>
          <cell r="S45">
            <v>310501</v>
          </cell>
          <cell r="T45">
            <v>1110304.98</v>
          </cell>
          <cell r="U45">
            <v>258022.37</v>
          </cell>
          <cell r="W45">
            <v>670530.9</v>
          </cell>
          <cell r="X45">
            <v>53932.94</v>
          </cell>
          <cell r="Y45">
            <v>39898.300000000003</v>
          </cell>
          <cell r="Z45">
            <v>39898.300000000003</v>
          </cell>
          <cell r="AA45" t="str">
            <v>0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>
            <v>40808.69</v>
          </cell>
          <cell r="AJ45">
            <v>25875</v>
          </cell>
          <cell r="AK45">
            <v>48334.47</v>
          </cell>
          <cell r="AL45">
            <v>27663.47</v>
          </cell>
          <cell r="AN45">
            <v>-20010.490000000078</v>
          </cell>
          <cell r="AO45">
            <v>1269560</v>
          </cell>
          <cell r="AP45">
            <v>617390.28</v>
          </cell>
          <cell r="AQ45" t="str">
            <v>0</v>
          </cell>
          <cell r="AR45" t="str">
            <v>0</v>
          </cell>
          <cell r="AS45" t="str">
            <v>0</v>
          </cell>
          <cell r="AT45">
            <v>773292.63</v>
          </cell>
          <cell r="AU45">
            <v>780852.96</v>
          </cell>
          <cell r="AV45">
            <v>310501</v>
          </cell>
          <cell r="AX45">
            <v>617390.28</v>
          </cell>
          <cell r="AY45" t="str">
            <v>0</v>
          </cell>
          <cell r="AZ45">
            <v>310501</v>
          </cell>
          <cell r="BA45">
            <v>1269560</v>
          </cell>
          <cell r="BB45" t="str">
            <v>0</v>
          </cell>
          <cell r="BC45">
            <v>780852.96</v>
          </cell>
          <cell r="BD45">
            <v>471063.62</v>
          </cell>
          <cell r="BE45" t="str">
            <v>0</v>
          </cell>
          <cell r="BF45">
            <v>1110304.98</v>
          </cell>
          <cell r="BG45">
            <v>2012237.37</v>
          </cell>
          <cell r="BI45">
            <v>212814.76</v>
          </cell>
          <cell r="BJ45" t="str">
            <v>0</v>
          </cell>
          <cell r="BK45">
            <v>103500</v>
          </cell>
          <cell r="BL45">
            <v>927393.73</v>
          </cell>
          <cell r="BM45" t="str">
            <v>0</v>
          </cell>
          <cell r="BN45">
            <v>-94048.320000000007</v>
          </cell>
          <cell r="BO45">
            <v>-518.90000000006694</v>
          </cell>
          <cell r="BP45" t="str">
            <v>0</v>
          </cell>
          <cell r="BQ45">
            <v>948535.98</v>
          </cell>
          <cell r="BR45">
            <v>118105.37</v>
          </cell>
          <cell r="BS45">
            <v>-518.90000000006694</v>
          </cell>
          <cell r="BT45" t="str">
            <v>0</v>
          </cell>
          <cell r="BU45">
            <v>938283.98</v>
          </cell>
          <cell r="BW45">
            <v>151700.82</v>
          </cell>
          <cell r="BX45" t="str">
            <v>0</v>
          </cell>
          <cell r="BY45">
            <v>77625</v>
          </cell>
          <cell r="BZ45">
            <v>585512.29</v>
          </cell>
          <cell r="CA45" t="str">
            <v>0</v>
          </cell>
          <cell r="CB45">
            <v>118548.4</v>
          </cell>
          <cell r="CC45">
            <v>-456154.8</v>
          </cell>
          <cell r="CD45" t="str">
            <v>0</v>
          </cell>
          <cell r="CE45">
            <v>868732.61</v>
          </cell>
          <cell r="CF45">
            <v>55364</v>
          </cell>
          <cell r="CG45">
            <v>-593542.27</v>
          </cell>
          <cell r="CH45" t="str">
            <v>0</v>
          </cell>
          <cell r="CI45">
            <v>675070.26</v>
          </cell>
          <cell r="CK45">
            <v>162760.82</v>
          </cell>
          <cell r="CL45" t="str">
            <v>0</v>
          </cell>
          <cell r="CM45">
            <v>77625</v>
          </cell>
          <cell r="CN45">
            <v>671021.32999999996</v>
          </cell>
          <cell r="CO45" t="str">
            <v>0</v>
          </cell>
          <cell r="CP45">
            <v>-47137.57</v>
          </cell>
          <cell r="CQ45">
            <v>573531.78</v>
          </cell>
          <cell r="CR45" t="str">
            <v>0</v>
          </cell>
          <cell r="CS45">
            <v>98596.37</v>
          </cell>
          <cell r="CT45">
            <v>98222.37</v>
          </cell>
          <cell r="CU45">
            <v>573531.78</v>
          </cell>
          <cell r="CV45" t="str">
            <v>0</v>
          </cell>
          <cell r="CW45">
            <v>98222.37</v>
          </cell>
          <cell r="CY45">
            <v>151700.82</v>
          </cell>
          <cell r="CZ45" t="str">
            <v>0</v>
          </cell>
          <cell r="DA45">
            <v>77625</v>
          </cell>
          <cell r="DC45">
            <v>573531.78</v>
          </cell>
          <cell r="DD45" t="str">
            <v>0</v>
          </cell>
          <cell r="DE45">
            <v>98222.37</v>
          </cell>
          <cell r="DG45">
            <v>-593542.27</v>
          </cell>
          <cell r="DH45" t="str">
            <v>0</v>
          </cell>
          <cell r="DI45">
            <v>675070.26</v>
          </cell>
          <cell r="DJ45">
            <v>585512.29</v>
          </cell>
          <cell r="DK45" t="str">
            <v>0</v>
          </cell>
          <cell r="DL45">
            <v>118548.4</v>
          </cell>
          <cell r="DN45">
            <v>176843.82</v>
          </cell>
          <cell r="DO45" t="str">
            <v>0</v>
          </cell>
          <cell r="DP45">
            <v>71500</v>
          </cell>
          <cell r="DQ45">
            <v>115686.61</v>
          </cell>
          <cell r="DR45" t="str">
            <v>0</v>
          </cell>
          <cell r="DS45">
            <v>494059.65</v>
          </cell>
          <cell r="DT45">
            <v>146618.82</v>
          </cell>
          <cell r="DU45" t="str">
            <v>0</v>
          </cell>
          <cell r="DV45">
            <v>77625</v>
          </cell>
          <cell r="DW45" t="str">
            <v>0</v>
          </cell>
          <cell r="DX45" t="str">
            <v>0</v>
          </cell>
          <cell r="DY45" t="str">
            <v>0</v>
          </cell>
        </row>
        <row r="46">
          <cell r="A46" t="str">
            <v>ACQUISITION COSTS-G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O46" t="str">
            <v>0</v>
          </cell>
          <cell r="P46" t="str">
            <v>0</v>
          </cell>
          <cell r="Q46">
            <v>607591.64</v>
          </cell>
          <cell r="R46">
            <v>893952.62</v>
          </cell>
          <cell r="S46" t="str">
            <v>0</v>
          </cell>
          <cell r="T46">
            <v>799763.23</v>
          </cell>
          <cell r="U46">
            <v>23906.85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>
            <v>23906.85</v>
          </cell>
          <cell r="AL46">
            <v>23906.85</v>
          </cell>
          <cell r="AN46" t="str">
            <v>0</v>
          </cell>
          <cell r="AO46" t="str">
            <v>0</v>
          </cell>
          <cell r="AP46" t="str">
            <v>0</v>
          </cell>
          <cell r="AQ46" t="str">
            <v>0</v>
          </cell>
          <cell r="AR46" t="str">
            <v>0</v>
          </cell>
          <cell r="AS46" t="str">
            <v>0</v>
          </cell>
          <cell r="AT46">
            <v>607591.64</v>
          </cell>
          <cell r="AU46">
            <v>893952.62</v>
          </cell>
          <cell r="AV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>
            <v>893952.62</v>
          </cell>
          <cell r="BD46" t="str">
            <v>0</v>
          </cell>
          <cell r="BE46" t="str">
            <v>0</v>
          </cell>
          <cell r="BF46">
            <v>799763.23</v>
          </cell>
          <cell r="BG46">
            <v>23906.85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>
            <v>395730.5</v>
          </cell>
          <cell r="BO46" t="str">
            <v>0</v>
          </cell>
          <cell r="BP46" t="str">
            <v>0</v>
          </cell>
          <cell r="BQ46">
            <v>799763.23</v>
          </cell>
          <cell r="BR46">
            <v>23906.85</v>
          </cell>
          <cell r="BS46" t="str">
            <v>0</v>
          </cell>
          <cell r="BT46" t="str">
            <v>0</v>
          </cell>
          <cell r="BU46">
            <v>799763.23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>
            <v>454976.24</v>
          </cell>
          <cell r="CC46" t="str">
            <v>0</v>
          </cell>
          <cell r="CD46" t="str">
            <v>0</v>
          </cell>
          <cell r="CE46">
            <v>775856.38</v>
          </cell>
          <cell r="CF46" t="str">
            <v>0</v>
          </cell>
          <cell r="CG46" t="str">
            <v>0</v>
          </cell>
          <cell r="CH46" t="str">
            <v>0</v>
          </cell>
          <cell r="CI46">
            <v>583684.79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>
            <v>23906.85</v>
          </cell>
          <cell r="CT46">
            <v>23906.85</v>
          </cell>
          <cell r="CU46" t="str">
            <v>0</v>
          </cell>
          <cell r="CV46" t="str">
            <v>0</v>
          </cell>
          <cell r="CW46">
            <v>23906.85</v>
          </cell>
          <cell r="CY46" t="str">
            <v>0</v>
          </cell>
          <cell r="CZ46" t="str">
            <v>0</v>
          </cell>
          <cell r="DA46" t="str">
            <v>0</v>
          </cell>
          <cell r="DC46" t="str">
            <v>0</v>
          </cell>
          <cell r="DD46" t="str">
            <v>0</v>
          </cell>
          <cell r="DE46">
            <v>23906.85</v>
          </cell>
          <cell r="DG46" t="str">
            <v>0</v>
          </cell>
          <cell r="DH46" t="str">
            <v>0</v>
          </cell>
          <cell r="DI46">
            <v>583684.79</v>
          </cell>
          <cell r="DJ46" t="str">
            <v>0</v>
          </cell>
          <cell r="DK46" t="str">
            <v>0</v>
          </cell>
          <cell r="DL46">
            <v>454976.24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>
            <v>350984.68</v>
          </cell>
          <cell r="DT46" t="str">
            <v>0</v>
          </cell>
          <cell r="DU46" t="str">
            <v>0</v>
          </cell>
          <cell r="DV46" t="str">
            <v>0</v>
          </cell>
          <cell r="DW46" t="str">
            <v>0</v>
          </cell>
          <cell r="DX46" t="str">
            <v>0</v>
          </cell>
          <cell r="DY46" t="str">
            <v>0</v>
          </cell>
        </row>
        <row r="47">
          <cell r="A47" t="str">
            <v>Total Operating Expense</v>
          </cell>
          <cell r="B47">
            <v>58855258.920000054</v>
          </cell>
          <cell r="C47">
            <v>130897160.54999992</v>
          </cell>
          <cell r="D47">
            <v>136989921.87</v>
          </cell>
          <cell r="E47">
            <v>128311595.42597614</v>
          </cell>
          <cell r="F47">
            <v>95423559.622877717</v>
          </cell>
          <cell r="G47">
            <v>48423507.649999999</v>
          </cell>
          <cell r="H47">
            <v>108648549.19000003</v>
          </cell>
          <cell r="I47">
            <v>131965540.95999999</v>
          </cell>
          <cell r="J47">
            <v>93021578.439604044</v>
          </cell>
          <cell r="K47">
            <v>91891270.33992967</v>
          </cell>
          <cell r="L47" t="str">
            <v>0</v>
          </cell>
          <cell r="M47" t="str">
            <v>0</v>
          </cell>
          <cell r="N47" t="str">
            <v>0</v>
          </cell>
          <cell r="O47" t="str">
            <v>0</v>
          </cell>
          <cell r="P47" t="str">
            <v>0</v>
          </cell>
          <cell r="Q47">
            <v>2882078.17</v>
          </cell>
          <cell r="R47">
            <v>16886466.520000003</v>
          </cell>
          <cell r="S47">
            <v>7894949</v>
          </cell>
          <cell r="T47">
            <v>7645379.5199999986</v>
          </cell>
          <cell r="U47">
            <v>7849506.1500000004</v>
          </cell>
          <cell r="W47">
            <v>10865308.410000002</v>
          </cell>
          <cell r="X47">
            <v>11910968.499999998</v>
          </cell>
          <cell r="Y47">
            <v>12623931.049999997</v>
          </cell>
          <cell r="Z47">
            <v>10173197.75999999</v>
          </cell>
          <cell r="AA47">
            <v>14381266.199999999</v>
          </cell>
          <cell r="AB47">
            <v>12032917.33</v>
          </cell>
          <cell r="AC47">
            <v>10238595.630000001</v>
          </cell>
          <cell r="AD47">
            <v>10710207.49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>
            <v>525061.68999999994</v>
          </cell>
          <cell r="AJ47">
            <v>660662</v>
          </cell>
          <cell r="AK47">
            <v>636012.47</v>
          </cell>
          <cell r="AL47">
            <v>615341.47</v>
          </cell>
          <cell r="AN47">
            <v>58855258.920000054</v>
          </cell>
          <cell r="AO47">
            <v>130897160.54999992</v>
          </cell>
          <cell r="AP47">
            <v>136989921.87</v>
          </cell>
          <cell r="AQ47">
            <v>48423507.649999999</v>
          </cell>
          <cell r="AR47">
            <v>108648549.19000003</v>
          </cell>
          <cell r="AS47">
            <v>131965540.95999999</v>
          </cell>
          <cell r="AT47">
            <v>2882078.17</v>
          </cell>
          <cell r="AU47">
            <v>16886466.520000003</v>
          </cell>
          <cell r="AV47">
            <v>7894949</v>
          </cell>
          <cell r="AX47">
            <v>136989921.87</v>
          </cell>
          <cell r="AY47">
            <v>131965540.95999999</v>
          </cell>
          <cell r="AZ47">
            <v>7894949</v>
          </cell>
          <cell r="BA47">
            <v>130897160.54999991</v>
          </cell>
          <cell r="BB47">
            <v>108648549.19000003</v>
          </cell>
          <cell r="BC47">
            <v>16886466.520000003</v>
          </cell>
          <cell r="BD47">
            <v>128311595.42597616</v>
          </cell>
          <cell r="BE47">
            <v>93021578.439604044</v>
          </cell>
          <cell r="BF47">
            <v>7645379.5199999986</v>
          </cell>
          <cell r="BG47">
            <v>9603721.1500000004</v>
          </cell>
          <cell r="BI47">
            <v>46421449.769999996</v>
          </cell>
          <cell r="BJ47">
            <v>44286446.32</v>
          </cell>
          <cell r="BK47">
            <v>2633648</v>
          </cell>
          <cell r="BL47">
            <v>42922115.849999987</v>
          </cell>
          <cell r="BM47">
            <v>46146996.910000004</v>
          </cell>
          <cell r="BN47">
            <v>3787318.68</v>
          </cell>
          <cell r="BO47">
            <v>50763751.990000024</v>
          </cell>
          <cell r="BP47">
            <v>35955892.320000008</v>
          </cell>
          <cell r="BQ47">
            <v>2429310.52</v>
          </cell>
          <cell r="BR47">
            <v>2655289.15</v>
          </cell>
          <cell r="BS47">
            <v>46448958.990000017</v>
          </cell>
          <cell r="BT47">
            <v>37697229.320000008</v>
          </cell>
          <cell r="BU47">
            <v>2419058.52</v>
          </cell>
          <cell r="BW47">
            <v>34146381.04999999</v>
          </cell>
          <cell r="BX47">
            <v>32278929.989999998</v>
          </cell>
          <cell r="BY47">
            <v>1972986</v>
          </cell>
          <cell r="BZ47">
            <v>32129346.119999982</v>
          </cell>
          <cell r="CA47">
            <v>24457589.870000001</v>
          </cell>
          <cell r="CB47">
            <v>6655639.0700000003</v>
          </cell>
          <cell r="CC47">
            <v>31206133.575724814</v>
          </cell>
          <cell r="CD47">
            <v>23365998.94696391</v>
          </cell>
          <cell r="CE47">
            <v>2762005.68</v>
          </cell>
          <cell r="CF47">
            <v>1950725</v>
          </cell>
          <cell r="CG47">
            <v>23903803.52</v>
          </cell>
          <cell r="CH47">
            <v>21034501.309999999</v>
          </cell>
          <cell r="CI47">
            <v>1932780.33</v>
          </cell>
          <cell r="CK47">
            <v>34753908.509999998</v>
          </cell>
          <cell r="CL47">
            <v>32449872.989999998</v>
          </cell>
          <cell r="CM47">
            <v>1975986</v>
          </cell>
          <cell r="CN47">
            <v>31442626.510000024</v>
          </cell>
          <cell r="CO47">
            <v>34288017.800000004</v>
          </cell>
          <cell r="CP47">
            <v>3204884.43</v>
          </cell>
          <cell r="CQ47">
            <v>38317044.399999999</v>
          </cell>
          <cell r="CR47">
            <v>26021537.34</v>
          </cell>
          <cell r="CS47">
            <v>949671.84</v>
          </cell>
          <cell r="CT47">
            <v>2003619.15</v>
          </cell>
          <cell r="CU47">
            <v>34951455.399999991</v>
          </cell>
          <cell r="CV47">
            <v>27389006.34</v>
          </cell>
          <cell r="CW47">
            <v>949297.84</v>
          </cell>
          <cell r="CY47">
            <v>34146381.04999999</v>
          </cell>
          <cell r="CZ47">
            <v>32278929.989999998</v>
          </cell>
          <cell r="DA47">
            <v>1972986</v>
          </cell>
          <cell r="DC47">
            <v>34951455.399999991</v>
          </cell>
          <cell r="DD47">
            <v>27389006.34</v>
          </cell>
          <cell r="DE47">
            <v>949297.84</v>
          </cell>
          <cell r="DG47">
            <v>23903803.52</v>
          </cell>
          <cell r="DH47">
            <v>21034501.309999999</v>
          </cell>
          <cell r="DI47">
            <v>1932780.33</v>
          </cell>
          <cell r="DJ47">
            <v>32129346.119999982</v>
          </cell>
          <cell r="DK47">
            <v>24457589.870000001</v>
          </cell>
          <cell r="DL47">
            <v>6655639.0700000003</v>
          </cell>
          <cell r="DN47">
            <v>29858276.370125685</v>
          </cell>
          <cell r="DO47">
            <v>23610676.786346234</v>
          </cell>
          <cell r="DP47">
            <v>1966861</v>
          </cell>
          <cell r="DQ47">
            <v>33593485.649999999</v>
          </cell>
          <cell r="DR47">
            <v>29052983.130000003</v>
          </cell>
          <cell r="DS47">
            <v>2822668.67</v>
          </cell>
          <cell r="DT47">
            <v>34574992.909999996</v>
          </cell>
          <cell r="DU47">
            <v>36319204.990000002</v>
          </cell>
          <cell r="DV47">
            <v>1972986</v>
          </cell>
          <cell r="DW47" t="str">
            <v>0</v>
          </cell>
          <cell r="DX47" t="str">
            <v>0</v>
          </cell>
          <cell r="DY47" t="str">
            <v>0</v>
          </cell>
        </row>
        <row r="48">
          <cell r="A48" t="str">
            <v>Royalty Inc.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>
            <v>-3594103.14</v>
          </cell>
          <cell r="R48">
            <v>-8606880.1399999969</v>
          </cell>
          <cell r="S48">
            <v>-10633322.08</v>
          </cell>
          <cell r="T48">
            <v>-10143354.119999999</v>
          </cell>
          <cell r="U48">
            <v>-10019886.4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>
            <v>-825694.71999999997</v>
          </cell>
          <cell r="AJ48">
            <v>-886111.21</v>
          </cell>
          <cell r="AK48">
            <v>-837914.71</v>
          </cell>
          <cell r="AL48">
            <v>-837914.71</v>
          </cell>
          <cell r="AN48" t="str">
            <v>0</v>
          </cell>
          <cell r="AO48" t="str">
            <v>0</v>
          </cell>
          <cell r="AP48" t="str">
            <v>0</v>
          </cell>
          <cell r="AQ48" t="str">
            <v>0</v>
          </cell>
          <cell r="AR48" t="str">
            <v>0</v>
          </cell>
          <cell r="AS48" t="str">
            <v>0</v>
          </cell>
          <cell r="AT48">
            <v>-3594103.14</v>
          </cell>
          <cell r="AU48">
            <v>-8606880.1399999969</v>
          </cell>
          <cell r="AV48">
            <v>-10633322.08</v>
          </cell>
          <cell r="AX48" t="str">
            <v>0</v>
          </cell>
          <cell r="AY48" t="str">
            <v>0</v>
          </cell>
          <cell r="AZ48">
            <v>-10633322.08</v>
          </cell>
          <cell r="BA48" t="str">
            <v>0</v>
          </cell>
          <cell r="BB48" t="str">
            <v>0</v>
          </cell>
          <cell r="BC48">
            <v>-8606880.1399999987</v>
          </cell>
          <cell r="BD48" t="str">
            <v>0</v>
          </cell>
          <cell r="BE48" t="str">
            <v>0</v>
          </cell>
          <cell r="BF48">
            <v>-10143354.119999999</v>
          </cell>
          <cell r="BG48">
            <v>-10265886.4</v>
          </cell>
          <cell r="BI48" t="str">
            <v>0</v>
          </cell>
          <cell r="BJ48" t="str">
            <v>0</v>
          </cell>
          <cell r="BK48">
            <v>-3544444.72</v>
          </cell>
          <cell r="BL48" t="str">
            <v>0</v>
          </cell>
          <cell r="BM48" t="str">
            <v>0</v>
          </cell>
          <cell r="BN48">
            <v>-3787625.65</v>
          </cell>
          <cell r="BO48" t="str">
            <v>0</v>
          </cell>
          <cell r="BP48" t="str">
            <v>0</v>
          </cell>
          <cell r="BQ48">
            <v>-3369476.76</v>
          </cell>
          <cell r="BR48">
            <v>-3259009.04</v>
          </cell>
          <cell r="BS48" t="str">
            <v>0</v>
          </cell>
          <cell r="BT48" t="str">
            <v>0</v>
          </cell>
          <cell r="BU48">
            <v>-3369476.76</v>
          </cell>
          <cell r="BW48" t="str">
            <v>0</v>
          </cell>
          <cell r="BX48" t="str">
            <v>0</v>
          </cell>
          <cell r="BY48">
            <v>-2658333.5099999998</v>
          </cell>
          <cell r="BZ48" t="str">
            <v>0</v>
          </cell>
          <cell r="CA48" t="str">
            <v>0</v>
          </cell>
          <cell r="CB48">
            <v>-2172706.31</v>
          </cell>
          <cell r="CC48" t="str">
            <v>0</v>
          </cell>
          <cell r="CD48" t="str">
            <v>0</v>
          </cell>
          <cell r="CE48">
            <v>-2663301.23</v>
          </cell>
          <cell r="CF48">
            <v>-2535333.5099999998</v>
          </cell>
          <cell r="CG48" t="str">
            <v>0</v>
          </cell>
          <cell r="CH48" t="str">
            <v>0</v>
          </cell>
          <cell r="CI48">
            <v>-1180205.27</v>
          </cell>
          <cell r="CK48" t="str">
            <v>0</v>
          </cell>
          <cell r="CL48" t="str">
            <v>0</v>
          </cell>
          <cell r="CM48">
            <v>-2658333.5499999998</v>
          </cell>
          <cell r="CN48" t="str">
            <v>0</v>
          </cell>
          <cell r="CO48" t="str">
            <v>0</v>
          </cell>
          <cell r="CP48">
            <v>-2611606.71</v>
          </cell>
          <cell r="CQ48" t="str">
            <v>0</v>
          </cell>
          <cell r="CR48" t="str">
            <v>0</v>
          </cell>
          <cell r="CS48">
            <v>-2413897.87</v>
          </cell>
          <cell r="CT48">
            <v>-2413897.87</v>
          </cell>
          <cell r="CU48" t="str">
            <v>0</v>
          </cell>
          <cell r="CV48" t="str">
            <v>0</v>
          </cell>
          <cell r="CW48">
            <v>-2413897.87</v>
          </cell>
          <cell r="CY48" t="str">
            <v>0</v>
          </cell>
          <cell r="CZ48" t="str">
            <v>0</v>
          </cell>
          <cell r="DA48">
            <v>-2658333.5099999998</v>
          </cell>
          <cell r="DC48" t="str">
            <v>0</v>
          </cell>
          <cell r="DD48" t="str">
            <v>0</v>
          </cell>
          <cell r="DE48">
            <v>-2413897.87</v>
          </cell>
          <cell r="DG48" t="str">
            <v>0</v>
          </cell>
          <cell r="DH48" t="str">
            <v>0</v>
          </cell>
          <cell r="DI48">
            <v>-1180205.27</v>
          </cell>
          <cell r="DJ48" t="str">
            <v>0</v>
          </cell>
          <cell r="DK48" t="str">
            <v>0</v>
          </cell>
          <cell r="DL48">
            <v>-2172706.31</v>
          </cell>
          <cell r="DN48" t="str">
            <v>0</v>
          </cell>
          <cell r="DO48" t="str">
            <v>0</v>
          </cell>
          <cell r="DP48">
            <v>-2533083.5099999998</v>
          </cell>
          <cell r="DQ48" t="str">
            <v>0</v>
          </cell>
          <cell r="DR48" t="str">
            <v>0</v>
          </cell>
          <cell r="DS48">
            <v>-2142086.73</v>
          </cell>
          <cell r="DT48" t="str">
            <v>0</v>
          </cell>
          <cell r="DU48" t="str">
            <v>0</v>
          </cell>
          <cell r="DV48">
            <v>-2658333.5099999998</v>
          </cell>
          <cell r="DW48" t="str">
            <v>0</v>
          </cell>
          <cell r="DX48" t="str">
            <v>0</v>
          </cell>
          <cell r="DY48" t="str">
            <v>0</v>
          </cell>
        </row>
        <row r="49">
          <cell r="A49" t="str">
            <v>SG&amp;A</v>
          </cell>
          <cell r="B49">
            <v>58855258.920000054</v>
          </cell>
          <cell r="C49">
            <v>130897160.54999992</v>
          </cell>
          <cell r="D49">
            <v>136989921.87</v>
          </cell>
          <cell r="E49">
            <v>128311595.42597614</v>
          </cell>
          <cell r="F49">
            <v>95423559.622877717</v>
          </cell>
          <cell r="G49">
            <v>48423507.649999999</v>
          </cell>
          <cell r="H49">
            <v>108648549.19000003</v>
          </cell>
          <cell r="I49">
            <v>131965540.95999999</v>
          </cell>
          <cell r="J49">
            <v>93021578.439604044</v>
          </cell>
          <cell r="K49">
            <v>91891270.33992967</v>
          </cell>
          <cell r="L49" t="str">
            <v>0</v>
          </cell>
          <cell r="M49" t="str">
            <v>0</v>
          </cell>
          <cell r="N49" t="str">
            <v>0</v>
          </cell>
          <cell r="O49" t="str">
            <v>0</v>
          </cell>
          <cell r="P49" t="str">
            <v>0</v>
          </cell>
          <cell r="Q49">
            <v>-712024.97</v>
          </cell>
          <cell r="R49">
            <v>8279586.3800000055</v>
          </cell>
          <cell r="S49">
            <v>-2738373.08</v>
          </cell>
          <cell r="T49">
            <v>-2497974.6</v>
          </cell>
          <cell r="U49">
            <v>-2170380.25</v>
          </cell>
          <cell r="W49">
            <v>10865308.410000002</v>
          </cell>
          <cell r="X49">
            <v>11910968.499999998</v>
          </cell>
          <cell r="Y49">
            <v>12623931.049999997</v>
          </cell>
          <cell r="Z49">
            <v>10173197.75999999</v>
          </cell>
          <cell r="AA49">
            <v>14381266.199999999</v>
          </cell>
          <cell r="AB49">
            <v>12032917.33</v>
          </cell>
          <cell r="AC49">
            <v>10238595.630000001</v>
          </cell>
          <cell r="AD49">
            <v>10710207.49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>
            <v>-300633.03000000003</v>
          </cell>
          <cell r="AJ49">
            <v>-225449.21</v>
          </cell>
          <cell r="AK49">
            <v>-201902.24</v>
          </cell>
          <cell r="AL49">
            <v>-222573.24</v>
          </cell>
          <cell r="AN49">
            <v>58855258.920000054</v>
          </cell>
          <cell r="AO49">
            <v>130897160.54999992</v>
          </cell>
          <cell r="AP49">
            <v>136989921.87</v>
          </cell>
          <cell r="AQ49">
            <v>48423507.649999999</v>
          </cell>
          <cell r="AR49">
            <v>108648549.19000003</v>
          </cell>
          <cell r="AS49">
            <v>131965540.95999999</v>
          </cell>
          <cell r="AT49">
            <v>-712024.97</v>
          </cell>
          <cell r="AU49">
            <v>8279586.3800000055</v>
          </cell>
          <cell r="AV49">
            <v>-2738373.08</v>
          </cell>
          <cell r="AX49">
            <v>136989921.87</v>
          </cell>
          <cell r="AY49">
            <v>131965540.95999999</v>
          </cell>
          <cell r="AZ49">
            <v>-2738373.08</v>
          </cell>
          <cell r="BA49">
            <v>130897160.54999991</v>
          </cell>
          <cell r="BB49">
            <v>108648549.19000003</v>
          </cell>
          <cell r="BC49">
            <v>8279586.3800000055</v>
          </cell>
          <cell r="BD49">
            <v>128311595.42597616</v>
          </cell>
          <cell r="BE49">
            <v>93021578.439604044</v>
          </cell>
          <cell r="BF49">
            <v>-2497974.6</v>
          </cell>
          <cell r="BG49">
            <v>-662165.24999999942</v>
          </cell>
          <cell r="BI49">
            <v>46421449.769999996</v>
          </cell>
          <cell r="BJ49">
            <v>44286446.32</v>
          </cell>
          <cell r="BK49">
            <v>-910796.72</v>
          </cell>
          <cell r="BL49">
            <v>42922115.849999987</v>
          </cell>
          <cell r="BM49">
            <v>46146996.910000004</v>
          </cell>
          <cell r="BN49">
            <v>-306.96999999985565</v>
          </cell>
          <cell r="BO49">
            <v>50763751.990000024</v>
          </cell>
          <cell r="BP49">
            <v>35955892.320000008</v>
          </cell>
          <cell r="BQ49">
            <v>-940166.24</v>
          </cell>
          <cell r="BR49">
            <v>-603719.89</v>
          </cell>
          <cell r="BS49">
            <v>46448958.990000017</v>
          </cell>
          <cell r="BT49">
            <v>37697229.320000008</v>
          </cell>
          <cell r="BU49">
            <v>-950418.24</v>
          </cell>
          <cell r="BW49">
            <v>34146381.04999999</v>
          </cell>
          <cell r="BX49">
            <v>32278929.989999998</v>
          </cell>
          <cell r="BY49">
            <v>-685347.51</v>
          </cell>
          <cell r="BZ49">
            <v>32129346.119999982</v>
          </cell>
          <cell r="CA49">
            <v>24457589.870000001</v>
          </cell>
          <cell r="CB49">
            <v>4482932.76</v>
          </cell>
          <cell r="CC49">
            <v>31206133.575724814</v>
          </cell>
          <cell r="CD49">
            <v>23365998.94696391</v>
          </cell>
          <cell r="CE49">
            <v>98704.450000000274</v>
          </cell>
          <cell r="CF49">
            <v>-584608.51</v>
          </cell>
          <cell r="CG49">
            <v>23903803.52</v>
          </cell>
          <cell r="CH49">
            <v>21034501.309999999</v>
          </cell>
          <cell r="CI49">
            <v>752575.06</v>
          </cell>
          <cell r="CK49">
            <v>34753908.509999998</v>
          </cell>
          <cell r="CL49">
            <v>32449872.989999998</v>
          </cell>
          <cell r="CM49">
            <v>-682347.55</v>
          </cell>
          <cell r="CN49">
            <v>31442626.510000024</v>
          </cell>
          <cell r="CO49">
            <v>34288017.800000004</v>
          </cell>
          <cell r="CP49">
            <v>593277.72</v>
          </cell>
          <cell r="CQ49">
            <v>38317044.399999999</v>
          </cell>
          <cell r="CR49">
            <v>26021537.34</v>
          </cell>
          <cell r="CS49">
            <v>-1464226.03</v>
          </cell>
          <cell r="CT49">
            <v>-410278.72</v>
          </cell>
          <cell r="CU49">
            <v>34951455.399999991</v>
          </cell>
          <cell r="CV49">
            <v>27389006.34</v>
          </cell>
          <cell r="CW49">
            <v>-1464600.03</v>
          </cell>
          <cell r="CY49">
            <v>34146381.04999999</v>
          </cell>
          <cell r="CZ49">
            <v>32278929.989999998</v>
          </cell>
          <cell r="DA49">
            <v>-685347.51</v>
          </cell>
          <cell r="DC49">
            <v>34951455.399999991</v>
          </cell>
          <cell r="DD49">
            <v>27389006.34</v>
          </cell>
          <cell r="DE49">
            <v>-1464600.03</v>
          </cell>
          <cell r="DG49">
            <v>23903803.52</v>
          </cell>
          <cell r="DH49">
            <v>21034501.309999999</v>
          </cell>
          <cell r="DI49">
            <v>752575.06</v>
          </cell>
          <cell r="DJ49">
            <v>32129346.119999982</v>
          </cell>
          <cell r="DK49">
            <v>24457589.870000001</v>
          </cell>
          <cell r="DL49">
            <v>4482932.76</v>
          </cell>
          <cell r="DN49">
            <v>29858276.370125685</v>
          </cell>
          <cell r="DO49">
            <v>23610676.786346234</v>
          </cell>
          <cell r="DP49">
            <v>-566222.51</v>
          </cell>
          <cell r="DQ49">
            <v>33593485.649999999</v>
          </cell>
          <cell r="DR49">
            <v>29052983.130000003</v>
          </cell>
          <cell r="DS49">
            <v>680581.93999999948</v>
          </cell>
          <cell r="DT49">
            <v>34574992.909999996</v>
          </cell>
          <cell r="DU49">
            <v>36319204.990000002</v>
          </cell>
          <cell r="DV49">
            <v>-685347.51</v>
          </cell>
          <cell r="DW49" t="str">
            <v>0</v>
          </cell>
          <cell r="DX49" t="str">
            <v>0</v>
          </cell>
          <cell r="DY49" t="str">
            <v>0</v>
          </cell>
        </row>
        <row r="50">
          <cell r="A50" t="str">
            <v>Operating Income</v>
          </cell>
          <cell r="B50">
            <v>78738159.449999958</v>
          </cell>
          <cell r="C50">
            <v>173137724.35000008</v>
          </cell>
          <cell r="D50">
            <v>185603415.87</v>
          </cell>
          <cell r="E50">
            <v>149702614.16597614</v>
          </cell>
          <cell r="F50">
            <v>112444043.01287773</v>
          </cell>
          <cell r="G50">
            <v>229428664.24999997</v>
          </cell>
          <cell r="H50">
            <v>513097204.34999985</v>
          </cell>
          <cell r="I50">
            <v>558602886.96000004</v>
          </cell>
          <cell r="J50">
            <v>561272483.31737089</v>
          </cell>
          <cell r="K50">
            <v>521368331.39138871</v>
          </cell>
          <cell r="L50">
            <v>342940819.72999996</v>
          </cell>
          <cell r="M50">
            <v>760635428.82000017</v>
          </cell>
          <cell r="N50">
            <v>834106936</v>
          </cell>
          <cell r="O50">
            <v>873972739.34144032</v>
          </cell>
          <cell r="P50">
            <v>783240163.8588562</v>
          </cell>
          <cell r="Q50">
            <v>-712024.97</v>
          </cell>
          <cell r="R50">
            <v>8279586.3800000055</v>
          </cell>
          <cell r="S50">
            <v>-2738373.08</v>
          </cell>
          <cell r="T50">
            <v>-2497974.6</v>
          </cell>
          <cell r="U50">
            <v>-2170380.25</v>
          </cell>
          <cell r="W50">
            <v>14393024.779999997</v>
          </cell>
          <cell r="X50">
            <v>16011172.499999998</v>
          </cell>
          <cell r="Y50">
            <v>16417419.879999999</v>
          </cell>
          <cell r="Z50">
            <v>13966686.589999994</v>
          </cell>
          <cell r="AA50">
            <v>54009939.859999985</v>
          </cell>
          <cell r="AB50">
            <v>49826469.329999998</v>
          </cell>
          <cell r="AC50">
            <v>53105065.210000008</v>
          </cell>
          <cell r="AD50">
            <v>51276865.540000007</v>
          </cell>
          <cell r="AE50">
            <v>76942183.449999988</v>
          </cell>
          <cell r="AF50">
            <v>75177083</v>
          </cell>
          <cell r="AG50">
            <v>81424135.219999999</v>
          </cell>
          <cell r="AH50">
            <v>75212494.439999998</v>
          </cell>
          <cell r="AI50">
            <v>-300633.03000000003</v>
          </cell>
          <cell r="AJ50">
            <v>-225449.21</v>
          </cell>
          <cell r="AK50">
            <v>-201902.24</v>
          </cell>
          <cell r="AL50">
            <v>-222573.24</v>
          </cell>
          <cell r="AN50">
            <v>78738159.449999958</v>
          </cell>
          <cell r="AO50">
            <v>173137724.35000008</v>
          </cell>
          <cell r="AP50">
            <v>185603415.87</v>
          </cell>
          <cell r="AQ50">
            <v>229428664.24999997</v>
          </cell>
          <cell r="AR50">
            <v>513097204.34999985</v>
          </cell>
          <cell r="AS50">
            <v>558602886.96000004</v>
          </cell>
          <cell r="AT50">
            <v>-712024.97</v>
          </cell>
          <cell r="AU50">
            <v>8279586.3800000055</v>
          </cell>
          <cell r="AV50">
            <v>-2738373.08</v>
          </cell>
          <cell r="AX50">
            <v>185603415.87</v>
          </cell>
          <cell r="AY50">
            <v>558602886.96000004</v>
          </cell>
          <cell r="AZ50">
            <v>-2738373.08</v>
          </cell>
          <cell r="BA50">
            <v>173137724.35000008</v>
          </cell>
          <cell r="BB50">
            <v>513097204.34999996</v>
          </cell>
          <cell r="BC50">
            <v>8279586.3800000055</v>
          </cell>
          <cell r="BD50">
            <v>149702614.16597614</v>
          </cell>
          <cell r="BE50">
            <v>561272483.31737089</v>
          </cell>
          <cell r="BF50">
            <v>-2497974.6</v>
          </cell>
          <cell r="BG50">
            <v>-662165.24999999942</v>
          </cell>
          <cell r="BI50">
            <v>62637451.769999996</v>
          </cell>
          <cell r="BJ50">
            <v>185367487.31999999</v>
          </cell>
          <cell r="BK50">
            <v>-910796.72</v>
          </cell>
          <cell r="BL50">
            <v>57000282.879999958</v>
          </cell>
          <cell r="BM50">
            <v>185241511.99000013</v>
          </cell>
          <cell r="BN50">
            <v>-306.96999999985565</v>
          </cell>
          <cell r="BO50">
            <v>66345977.730000079</v>
          </cell>
          <cell r="BP50">
            <v>189733345.82000008</v>
          </cell>
          <cell r="BQ50">
            <v>-940166.24</v>
          </cell>
          <cell r="BR50">
            <v>-603719.89</v>
          </cell>
          <cell r="BS50">
            <v>62031184.730000064</v>
          </cell>
          <cell r="BT50">
            <v>187563771.34000003</v>
          </cell>
          <cell r="BU50">
            <v>-950418.24</v>
          </cell>
          <cell r="BW50">
            <v>46228660.050000004</v>
          </cell>
          <cell r="BX50">
            <v>136496818.99000001</v>
          </cell>
          <cell r="BY50">
            <v>-685347.51</v>
          </cell>
          <cell r="BZ50">
            <v>42651744.920000009</v>
          </cell>
          <cell r="CA50">
            <v>119231777.09000009</v>
          </cell>
          <cell r="CB50">
            <v>4482932.76</v>
          </cell>
          <cell r="CC50">
            <v>36705286.915724836</v>
          </cell>
          <cell r="CD50">
            <v>141617665.57461149</v>
          </cell>
          <cell r="CE50">
            <v>98704.450000000274</v>
          </cell>
          <cell r="CF50">
            <v>-584608.51</v>
          </cell>
          <cell r="CG50">
            <v>32258374.650000002</v>
          </cell>
          <cell r="CH50">
            <v>95968267.38000001</v>
          </cell>
          <cell r="CI50">
            <v>752575.06</v>
          </cell>
          <cell r="CK50">
            <v>46859298.510000005</v>
          </cell>
          <cell r="CL50">
            <v>135582070.99000001</v>
          </cell>
          <cell r="CM50">
            <v>-682347.55</v>
          </cell>
          <cell r="CN50">
            <v>41901694.360000014</v>
          </cell>
          <cell r="CO50">
            <v>136211434.44999993</v>
          </cell>
          <cell r="CP50">
            <v>593277.72</v>
          </cell>
          <cell r="CQ50">
            <v>49845373.800000004</v>
          </cell>
          <cell r="CR50">
            <v>135363906.45000005</v>
          </cell>
          <cell r="CS50">
            <v>-1464226.03</v>
          </cell>
          <cell r="CT50">
            <v>-410278.72</v>
          </cell>
          <cell r="CU50">
            <v>46479784.79999999</v>
          </cell>
          <cell r="CV50">
            <v>133461555.43000001</v>
          </cell>
          <cell r="CW50">
            <v>-1464600.03</v>
          </cell>
          <cell r="CY50">
            <v>46228660.050000004</v>
          </cell>
          <cell r="CZ50">
            <v>136496818.99000001</v>
          </cell>
          <cell r="DA50">
            <v>-685347.51</v>
          </cell>
          <cell r="DC50">
            <v>46479784.79999999</v>
          </cell>
          <cell r="DD50">
            <v>133461555.43000001</v>
          </cell>
          <cell r="DE50">
            <v>-1464600.03</v>
          </cell>
          <cell r="DG50">
            <v>32258374.650000002</v>
          </cell>
          <cell r="DH50">
            <v>95968267.38000001</v>
          </cell>
          <cell r="DI50">
            <v>752575.06</v>
          </cell>
          <cell r="DJ50">
            <v>42651744.920000009</v>
          </cell>
          <cell r="DK50">
            <v>119231777.09000009</v>
          </cell>
          <cell r="DL50">
            <v>4482932.76</v>
          </cell>
          <cell r="DN50">
            <v>32067646.370125685</v>
          </cell>
          <cell r="DO50">
            <v>151224725.05190173</v>
          </cell>
          <cell r="DP50">
            <v>-566222.51</v>
          </cell>
          <cell r="DQ50">
            <v>44401901.26000002</v>
          </cell>
          <cell r="DR50">
            <v>137561630.65000004</v>
          </cell>
          <cell r="DS50">
            <v>680581.93999999948</v>
          </cell>
          <cell r="DT50">
            <v>47002342.910000011</v>
          </cell>
          <cell r="DU50">
            <v>154253066.99000001</v>
          </cell>
          <cell r="DV50">
            <v>-685347.51</v>
          </cell>
          <cell r="DW50" t="str">
            <v>0</v>
          </cell>
          <cell r="DX50" t="str">
            <v>0</v>
          </cell>
          <cell r="DY50" t="str">
            <v>0</v>
          </cell>
        </row>
        <row r="51">
          <cell r="A51" t="str">
            <v>ESOP Expense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>
            <v>0</v>
          </cell>
          <cell r="U51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Q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E51" t="str">
            <v>0</v>
          </cell>
          <cell r="BF51">
            <v>0</v>
          </cell>
          <cell r="BG51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>
            <v>0</v>
          </cell>
          <cell r="BS51" t="str">
            <v>0</v>
          </cell>
          <cell r="BT51" t="str">
            <v>0</v>
          </cell>
          <cell r="BU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>
            <v>0</v>
          </cell>
          <cell r="CF51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G51" t="str">
            <v>0</v>
          </cell>
          <cell r="DH51" t="str">
            <v>0</v>
          </cell>
          <cell r="DI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N51" t="str">
            <v>0</v>
          </cell>
          <cell r="DO51" t="str">
            <v>0</v>
          </cell>
          <cell r="DP51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W51" t="str">
            <v>0</v>
          </cell>
          <cell r="DX51" t="str">
            <v>0</v>
          </cell>
          <cell r="DY51" t="str">
            <v>0</v>
          </cell>
        </row>
        <row r="52">
          <cell r="A52" t="str">
            <v>Amortization of Intangibles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>
            <v>27850</v>
          </cell>
          <cell r="R52">
            <v>1030025.4</v>
          </cell>
          <cell r="S52">
            <v>66840</v>
          </cell>
          <cell r="T52">
            <v>286836</v>
          </cell>
          <cell r="U52">
            <v>66840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>
            <v>225655.28</v>
          </cell>
          <cell r="AJ52">
            <v>5570</v>
          </cell>
          <cell r="AK52">
            <v>23903</v>
          </cell>
          <cell r="AL52">
            <v>5570</v>
          </cell>
          <cell r="AN52" t="str">
            <v>0</v>
          </cell>
          <cell r="AO52" t="str">
            <v>0</v>
          </cell>
          <cell r="AP52" t="str">
            <v>0</v>
          </cell>
          <cell r="AQ52" t="str">
            <v>0</v>
          </cell>
          <cell r="AR52" t="str">
            <v>0</v>
          </cell>
          <cell r="AS52" t="str">
            <v>0</v>
          </cell>
          <cell r="AT52">
            <v>27850</v>
          </cell>
          <cell r="AU52">
            <v>1030025.4</v>
          </cell>
          <cell r="AV52">
            <v>66840</v>
          </cell>
          <cell r="AX52" t="str">
            <v>0</v>
          </cell>
          <cell r="AY52" t="str">
            <v>0</v>
          </cell>
          <cell r="AZ52">
            <v>66840</v>
          </cell>
          <cell r="BA52" t="str">
            <v>0</v>
          </cell>
          <cell r="BB52" t="str">
            <v>0</v>
          </cell>
          <cell r="BC52">
            <v>1030025.4</v>
          </cell>
          <cell r="BD52" t="str">
            <v>0</v>
          </cell>
          <cell r="BE52" t="str">
            <v>0</v>
          </cell>
          <cell r="BF52">
            <v>286836</v>
          </cell>
          <cell r="BG52">
            <v>66840</v>
          </cell>
          <cell r="BI52" t="str">
            <v>0</v>
          </cell>
          <cell r="BJ52" t="str">
            <v>0</v>
          </cell>
          <cell r="BK52">
            <v>22280</v>
          </cell>
          <cell r="BL52" t="str">
            <v>0</v>
          </cell>
          <cell r="BM52" t="str">
            <v>0</v>
          </cell>
          <cell r="BN52">
            <v>1015537.82</v>
          </cell>
          <cell r="BO52" t="str">
            <v>0</v>
          </cell>
          <cell r="BP52" t="str">
            <v>0</v>
          </cell>
          <cell r="BQ52">
            <v>95612</v>
          </cell>
          <cell r="BR52">
            <v>22280</v>
          </cell>
          <cell r="BS52" t="str">
            <v>0</v>
          </cell>
          <cell r="BT52" t="str">
            <v>0</v>
          </cell>
          <cell r="BU52">
            <v>22280</v>
          </cell>
          <cell r="BW52" t="str">
            <v>0</v>
          </cell>
          <cell r="BX52" t="str">
            <v>0</v>
          </cell>
          <cell r="BY52">
            <v>16710</v>
          </cell>
          <cell r="BZ52" t="str">
            <v>0</v>
          </cell>
          <cell r="CA52" t="str">
            <v>0</v>
          </cell>
          <cell r="CB52">
            <v>310505.59999999998</v>
          </cell>
          <cell r="CC52" t="str">
            <v>0</v>
          </cell>
          <cell r="CD52" t="str">
            <v>0</v>
          </cell>
          <cell r="CE52">
            <v>71709</v>
          </cell>
          <cell r="CF52">
            <v>16710</v>
          </cell>
          <cell r="CG52" t="str">
            <v>0</v>
          </cell>
          <cell r="CH52" t="str">
            <v>0</v>
          </cell>
          <cell r="CI52">
            <v>11140</v>
          </cell>
          <cell r="CK52" t="str">
            <v>0</v>
          </cell>
          <cell r="CL52" t="str">
            <v>0</v>
          </cell>
          <cell r="CM52">
            <v>16710</v>
          </cell>
          <cell r="CN52" t="str">
            <v>0</v>
          </cell>
          <cell r="CO52" t="str">
            <v>0</v>
          </cell>
          <cell r="CP52">
            <v>697459.72</v>
          </cell>
          <cell r="CQ52" t="str">
            <v>0</v>
          </cell>
          <cell r="CR52" t="str">
            <v>0</v>
          </cell>
          <cell r="CS52">
            <v>71709</v>
          </cell>
          <cell r="CT52">
            <v>16710</v>
          </cell>
          <cell r="CU52" t="str">
            <v>0</v>
          </cell>
          <cell r="CV52" t="str">
            <v>0</v>
          </cell>
          <cell r="CW52">
            <v>16710</v>
          </cell>
          <cell r="CY52" t="str">
            <v>0</v>
          </cell>
          <cell r="CZ52" t="str">
            <v>0</v>
          </cell>
          <cell r="DA52">
            <v>16710</v>
          </cell>
          <cell r="DC52" t="str">
            <v>0</v>
          </cell>
          <cell r="DD52" t="str">
            <v>0</v>
          </cell>
          <cell r="DE52">
            <v>16710</v>
          </cell>
          <cell r="DG52" t="str">
            <v>0</v>
          </cell>
          <cell r="DH52" t="str">
            <v>0</v>
          </cell>
          <cell r="DI52">
            <v>11140</v>
          </cell>
          <cell r="DJ52" t="str">
            <v>0</v>
          </cell>
          <cell r="DK52" t="str">
            <v>0</v>
          </cell>
          <cell r="DL52">
            <v>310505.59999999998</v>
          </cell>
          <cell r="DN52" t="str">
            <v>0</v>
          </cell>
          <cell r="DO52" t="str">
            <v>0</v>
          </cell>
          <cell r="DP52">
            <v>71709</v>
          </cell>
          <cell r="DQ52" t="str">
            <v>0</v>
          </cell>
          <cell r="DR52" t="str">
            <v>0</v>
          </cell>
          <cell r="DS52">
            <v>5219.33</v>
          </cell>
          <cell r="DT52" t="str">
            <v>0</v>
          </cell>
          <cell r="DU52" t="str">
            <v>0</v>
          </cell>
          <cell r="DV52">
            <v>16710</v>
          </cell>
          <cell r="DW52" t="str">
            <v>0</v>
          </cell>
          <cell r="DX52" t="str">
            <v>0</v>
          </cell>
          <cell r="DY52" t="str">
            <v>0</v>
          </cell>
        </row>
        <row r="53">
          <cell r="A53" t="str">
            <v>Interest Income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>
            <v>-80338.240000000005</v>
          </cell>
          <cell r="R53">
            <v>-193492.49</v>
          </cell>
          <cell r="S53">
            <v>0</v>
          </cell>
          <cell r="T53">
            <v>-177369.21</v>
          </cell>
          <cell r="U53">
            <v>-50256.78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>
            <v>-16958.509999999998</v>
          </cell>
          <cell r="AJ53">
            <v>0</v>
          </cell>
          <cell r="AK53">
            <v>-69336.7</v>
          </cell>
          <cell r="AL53">
            <v>-69336.7</v>
          </cell>
          <cell r="AN53" t="str">
            <v>0</v>
          </cell>
          <cell r="AO53" t="str">
            <v>0</v>
          </cell>
          <cell r="AP53" t="str">
            <v>0</v>
          </cell>
          <cell r="AQ53" t="str">
            <v>0</v>
          </cell>
          <cell r="AR53" t="str">
            <v>0</v>
          </cell>
          <cell r="AS53" t="str">
            <v>0</v>
          </cell>
          <cell r="AT53">
            <v>-80338.240000000005</v>
          </cell>
          <cell r="AU53">
            <v>-193492.49</v>
          </cell>
          <cell r="AV53">
            <v>0</v>
          </cell>
          <cell r="AX53" t="str">
            <v>0</v>
          </cell>
          <cell r="AY53" t="str">
            <v>0</v>
          </cell>
          <cell r="AZ53">
            <v>0</v>
          </cell>
          <cell r="BA53" t="str">
            <v>0</v>
          </cell>
          <cell r="BB53" t="str">
            <v>0</v>
          </cell>
          <cell r="BC53">
            <v>-193492.49</v>
          </cell>
          <cell r="BD53" t="str">
            <v>0</v>
          </cell>
          <cell r="BE53" t="str">
            <v>0</v>
          </cell>
          <cell r="BF53">
            <v>-177369.21</v>
          </cell>
          <cell r="BG53">
            <v>-50256.78</v>
          </cell>
          <cell r="BI53" t="str">
            <v>0</v>
          </cell>
          <cell r="BJ53" t="str">
            <v>0</v>
          </cell>
          <cell r="BK53">
            <v>0</v>
          </cell>
          <cell r="BL53" t="str">
            <v>0</v>
          </cell>
          <cell r="BM53" t="str">
            <v>0</v>
          </cell>
          <cell r="BN53">
            <v>30516.2</v>
          </cell>
          <cell r="BO53" t="str">
            <v>0</v>
          </cell>
          <cell r="BP53" t="str">
            <v>0</v>
          </cell>
          <cell r="BQ53">
            <v>-65369.21</v>
          </cell>
          <cell r="BR53">
            <v>-50256.78</v>
          </cell>
          <cell r="BS53" t="str">
            <v>0</v>
          </cell>
          <cell r="BT53" t="str">
            <v>0</v>
          </cell>
          <cell r="BU53">
            <v>-66407.679999999993</v>
          </cell>
          <cell r="BW53" t="str">
            <v>0</v>
          </cell>
          <cell r="BX53" t="str">
            <v>0</v>
          </cell>
          <cell r="BY53">
            <v>0</v>
          </cell>
          <cell r="BZ53" t="str">
            <v>0</v>
          </cell>
          <cell r="CA53" t="str">
            <v>0</v>
          </cell>
          <cell r="CB53">
            <v>-46803.91</v>
          </cell>
          <cell r="CC53" t="str">
            <v>0</v>
          </cell>
          <cell r="CD53" t="str">
            <v>0</v>
          </cell>
          <cell r="CE53">
            <v>-43112.43</v>
          </cell>
          <cell r="CF53">
            <v>0</v>
          </cell>
          <cell r="CG53" t="str">
            <v>0</v>
          </cell>
          <cell r="CH53" t="str">
            <v>0</v>
          </cell>
          <cell r="CI53">
            <v>-30081.46</v>
          </cell>
          <cell r="CK53" t="str">
            <v>0</v>
          </cell>
          <cell r="CL53" t="str">
            <v>0</v>
          </cell>
          <cell r="CM53">
            <v>0</v>
          </cell>
          <cell r="CN53" t="str">
            <v>0</v>
          </cell>
          <cell r="CO53" t="str">
            <v>0</v>
          </cell>
          <cell r="CP53">
            <v>-37176.239999999998</v>
          </cell>
          <cell r="CQ53" t="str">
            <v>0</v>
          </cell>
          <cell r="CR53" t="str">
            <v>0</v>
          </cell>
          <cell r="CS53">
            <v>-50256.78</v>
          </cell>
          <cell r="CT53">
            <v>-50256.78</v>
          </cell>
          <cell r="CU53" t="str">
            <v>0</v>
          </cell>
          <cell r="CV53" t="str">
            <v>0</v>
          </cell>
          <cell r="CW53">
            <v>-50256.78</v>
          </cell>
          <cell r="CY53" t="str">
            <v>0</v>
          </cell>
          <cell r="CZ53" t="str">
            <v>0</v>
          </cell>
          <cell r="DA53">
            <v>0</v>
          </cell>
          <cell r="DC53" t="str">
            <v>0</v>
          </cell>
          <cell r="DD53" t="str">
            <v>0</v>
          </cell>
          <cell r="DE53">
            <v>-50256.78</v>
          </cell>
          <cell r="DG53" t="str">
            <v>0</v>
          </cell>
          <cell r="DH53" t="str">
            <v>0</v>
          </cell>
          <cell r="DI53">
            <v>-30081.46</v>
          </cell>
          <cell r="DJ53" t="str">
            <v>0</v>
          </cell>
          <cell r="DK53" t="str">
            <v>0</v>
          </cell>
          <cell r="DL53">
            <v>-46803.91</v>
          </cell>
          <cell r="DN53" t="str">
            <v>0</v>
          </cell>
          <cell r="DO53" t="str">
            <v>0</v>
          </cell>
          <cell r="DP53">
            <v>-42000</v>
          </cell>
          <cell r="DQ53" t="str">
            <v>0</v>
          </cell>
          <cell r="DR53" t="str">
            <v>0</v>
          </cell>
          <cell r="DS53">
            <v>-66652.58</v>
          </cell>
          <cell r="DT53" t="str">
            <v>0</v>
          </cell>
          <cell r="DU53" t="str">
            <v>0</v>
          </cell>
          <cell r="DV53">
            <v>0</v>
          </cell>
          <cell r="DW53" t="str">
            <v>0</v>
          </cell>
          <cell r="DX53" t="str">
            <v>0</v>
          </cell>
          <cell r="DY53" t="str">
            <v>0</v>
          </cell>
        </row>
        <row r="54">
          <cell r="A54" t="str">
            <v>Interest Expense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>
            <v>8087223.6099999985</v>
          </cell>
          <cell r="R54">
            <v>25532446.150000002</v>
          </cell>
          <cell r="S54">
            <v>23561986</v>
          </cell>
          <cell r="T54">
            <v>23806080.359999999</v>
          </cell>
          <cell r="U54">
            <v>23272458.040000007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C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>
            <v>2548285.89</v>
          </cell>
          <cell r="AJ54">
            <v>2222159</v>
          </cell>
          <cell r="AK54">
            <v>2295999.86</v>
          </cell>
          <cell r="AL54">
            <v>2090614.07</v>
          </cell>
          <cell r="AN54" t="str">
            <v>0</v>
          </cell>
          <cell r="AO54" t="str">
            <v>0</v>
          </cell>
          <cell r="AP54" t="str">
            <v>0</v>
          </cell>
          <cell r="AQ54" t="str">
            <v>0</v>
          </cell>
          <cell r="AR54" t="str">
            <v>0</v>
          </cell>
          <cell r="AS54" t="str">
            <v>0</v>
          </cell>
          <cell r="AT54">
            <v>8087223.6099999985</v>
          </cell>
          <cell r="AU54">
            <v>25532446.150000002</v>
          </cell>
          <cell r="AV54">
            <v>23561986</v>
          </cell>
          <cell r="AX54" t="str">
            <v>0</v>
          </cell>
          <cell r="AY54" t="str">
            <v>0</v>
          </cell>
          <cell r="AZ54">
            <v>23561986</v>
          </cell>
          <cell r="BA54" t="str">
            <v>0</v>
          </cell>
          <cell r="BB54" t="str">
            <v>0</v>
          </cell>
          <cell r="BC54">
            <v>25532446.150000002</v>
          </cell>
          <cell r="BD54" t="str">
            <v>0</v>
          </cell>
          <cell r="BE54" t="str">
            <v>0</v>
          </cell>
          <cell r="BF54">
            <v>23806080.359999999</v>
          </cell>
          <cell r="BG54">
            <v>23189658.040000007</v>
          </cell>
          <cell r="BI54" t="str">
            <v>0</v>
          </cell>
          <cell r="BJ54" t="str">
            <v>0</v>
          </cell>
          <cell r="BK54">
            <v>8079891</v>
          </cell>
          <cell r="BL54" t="str">
            <v>0</v>
          </cell>
          <cell r="BM54" t="str">
            <v>0</v>
          </cell>
          <cell r="BN54">
            <v>9359041.9800000004</v>
          </cell>
          <cell r="BO54" t="str">
            <v>0</v>
          </cell>
          <cell r="BP54" t="str">
            <v>0</v>
          </cell>
          <cell r="BQ54">
            <v>8460118.3599999994</v>
          </cell>
          <cell r="BR54">
            <v>7900763.040000001</v>
          </cell>
          <cell r="BS54" t="str">
            <v>0</v>
          </cell>
          <cell r="BT54" t="str">
            <v>0</v>
          </cell>
          <cell r="BU54">
            <v>7956449.8899999987</v>
          </cell>
          <cell r="BW54" t="str">
            <v>0</v>
          </cell>
          <cell r="BX54" t="str">
            <v>0</v>
          </cell>
          <cell r="BY54">
            <v>6364663</v>
          </cell>
          <cell r="BZ54" t="str">
            <v>0</v>
          </cell>
          <cell r="CA54" t="str">
            <v>0</v>
          </cell>
          <cell r="CB54">
            <v>6464317.4500000002</v>
          </cell>
          <cell r="CC54" t="str">
            <v>0</v>
          </cell>
          <cell r="CD54" t="str">
            <v>0</v>
          </cell>
          <cell r="CE54">
            <v>6257991.0799999991</v>
          </cell>
          <cell r="CF54">
            <v>6323263</v>
          </cell>
          <cell r="CG54" t="str">
            <v>0</v>
          </cell>
          <cell r="CH54" t="str">
            <v>0</v>
          </cell>
          <cell r="CI54">
            <v>2297899.33</v>
          </cell>
          <cell r="CK54" t="str">
            <v>0</v>
          </cell>
          <cell r="CL54" t="str">
            <v>0</v>
          </cell>
          <cell r="CM54">
            <v>5838447</v>
          </cell>
          <cell r="CN54" t="str">
            <v>0</v>
          </cell>
          <cell r="CO54" t="str">
            <v>0</v>
          </cell>
          <cell r="CP54">
            <v>6805141.3400000017</v>
          </cell>
          <cell r="CQ54" t="str">
            <v>0</v>
          </cell>
          <cell r="CR54" t="str">
            <v>0</v>
          </cell>
          <cell r="CS54">
            <v>6290864.2800000012</v>
          </cell>
          <cell r="CT54">
            <v>5673119.040000001</v>
          </cell>
          <cell r="CU54" t="str">
            <v>0</v>
          </cell>
          <cell r="CV54" t="str">
            <v>0</v>
          </cell>
          <cell r="CW54">
            <v>5789324.2800000012</v>
          </cell>
          <cell r="CY54" t="str">
            <v>0</v>
          </cell>
          <cell r="CZ54" t="str">
            <v>0</v>
          </cell>
          <cell r="DA54">
            <v>6364663</v>
          </cell>
          <cell r="DC54" t="str">
            <v>0</v>
          </cell>
          <cell r="DD54" t="str">
            <v>0</v>
          </cell>
          <cell r="DE54">
            <v>5789324.2800000012</v>
          </cell>
          <cell r="DG54" t="str">
            <v>0</v>
          </cell>
          <cell r="DH54" t="str">
            <v>0</v>
          </cell>
          <cell r="DI54">
            <v>2297899.33</v>
          </cell>
          <cell r="DJ54" t="str">
            <v>0</v>
          </cell>
          <cell r="DK54" t="str">
            <v>0</v>
          </cell>
          <cell r="DL54">
            <v>6464317.4500000002</v>
          </cell>
          <cell r="DN54" t="str">
            <v>0</v>
          </cell>
          <cell r="DO54" t="str">
            <v>0</v>
          </cell>
          <cell r="DP54">
            <v>5808345</v>
          </cell>
          <cell r="DQ54" t="str">
            <v>0</v>
          </cell>
          <cell r="DR54" t="str">
            <v>0</v>
          </cell>
          <cell r="DS54">
            <v>6292241.3000000026</v>
          </cell>
          <cell r="DT54" t="str">
            <v>0</v>
          </cell>
          <cell r="DU54" t="str">
            <v>0</v>
          </cell>
          <cell r="DV54">
            <v>5860068</v>
          </cell>
          <cell r="DW54" t="str">
            <v>0</v>
          </cell>
          <cell r="DX54" t="str">
            <v>0</v>
          </cell>
          <cell r="DY54" t="str">
            <v>0</v>
          </cell>
        </row>
        <row r="55">
          <cell r="A55" t="str">
            <v>Other Deductions (Net)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>
            <v>1318896.08</v>
          </cell>
          <cell r="R55">
            <v>2048823.11</v>
          </cell>
          <cell r="S55">
            <v>2613600</v>
          </cell>
          <cell r="T55">
            <v>3592435.5871600001</v>
          </cell>
          <cell r="U55">
            <v>2886350.8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>
            <v>34002</v>
          </cell>
          <cell r="AJ55">
            <v>217800</v>
          </cell>
          <cell r="AK55">
            <v>290758</v>
          </cell>
          <cell r="AL55">
            <v>290758</v>
          </cell>
          <cell r="AN55" t="str">
            <v>0</v>
          </cell>
          <cell r="AO55" t="str">
            <v>0</v>
          </cell>
          <cell r="AP55" t="str">
            <v>0</v>
          </cell>
          <cell r="AQ55" t="str">
            <v>0</v>
          </cell>
          <cell r="AR55" t="str">
            <v>0</v>
          </cell>
          <cell r="AS55" t="str">
            <v>0</v>
          </cell>
          <cell r="AT55">
            <v>1318896.08</v>
          </cell>
          <cell r="AU55">
            <v>2048823.11</v>
          </cell>
          <cell r="AV55">
            <v>2613600</v>
          </cell>
          <cell r="AX55" t="str">
            <v>0</v>
          </cell>
          <cell r="AY55" t="str">
            <v>0</v>
          </cell>
          <cell r="AZ55">
            <v>2613600</v>
          </cell>
          <cell r="BA55" t="str">
            <v>0</v>
          </cell>
          <cell r="BB55" t="str">
            <v>0</v>
          </cell>
          <cell r="BC55">
            <v>2048823.11</v>
          </cell>
          <cell r="BD55" t="str">
            <v>0</v>
          </cell>
          <cell r="BE55" t="str">
            <v>0</v>
          </cell>
          <cell r="BF55">
            <v>3592435.5871600001</v>
          </cell>
          <cell r="BG55">
            <v>2886350.8</v>
          </cell>
          <cell r="BI55" t="str">
            <v>0</v>
          </cell>
          <cell r="BJ55" t="str">
            <v>0</v>
          </cell>
          <cell r="BK55">
            <v>871200</v>
          </cell>
          <cell r="BL55" t="str">
            <v>0</v>
          </cell>
          <cell r="BM55" t="str">
            <v>0</v>
          </cell>
          <cell r="BN55">
            <v>483852</v>
          </cell>
          <cell r="BO55" t="str">
            <v>0</v>
          </cell>
          <cell r="BP55" t="str">
            <v>0</v>
          </cell>
          <cell r="BQ55">
            <v>1101096.08</v>
          </cell>
          <cell r="BR55">
            <v>1143950.8</v>
          </cell>
          <cell r="BS55" t="str">
            <v>0</v>
          </cell>
          <cell r="BT55" t="str">
            <v>0</v>
          </cell>
          <cell r="BU55">
            <v>1101096.08</v>
          </cell>
          <cell r="BW55" t="str">
            <v>0</v>
          </cell>
          <cell r="BX55" t="str">
            <v>0</v>
          </cell>
          <cell r="BY55">
            <v>653400</v>
          </cell>
          <cell r="BZ55" t="str">
            <v>0</v>
          </cell>
          <cell r="CA55" t="str">
            <v>0</v>
          </cell>
          <cell r="CB55">
            <v>449850</v>
          </cell>
          <cell r="CC55" t="str">
            <v>0</v>
          </cell>
          <cell r="CD55" t="str">
            <v>0</v>
          </cell>
          <cell r="CE55">
            <v>787557.71821600001</v>
          </cell>
          <cell r="CF55">
            <v>653400</v>
          </cell>
          <cell r="CG55" t="str">
            <v>0</v>
          </cell>
          <cell r="CH55" t="str">
            <v>0</v>
          </cell>
          <cell r="CI55">
            <v>441749.66</v>
          </cell>
          <cell r="CK55" t="str">
            <v>0</v>
          </cell>
          <cell r="CL55" t="str">
            <v>0</v>
          </cell>
          <cell r="CM55">
            <v>653400</v>
          </cell>
          <cell r="CN55" t="str">
            <v>0</v>
          </cell>
          <cell r="CO55" t="str">
            <v>0</v>
          </cell>
          <cell r="CP55">
            <v>334002</v>
          </cell>
          <cell r="CQ55" t="str">
            <v>0</v>
          </cell>
          <cell r="CR55" t="str">
            <v>0</v>
          </cell>
          <cell r="CS55">
            <v>877146.42</v>
          </cell>
          <cell r="CT55">
            <v>926150.8</v>
          </cell>
          <cell r="CU55" t="str">
            <v>0</v>
          </cell>
          <cell r="CV55" t="str">
            <v>0</v>
          </cell>
          <cell r="CW55">
            <v>877146.42</v>
          </cell>
          <cell r="CY55" t="str">
            <v>0</v>
          </cell>
          <cell r="CZ55" t="str">
            <v>0</v>
          </cell>
          <cell r="DA55">
            <v>653400</v>
          </cell>
          <cell r="DC55" t="str">
            <v>0</v>
          </cell>
          <cell r="DD55" t="str">
            <v>0</v>
          </cell>
          <cell r="DE55">
            <v>877146.42</v>
          </cell>
          <cell r="DG55" t="str">
            <v>0</v>
          </cell>
          <cell r="DH55" t="str">
            <v>0</v>
          </cell>
          <cell r="DI55">
            <v>441749.66</v>
          </cell>
          <cell r="DJ55" t="str">
            <v>0</v>
          </cell>
          <cell r="DK55" t="str">
            <v>0</v>
          </cell>
          <cell r="DL55">
            <v>449850</v>
          </cell>
          <cell r="DN55" t="str">
            <v>0</v>
          </cell>
          <cell r="DO55" t="str">
            <v>0</v>
          </cell>
          <cell r="DP55">
            <v>896348.92471199995</v>
          </cell>
          <cell r="DQ55" t="str">
            <v>0</v>
          </cell>
          <cell r="DR55" t="str">
            <v>0</v>
          </cell>
          <cell r="DS55">
            <v>487489.93999999948</v>
          </cell>
          <cell r="DT55" t="str">
            <v>0</v>
          </cell>
          <cell r="DU55" t="str">
            <v>0</v>
          </cell>
          <cell r="DV55">
            <v>653400</v>
          </cell>
          <cell r="DW55" t="str">
            <v>0</v>
          </cell>
          <cell r="DX55" t="str">
            <v>0</v>
          </cell>
          <cell r="DY55" t="str">
            <v>0</v>
          </cell>
        </row>
        <row r="56">
          <cell r="A56" t="str">
            <v>Earnings of Subs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Q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E56" t="str">
            <v>0</v>
          </cell>
          <cell r="BF56" t="str">
            <v>0</v>
          </cell>
          <cell r="BG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S56" t="str">
            <v>0</v>
          </cell>
          <cell r="BT56" t="str">
            <v>0</v>
          </cell>
          <cell r="BU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W56" t="str">
            <v>0</v>
          </cell>
          <cell r="DX56" t="str">
            <v>0</v>
          </cell>
          <cell r="DY56" t="str">
            <v>0</v>
          </cell>
        </row>
        <row r="57">
          <cell r="A57" t="str">
            <v>Net Income (Loss) Before Taxes</v>
          </cell>
          <cell r="B57">
            <v>78738159.449999958</v>
          </cell>
          <cell r="C57">
            <v>173137724.35000008</v>
          </cell>
          <cell r="D57">
            <v>185603415.87</v>
          </cell>
          <cell r="E57">
            <v>149702614.16597614</v>
          </cell>
          <cell r="F57">
            <v>112444043.01287773</v>
          </cell>
          <cell r="G57">
            <v>229428664.24999997</v>
          </cell>
          <cell r="H57">
            <v>513097204.34999985</v>
          </cell>
          <cell r="I57">
            <v>558602886.96000004</v>
          </cell>
          <cell r="J57">
            <v>561272483.31737089</v>
          </cell>
          <cell r="K57">
            <v>521368331.39138871</v>
          </cell>
          <cell r="L57">
            <v>342940819.72999996</v>
          </cell>
          <cell r="M57">
            <v>760635428.82000017</v>
          </cell>
          <cell r="N57">
            <v>834106936</v>
          </cell>
          <cell r="O57">
            <v>873972739.34144032</v>
          </cell>
          <cell r="P57">
            <v>783240163.8588562</v>
          </cell>
          <cell r="Q57">
            <v>8721944.7199999988</v>
          </cell>
          <cell r="R57">
            <v>36890881.040000007</v>
          </cell>
          <cell r="S57">
            <v>23504052.920000002</v>
          </cell>
          <cell r="T57">
            <v>25187377.34716</v>
          </cell>
          <cell r="U57">
            <v>24055268.590000007</v>
          </cell>
          <cell r="W57">
            <v>14393024.779999997</v>
          </cell>
          <cell r="X57">
            <v>16011172.499999998</v>
          </cell>
          <cell r="Y57">
            <v>16417419.879999999</v>
          </cell>
          <cell r="Z57">
            <v>13966686.589999994</v>
          </cell>
          <cell r="AA57">
            <v>54009939.859999985</v>
          </cell>
          <cell r="AB57">
            <v>49826469.329999998</v>
          </cell>
          <cell r="AC57">
            <v>53105065.210000008</v>
          </cell>
          <cell r="AD57">
            <v>51276865.540000007</v>
          </cell>
          <cell r="AE57">
            <v>76942183.449999988</v>
          </cell>
          <cell r="AF57">
            <v>75177083</v>
          </cell>
          <cell r="AG57">
            <v>81424135.219999999</v>
          </cell>
          <cell r="AH57">
            <v>75212494.439999998</v>
          </cell>
          <cell r="AI57">
            <v>2507310.14</v>
          </cell>
          <cell r="AJ57">
            <v>2220079.79</v>
          </cell>
          <cell r="AK57">
            <v>2408758.62</v>
          </cell>
          <cell r="AL57">
            <v>2164368.83</v>
          </cell>
          <cell r="AN57">
            <v>78738159.449999958</v>
          </cell>
          <cell r="AO57">
            <v>173137724.35000008</v>
          </cell>
          <cell r="AP57">
            <v>185603415.87</v>
          </cell>
          <cell r="AQ57">
            <v>229428664.24999997</v>
          </cell>
          <cell r="AR57">
            <v>513097204.34999985</v>
          </cell>
          <cell r="AS57">
            <v>558602886.96000004</v>
          </cell>
          <cell r="AT57">
            <v>8721944.7199999988</v>
          </cell>
          <cell r="AU57">
            <v>36890881.040000007</v>
          </cell>
          <cell r="AV57">
            <v>23504052.920000002</v>
          </cell>
          <cell r="AX57">
            <v>185603415.87</v>
          </cell>
          <cell r="AY57">
            <v>558602886.96000004</v>
          </cell>
          <cell r="AZ57">
            <v>23504052.920000002</v>
          </cell>
          <cell r="BA57">
            <v>173137724.35000008</v>
          </cell>
          <cell r="BB57">
            <v>513097204.34999996</v>
          </cell>
          <cell r="BC57">
            <v>36890881.040000007</v>
          </cell>
          <cell r="BD57">
            <v>149702614.16597614</v>
          </cell>
          <cell r="BE57">
            <v>561272483.31737089</v>
          </cell>
          <cell r="BF57">
            <v>25187377.34716</v>
          </cell>
          <cell r="BG57">
            <v>25480683.590000007</v>
          </cell>
          <cell r="BI57">
            <v>62637451.769999996</v>
          </cell>
          <cell r="BJ57">
            <v>185367487.31999999</v>
          </cell>
          <cell r="BK57">
            <v>8062574.2800000003</v>
          </cell>
          <cell r="BL57">
            <v>57000282.879999958</v>
          </cell>
          <cell r="BM57">
            <v>185241511.99000013</v>
          </cell>
          <cell r="BN57">
            <v>10858124.830000002</v>
          </cell>
          <cell r="BO57">
            <v>66345977.730000079</v>
          </cell>
          <cell r="BP57">
            <v>189733345.82000008</v>
          </cell>
          <cell r="BQ57">
            <v>8716660.1999999974</v>
          </cell>
          <cell r="BR57">
            <v>8463273.9500000011</v>
          </cell>
          <cell r="BS57">
            <v>62031184.730000064</v>
          </cell>
          <cell r="BT57">
            <v>187563771.34000003</v>
          </cell>
          <cell r="BU57">
            <v>8129407.7299999986</v>
          </cell>
          <cell r="BW57">
            <v>46228660.050000004</v>
          </cell>
          <cell r="BX57">
            <v>136496818.99000001</v>
          </cell>
          <cell r="BY57">
            <v>6349425.4900000002</v>
          </cell>
          <cell r="BZ57">
            <v>42651744.920000009</v>
          </cell>
          <cell r="CA57">
            <v>119231777.09000009</v>
          </cell>
          <cell r="CB57">
            <v>11707605.809999999</v>
          </cell>
          <cell r="CC57">
            <v>36705286.915724836</v>
          </cell>
          <cell r="CD57">
            <v>141617665.57461149</v>
          </cell>
          <cell r="CE57">
            <v>7215962.2482159995</v>
          </cell>
          <cell r="CF57">
            <v>6408764.4900000002</v>
          </cell>
          <cell r="CG57">
            <v>32258374.650000002</v>
          </cell>
          <cell r="CH57">
            <v>95968267.38000001</v>
          </cell>
          <cell r="CI57">
            <v>3503364.05</v>
          </cell>
          <cell r="CK57">
            <v>46859298.510000005</v>
          </cell>
          <cell r="CL57">
            <v>135582070.99000001</v>
          </cell>
          <cell r="CM57">
            <v>5826209.4500000002</v>
          </cell>
          <cell r="CN57">
            <v>41901694.360000014</v>
          </cell>
          <cell r="CO57">
            <v>136211434.44999993</v>
          </cell>
          <cell r="CP57">
            <v>8429880.7800000012</v>
          </cell>
          <cell r="CQ57">
            <v>49845373.800000004</v>
          </cell>
          <cell r="CR57">
            <v>135363906.45000005</v>
          </cell>
          <cell r="CS57">
            <v>5775493.6700000009</v>
          </cell>
          <cell r="CT57">
            <v>6205701.120000002</v>
          </cell>
          <cell r="CU57">
            <v>46479784.79999999</v>
          </cell>
          <cell r="CV57">
            <v>133461555.43000001</v>
          </cell>
          <cell r="CW57">
            <v>5218580.67</v>
          </cell>
          <cell r="CY57">
            <v>46228660.050000004</v>
          </cell>
          <cell r="CZ57">
            <v>136496818.99000001</v>
          </cell>
          <cell r="DA57">
            <v>6349425.4900000002</v>
          </cell>
          <cell r="DC57">
            <v>46479784.79999999</v>
          </cell>
          <cell r="DD57">
            <v>133461555.43000001</v>
          </cell>
          <cell r="DE57">
            <v>5218580.67</v>
          </cell>
          <cell r="DG57">
            <v>32258374.650000002</v>
          </cell>
          <cell r="DH57">
            <v>95968267.38000001</v>
          </cell>
          <cell r="DI57">
            <v>3503364.05</v>
          </cell>
          <cell r="DJ57">
            <v>42651744.920000009</v>
          </cell>
          <cell r="DK57">
            <v>119231777.09000009</v>
          </cell>
          <cell r="DL57">
            <v>11707605.809999999</v>
          </cell>
          <cell r="DN57">
            <v>32067646.370125685</v>
          </cell>
          <cell r="DO57">
            <v>151224725.05190173</v>
          </cell>
          <cell r="DP57">
            <v>6210180.4147120006</v>
          </cell>
          <cell r="DQ57">
            <v>44401901.26000002</v>
          </cell>
          <cell r="DR57">
            <v>137561630.65000004</v>
          </cell>
          <cell r="DS57">
            <v>7465532.5100000016</v>
          </cell>
          <cell r="DT57">
            <v>47002342.910000011</v>
          </cell>
          <cell r="DU57">
            <v>154253066.99000001</v>
          </cell>
          <cell r="DV57">
            <v>5844830.4900000002</v>
          </cell>
          <cell r="DW57" t="str">
            <v>0</v>
          </cell>
          <cell r="DX57" t="str">
            <v>0</v>
          </cell>
          <cell r="DY57" t="str">
            <v>0</v>
          </cell>
        </row>
        <row r="58">
          <cell r="A58" t="str">
            <v>Income Taxes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>
            <v>7392535.8899999997</v>
          </cell>
          <cell r="R58">
            <v>13128000.319999998</v>
          </cell>
          <cell r="S58">
            <v>15421985</v>
          </cell>
          <cell r="T58">
            <v>14299912.619999999</v>
          </cell>
          <cell r="U58">
            <v>13274210.949999999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>
            <v>36000</v>
          </cell>
          <cell r="AJ58">
            <v>2638686</v>
          </cell>
          <cell r="AK58">
            <v>2855312.28</v>
          </cell>
          <cell r="AL58">
            <v>2855312.28</v>
          </cell>
          <cell r="AN58" t="str">
            <v>0</v>
          </cell>
          <cell r="AO58" t="str">
            <v>0</v>
          </cell>
          <cell r="AP58" t="str">
            <v>0</v>
          </cell>
          <cell r="AQ58" t="str">
            <v>0</v>
          </cell>
          <cell r="AR58" t="str">
            <v>0</v>
          </cell>
          <cell r="AS58" t="str">
            <v>0</v>
          </cell>
          <cell r="AT58">
            <v>7392535.8899999997</v>
          </cell>
          <cell r="AU58">
            <v>13128000.319999998</v>
          </cell>
          <cell r="AV58">
            <v>15421985</v>
          </cell>
          <cell r="AX58" t="str">
            <v>0</v>
          </cell>
          <cell r="AY58" t="str">
            <v>0</v>
          </cell>
          <cell r="AZ58">
            <v>15421985</v>
          </cell>
          <cell r="BA58" t="str">
            <v>0</v>
          </cell>
          <cell r="BB58" t="str">
            <v>0</v>
          </cell>
          <cell r="BC58">
            <v>13128000.319999998</v>
          </cell>
          <cell r="BD58" t="str">
            <v>0</v>
          </cell>
          <cell r="BE58" t="str">
            <v>0</v>
          </cell>
          <cell r="BF58">
            <v>14299912.619999999</v>
          </cell>
          <cell r="BG58">
            <v>13274210.949999999</v>
          </cell>
          <cell r="BI58" t="str">
            <v>0</v>
          </cell>
          <cell r="BJ58" t="str">
            <v>0</v>
          </cell>
          <cell r="BK58">
            <v>7635744</v>
          </cell>
          <cell r="BL58" t="str">
            <v>0</v>
          </cell>
          <cell r="BM58" t="str">
            <v>0</v>
          </cell>
          <cell r="BN58">
            <v>5624360</v>
          </cell>
          <cell r="BO58" t="str">
            <v>0</v>
          </cell>
          <cell r="BP58" t="str">
            <v>0</v>
          </cell>
          <cell r="BQ58">
            <v>7370211.6200000001</v>
          </cell>
          <cell r="BR58">
            <v>6697049.9500000002</v>
          </cell>
          <cell r="BS58" t="str">
            <v>0</v>
          </cell>
          <cell r="BT58" t="str">
            <v>0</v>
          </cell>
          <cell r="BU58">
            <v>7370211.6200000001</v>
          </cell>
          <cell r="BW58" t="str">
            <v>0</v>
          </cell>
          <cell r="BX58" t="str">
            <v>0</v>
          </cell>
          <cell r="BY58">
            <v>5224058</v>
          </cell>
          <cell r="BZ58" t="str">
            <v>0</v>
          </cell>
          <cell r="CA58" t="str">
            <v>0</v>
          </cell>
          <cell r="CB58">
            <v>1730640.45</v>
          </cell>
          <cell r="CC58" t="str">
            <v>0</v>
          </cell>
          <cell r="CD58" t="str">
            <v>0</v>
          </cell>
          <cell r="CE58">
            <v>4056413.67</v>
          </cell>
          <cell r="CF58">
            <v>4014978</v>
          </cell>
          <cell r="CG58" t="str">
            <v>0</v>
          </cell>
          <cell r="CH58" t="str">
            <v>0</v>
          </cell>
          <cell r="CI58">
            <v>2081905.94</v>
          </cell>
          <cell r="CK58" t="str">
            <v>0</v>
          </cell>
          <cell r="CL58" t="str">
            <v>0</v>
          </cell>
          <cell r="CM58">
            <v>5265058</v>
          </cell>
          <cell r="CN58" t="str">
            <v>0</v>
          </cell>
          <cell r="CO58" t="str">
            <v>0</v>
          </cell>
          <cell r="CP58">
            <v>3636360</v>
          </cell>
          <cell r="CQ58" t="str">
            <v>0</v>
          </cell>
          <cell r="CR58" t="str">
            <v>0</v>
          </cell>
          <cell r="CS58">
            <v>5310629.95</v>
          </cell>
          <cell r="CT58">
            <v>4326363.95</v>
          </cell>
          <cell r="CU58" t="str">
            <v>0</v>
          </cell>
          <cell r="CV58" t="str">
            <v>0</v>
          </cell>
          <cell r="CW58">
            <v>5310629.95</v>
          </cell>
          <cell r="CY58" t="str">
            <v>0</v>
          </cell>
          <cell r="CZ58" t="str">
            <v>0</v>
          </cell>
          <cell r="DA58">
            <v>5224058</v>
          </cell>
          <cell r="DC58" t="str">
            <v>0</v>
          </cell>
          <cell r="DD58" t="str">
            <v>0</v>
          </cell>
          <cell r="DE58">
            <v>5310629.95</v>
          </cell>
          <cell r="DG58" t="str">
            <v>0</v>
          </cell>
          <cell r="DH58" t="str">
            <v>0</v>
          </cell>
          <cell r="DI58">
            <v>2081905.94</v>
          </cell>
          <cell r="DJ58" t="str">
            <v>0</v>
          </cell>
          <cell r="DK58" t="str">
            <v>0</v>
          </cell>
          <cell r="DL58">
            <v>1730640.45</v>
          </cell>
          <cell r="DN58" t="str">
            <v>0</v>
          </cell>
          <cell r="DO58" t="str">
            <v>0</v>
          </cell>
          <cell r="DP58">
            <v>2466438</v>
          </cell>
          <cell r="DQ58" t="str">
            <v>0</v>
          </cell>
          <cell r="DR58" t="str">
            <v>0</v>
          </cell>
          <cell r="DS58">
            <v>6237814.3300000001</v>
          </cell>
          <cell r="DT58" t="str">
            <v>0</v>
          </cell>
          <cell r="DU58" t="str">
            <v>0</v>
          </cell>
          <cell r="DV58">
            <v>2466438</v>
          </cell>
          <cell r="DW58" t="str">
            <v>0</v>
          </cell>
          <cell r="DX58" t="str">
            <v>0</v>
          </cell>
          <cell r="DY58" t="str">
            <v>0</v>
          </cell>
        </row>
        <row r="59">
          <cell r="A59" t="str">
            <v>Extrordinary Item (Net)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Q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E59" t="str">
            <v>0</v>
          </cell>
          <cell r="BF59" t="str">
            <v>0</v>
          </cell>
          <cell r="BG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S59" t="str">
            <v>0</v>
          </cell>
          <cell r="BT59" t="str">
            <v>0</v>
          </cell>
          <cell r="BU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0</v>
          </cell>
          <cell r="CI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U59" t="str">
            <v>0</v>
          </cell>
          <cell r="CV59" t="str">
            <v>0</v>
          </cell>
          <cell r="CW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G59" t="str">
            <v>0</v>
          </cell>
          <cell r="DH59" t="str">
            <v>0</v>
          </cell>
          <cell r="DI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W59" t="str">
            <v>0</v>
          </cell>
          <cell r="DX59" t="str">
            <v>0</v>
          </cell>
          <cell r="DY59" t="str">
            <v>0</v>
          </cell>
        </row>
        <row r="60">
          <cell r="A60" t="str">
            <v>Earnings of Subs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Q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E60" t="str">
            <v>0</v>
          </cell>
          <cell r="BF60" t="str">
            <v>0</v>
          </cell>
          <cell r="BG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S60" t="str">
            <v>0</v>
          </cell>
          <cell r="BT60" t="str">
            <v>0</v>
          </cell>
          <cell r="BU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0</v>
          </cell>
          <cell r="CI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U60" t="str">
            <v>0</v>
          </cell>
          <cell r="CV60" t="str">
            <v>0</v>
          </cell>
          <cell r="CW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G60" t="str">
            <v>0</v>
          </cell>
          <cell r="DH60" t="str">
            <v>0</v>
          </cell>
          <cell r="DI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W60" t="str">
            <v>0</v>
          </cell>
          <cell r="DX60" t="str">
            <v>0</v>
          </cell>
          <cell r="DY60" t="str">
            <v>0</v>
          </cell>
        </row>
        <row r="61">
          <cell r="A61" t="str">
            <v>Net Income (Loss) After Taxes</v>
          </cell>
          <cell r="B61">
            <v>78738159.449999958</v>
          </cell>
          <cell r="C61">
            <v>173137724.35000008</v>
          </cell>
          <cell r="D61">
            <v>185603415.87</v>
          </cell>
          <cell r="E61">
            <v>149702614.16597614</v>
          </cell>
          <cell r="F61">
            <v>112444043.01287773</v>
          </cell>
          <cell r="G61">
            <v>229428664.24999997</v>
          </cell>
          <cell r="H61">
            <v>513097204.34999985</v>
          </cell>
          <cell r="I61">
            <v>558602886.96000004</v>
          </cell>
          <cell r="J61">
            <v>561272483.31737089</v>
          </cell>
          <cell r="K61">
            <v>521368331.39138871</v>
          </cell>
          <cell r="L61">
            <v>342940819.72999996</v>
          </cell>
          <cell r="M61">
            <v>760635428.82000017</v>
          </cell>
          <cell r="N61">
            <v>834106936</v>
          </cell>
          <cell r="O61">
            <v>873972739.34144032</v>
          </cell>
          <cell r="P61">
            <v>783240163.8588562</v>
          </cell>
          <cell r="Q61">
            <v>16114480.609999999</v>
          </cell>
          <cell r="R61">
            <v>50018881.360000007</v>
          </cell>
          <cell r="S61">
            <v>38926037.920000002</v>
          </cell>
          <cell r="T61">
            <v>39487289.967159994</v>
          </cell>
          <cell r="U61">
            <v>37329479.540000007</v>
          </cell>
          <cell r="W61">
            <v>14393024.779999997</v>
          </cell>
          <cell r="X61">
            <v>16011172.499999998</v>
          </cell>
          <cell r="Y61">
            <v>16417419.879999999</v>
          </cell>
          <cell r="Z61">
            <v>13966686.589999994</v>
          </cell>
          <cell r="AA61">
            <v>54009939.859999985</v>
          </cell>
          <cell r="AB61">
            <v>49826469.329999998</v>
          </cell>
          <cell r="AC61">
            <v>53105065.210000008</v>
          </cell>
          <cell r="AD61">
            <v>51276865.540000007</v>
          </cell>
          <cell r="AE61">
            <v>76942183.449999988</v>
          </cell>
          <cell r="AF61">
            <v>75177083</v>
          </cell>
          <cell r="AG61">
            <v>81424135.219999999</v>
          </cell>
          <cell r="AH61">
            <v>75212494.439999998</v>
          </cell>
          <cell r="AI61">
            <v>2543310.14</v>
          </cell>
          <cell r="AJ61">
            <v>4858765.79</v>
          </cell>
          <cell r="AK61">
            <v>5264070.9000000004</v>
          </cell>
          <cell r="AL61">
            <v>5019681.1100000003</v>
          </cell>
          <cell r="AN61">
            <v>78738159.449999958</v>
          </cell>
          <cell r="AO61">
            <v>173137724.35000008</v>
          </cell>
          <cell r="AP61">
            <v>185603415.87</v>
          </cell>
          <cell r="AQ61">
            <v>229428664.24999997</v>
          </cell>
          <cell r="AR61">
            <v>513097204.34999985</v>
          </cell>
          <cell r="AS61">
            <v>558602886.96000004</v>
          </cell>
          <cell r="AT61">
            <v>16114480.609999999</v>
          </cell>
          <cell r="AU61">
            <v>50018881.360000007</v>
          </cell>
          <cell r="AV61">
            <v>38926037.920000002</v>
          </cell>
          <cell r="AX61">
            <v>185603415.87</v>
          </cell>
          <cell r="AY61">
            <v>558602886.96000004</v>
          </cell>
          <cell r="AZ61">
            <v>38926037.920000002</v>
          </cell>
          <cell r="BA61">
            <v>173137724.35000008</v>
          </cell>
          <cell r="BB61">
            <v>513097204.34999996</v>
          </cell>
          <cell r="BC61">
            <v>50018881.360000007</v>
          </cell>
          <cell r="BD61">
            <v>149702614.16597614</v>
          </cell>
          <cell r="BE61">
            <v>561272483.31737089</v>
          </cell>
          <cell r="BF61">
            <v>39487289.967159994</v>
          </cell>
          <cell r="BG61">
            <v>38754894.540000007</v>
          </cell>
          <cell r="BI61">
            <v>62637451.769999996</v>
          </cell>
          <cell r="BJ61">
            <v>185367487.31999999</v>
          </cell>
          <cell r="BK61">
            <v>15698318.280000001</v>
          </cell>
          <cell r="BL61">
            <v>57000282.879999958</v>
          </cell>
          <cell r="BM61">
            <v>185241511.99000013</v>
          </cell>
          <cell r="BN61">
            <v>16482484.830000002</v>
          </cell>
          <cell r="BO61">
            <v>66345977.730000079</v>
          </cell>
          <cell r="BP61">
            <v>189733345.82000008</v>
          </cell>
          <cell r="BQ61">
            <v>16086871.819999997</v>
          </cell>
          <cell r="BR61">
            <v>15160323.9</v>
          </cell>
          <cell r="BS61">
            <v>62031184.730000064</v>
          </cell>
          <cell r="BT61">
            <v>187563771.34000003</v>
          </cell>
          <cell r="BU61">
            <v>15499619.349999998</v>
          </cell>
          <cell r="BW61">
            <v>46228660.050000004</v>
          </cell>
          <cell r="BX61">
            <v>136496818.99000001</v>
          </cell>
          <cell r="BY61">
            <v>11573483.49</v>
          </cell>
          <cell r="BZ61">
            <v>42651744.920000009</v>
          </cell>
          <cell r="CA61">
            <v>119231777.09000009</v>
          </cell>
          <cell r="CB61">
            <v>13438246.259999998</v>
          </cell>
          <cell r="CC61">
            <v>36705286.915724836</v>
          </cell>
          <cell r="CD61">
            <v>141617665.57461149</v>
          </cell>
          <cell r="CE61">
            <v>11272375.918215999</v>
          </cell>
          <cell r="CF61">
            <v>10423742.49</v>
          </cell>
          <cell r="CG61">
            <v>32258374.650000002</v>
          </cell>
          <cell r="CH61">
            <v>95968267.38000001</v>
          </cell>
          <cell r="CI61">
            <v>5585269.9900000002</v>
          </cell>
          <cell r="CK61">
            <v>46859298.510000005</v>
          </cell>
          <cell r="CL61">
            <v>135582070.99000001</v>
          </cell>
          <cell r="CM61">
            <v>11091267.449999999</v>
          </cell>
          <cell r="CN61">
            <v>41901694.360000014</v>
          </cell>
          <cell r="CO61">
            <v>136211434.44999993</v>
          </cell>
          <cell r="CP61">
            <v>12066240.780000001</v>
          </cell>
          <cell r="CQ61">
            <v>49845373.800000004</v>
          </cell>
          <cell r="CR61">
            <v>135363906.45000005</v>
          </cell>
          <cell r="CS61">
            <v>11086123.620000001</v>
          </cell>
          <cell r="CT61">
            <v>10532065.07</v>
          </cell>
          <cell r="CU61">
            <v>46479784.79999999</v>
          </cell>
          <cell r="CV61">
            <v>133461555.43000001</v>
          </cell>
          <cell r="CW61">
            <v>10529210.619999999</v>
          </cell>
          <cell r="CY61">
            <v>46228660.050000004</v>
          </cell>
          <cell r="CZ61">
            <v>136496818.99000001</v>
          </cell>
          <cell r="DA61">
            <v>11573483.49</v>
          </cell>
          <cell r="DC61">
            <v>46479784.79999999</v>
          </cell>
          <cell r="DD61">
            <v>133461555.43000001</v>
          </cell>
          <cell r="DE61">
            <v>10529210.619999999</v>
          </cell>
          <cell r="DG61">
            <v>32258374.650000002</v>
          </cell>
          <cell r="DH61">
            <v>95968267.38000001</v>
          </cell>
          <cell r="DI61">
            <v>5585269.9900000002</v>
          </cell>
          <cell r="DJ61">
            <v>42651744.920000009</v>
          </cell>
          <cell r="DK61">
            <v>119231777.09000009</v>
          </cell>
          <cell r="DL61">
            <v>13438246.259999998</v>
          </cell>
          <cell r="DN61">
            <v>32067646.370125685</v>
          </cell>
          <cell r="DO61">
            <v>151224725.05190173</v>
          </cell>
          <cell r="DP61">
            <v>8676618.4147120006</v>
          </cell>
          <cell r="DQ61">
            <v>44401901.26000002</v>
          </cell>
          <cell r="DR61">
            <v>137561630.65000004</v>
          </cell>
          <cell r="DS61">
            <v>13703346.84</v>
          </cell>
          <cell r="DT61">
            <v>47002342.910000011</v>
          </cell>
          <cell r="DU61">
            <v>154253066.99000001</v>
          </cell>
          <cell r="DV61">
            <v>8311268.4900000002</v>
          </cell>
          <cell r="DW61" t="str">
            <v>0</v>
          </cell>
          <cell r="DX61" t="str">
            <v>0</v>
          </cell>
          <cell r="DY61" t="str">
            <v>0</v>
          </cell>
        </row>
        <row r="62">
          <cell r="A62" t="str">
            <v>Depreciation/Amortization</v>
          </cell>
          <cell r="B62">
            <v>9007326.4000000004</v>
          </cell>
          <cell r="C62">
            <v>17407028.330000002</v>
          </cell>
          <cell r="D62">
            <v>22400615.359999999</v>
          </cell>
          <cell r="E62">
            <v>11792546.27</v>
          </cell>
          <cell r="F62">
            <v>9962463.2200000007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1415455.36</v>
          </cell>
          <cell r="X62">
            <v>1873371.28</v>
          </cell>
          <cell r="Y62">
            <v>1731947.02</v>
          </cell>
          <cell r="Z62">
            <v>1674224.24</v>
          </cell>
          <cell r="AA62" t="str">
            <v>0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>
            <v>27582</v>
          </cell>
          <cell r="AJ62">
            <v>0</v>
          </cell>
          <cell r="AK62">
            <v>0</v>
          </cell>
          <cell r="AL62">
            <v>-57723</v>
          </cell>
          <cell r="AN62">
            <v>9007326.4000000004</v>
          </cell>
          <cell r="AO62">
            <v>17407028.330000002</v>
          </cell>
          <cell r="AP62">
            <v>22400615.359999999</v>
          </cell>
          <cell r="AQ62" t="str">
            <v>0</v>
          </cell>
          <cell r="AR62" t="str">
            <v>0</v>
          </cell>
          <cell r="AS62" t="str">
            <v>0</v>
          </cell>
          <cell r="AT62">
            <v>0</v>
          </cell>
          <cell r="AU62">
            <v>0</v>
          </cell>
          <cell r="AV62">
            <v>0</v>
          </cell>
          <cell r="AX62">
            <v>22400615.359999999</v>
          </cell>
          <cell r="AY62" t="str">
            <v>0</v>
          </cell>
          <cell r="AZ62">
            <v>0</v>
          </cell>
          <cell r="BA62">
            <v>17407028.330000002</v>
          </cell>
          <cell r="BB62" t="str">
            <v>0</v>
          </cell>
          <cell r="BC62">
            <v>0</v>
          </cell>
          <cell r="BD62">
            <v>11792546.27</v>
          </cell>
          <cell r="BE62" t="str">
            <v>0</v>
          </cell>
          <cell r="BF62">
            <v>0</v>
          </cell>
          <cell r="BG62">
            <v>-136200</v>
          </cell>
          <cell r="BI62">
            <v>7490790.1199999992</v>
          </cell>
          <cell r="BJ62" t="str">
            <v>0</v>
          </cell>
          <cell r="BK62">
            <v>0</v>
          </cell>
          <cell r="BL62">
            <v>5460974.9299999988</v>
          </cell>
          <cell r="BM62" t="str">
            <v>0</v>
          </cell>
          <cell r="BN62">
            <v>285</v>
          </cell>
          <cell r="BO62">
            <v>7366462.0300000003</v>
          </cell>
          <cell r="BP62" t="str">
            <v>0</v>
          </cell>
          <cell r="BQ62">
            <v>0</v>
          </cell>
          <cell r="BR62">
            <v>0</v>
          </cell>
          <cell r="BS62">
            <v>7366462.0300000003</v>
          </cell>
          <cell r="BT62" t="str">
            <v>0</v>
          </cell>
          <cell r="BU62">
            <v>0</v>
          </cell>
          <cell r="BW62">
            <v>5575893.8399999999</v>
          </cell>
          <cell r="BX62" t="str">
            <v>0</v>
          </cell>
          <cell r="BY62">
            <v>0</v>
          </cell>
          <cell r="BZ62">
            <v>4173553.87</v>
          </cell>
          <cell r="CA62" t="str">
            <v>0</v>
          </cell>
          <cell r="CB62">
            <v>0</v>
          </cell>
          <cell r="CC62">
            <v>3017550</v>
          </cell>
          <cell r="CD62" t="str">
            <v>0</v>
          </cell>
          <cell r="CE62" t="str">
            <v>0</v>
          </cell>
          <cell r="CF62" t="str">
            <v>0</v>
          </cell>
          <cell r="CG62">
            <v>3551889.81</v>
          </cell>
          <cell r="CH62" t="str">
            <v>0</v>
          </cell>
          <cell r="CI62" t="str">
            <v>0</v>
          </cell>
          <cell r="CK62">
            <v>5626469.8399999999</v>
          </cell>
          <cell r="CL62" t="str">
            <v>0</v>
          </cell>
          <cell r="CM62">
            <v>0</v>
          </cell>
          <cell r="CN62">
            <v>4170555.18</v>
          </cell>
          <cell r="CO62" t="str">
            <v>0</v>
          </cell>
          <cell r="CP62">
            <v>0</v>
          </cell>
          <cell r="CQ62">
            <v>5455436.5900000008</v>
          </cell>
          <cell r="CR62" t="str">
            <v>0</v>
          </cell>
          <cell r="CS62">
            <v>0</v>
          </cell>
          <cell r="CT62">
            <v>0</v>
          </cell>
          <cell r="CU62">
            <v>5455436.5900000008</v>
          </cell>
          <cell r="CV62" t="str">
            <v>0</v>
          </cell>
          <cell r="CW62">
            <v>0</v>
          </cell>
          <cell r="CY62">
            <v>5575893.8399999999</v>
          </cell>
          <cell r="CZ62" t="str">
            <v>0</v>
          </cell>
          <cell r="DA62">
            <v>0</v>
          </cell>
          <cell r="DC62">
            <v>5455436.5900000008</v>
          </cell>
          <cell r="DD62" t="str">
            <v>0</v>
          </cell>
          <cell r="DE62">
            <v>0</v>
          </cell>
          <cell r="DG62">
            <v>3551889.81</v>
          </cell>
          <cell r="DH62" t="str">
            <v>0</v>
          </cell>
          <cell r="DI62" t="str">
            <v>0</v>
          </cell>
          <cell r="DJ62">
            <v>4173553.87</v>
          </cell>
          <cell r="DK62" t="str">
            <v>0</v>
          </cell>
          <cell r="DL62">
            <v>0</v>
          </cell>
          <cell r="DN62">
            <v>1659786.84</v>
          </cell>
          <cell r="DO62" t="str">
            <v>0</v>
          </cell>
          <cell r="DP62" t="str">
            <v>0</v>
          </cell>
          <cell r="DQ62">
            <v>4354239.43</v>
          </cell>
          <cell r="DR62" t="str">
            <v>0</v>
          </cell>
          <cell r="DS62">
            <v>0</v>
          </cell>
          <cell r="DT62">
            <v>5632331.8399999999</v>
          </cell>
          <cell r="DU62" t="str">
            <v>0</v>
          </cell>
          <cell r="DV62">
            <v>0</v>
          </cell>
          <cell r="DW62" t="str">
            <v>0</v>
          </cell>
          <cell r="DX62" t="str">
            <v>0</v>
          </cell>
          <cell r="DY62" t="str">
            <v>0</v>
          </cell>
        </row>
        <row r="63">
          <cell r="A63" t="str">
            <v>EBITDA</v>
          </cell>
          <cell r="B63">
            <v>78738159.449999958</v>
          </cell>
          <cell r="C63">
            <v>173137724.35000008</v>
          </cell>
          <cell r="D63">
            <v>185603415.87</v>
          </cell>
          <cell r="E63">
            <v>149702614.16597614</v>
          </cell>
          <cell r="F63">
            <v>112444043.01287773</v>
          </cell>
          <cell r="G63">
            <v>229428664.24999997</v>
          </cell>
          <cell r="H63">
            <v>513097204.34999985</v>
          </cell>
          <cell r="I63">
            <v>558602886.96000004</v>
          </cell>
          <cell r="J63">
            <v>561272483.31737089</v>
          </cell>
          <cell r="K63">
            <v>521368331.39138871</v>
          </cell>
          <cell r="L63">
            <v>342940819.72999996</v>
          </cell>
          <cell r="M63">
            <v>760635428.82000017</v>
          </cell>
          <cell r="N63">
            <v>834106936</v>
          </cell>
          <cell r="O63">
            <v>873972739.34144032</v>
          </cell>
          <cell r="P63">
            <v>783240163.8588562</v>
          </cell>
          <cell r="Q63">
            <v>-712024.97</v>
          </cell>
          <cell r="R63">
            <v>8279586.3800000055</v>
          </cell>
          <cell r="S63">
            <v>-2738373.08</v>
          </cell>
          <cell r="T63">
            <v>-2497974.6</v>
          </cell>
          <cell r="U63">
            <v>-2170380.25</v>
          </cell>
          <cell r="W63">
            <v>14393024.779999997</v>
          </cell>
          <cell r="X63">
            <v>16011172.499999998</v>
          </cell>
          <cell r="Y63">
            <v>16417419.879999999</v>
          </cell>
          <cell r="Z63">
            <v>13966686.589999994</v>
          </cell>
          <cell r="AA63">
            <v>54009939.859999985</v>
          </cell>
          <cell r="AB63">
            <v>49826469.329999998</v>
          </cell>
          <cell r="AC63">
            <v>53105065.210000008</v>
          </cell>
          <cell r="AD63">
            <v>51276865.540000007</v>
          </cell>
          <cell r="AE63">
            <v>76942183.449999988</v>
          </cell>
          <cell r="AF63">
            <v>75177083</v>
          </cell>
          <cell r="AG63">
            <v>81424135.219999999</v>
          </cell>
          <cell r="AH63">
            <v>75212494.439999998</v>
          </cell>
          <cell r="AI63">
            <v>-300633.03000000003</v>
          </cell>
          <cell r="AJ63">
            <v>-225449.21</v>
          </cell>
          <cell r="AK63">
            <v>-201902.24</v>
          </cell>
          <cell r="AL63">
            <v>-222573.24</v>
          </cell>
          <cell r="AN63">
            <v>78738159.449999958</v>
          </cell>
          <cell r="AO63">
            <v>173137724.35000008</v>
          </cell>
          <cell r="AP63">
            <v>185603415.87</v>
          </cell>
          <cell r="AQ63">
            <v>229428664.24999997</v>
          </cell>
          <cell r="AR63">
            <v>513097204.34999985</v>
          </cell>
          <cell r="AS63">
            <v>558602886.96000004</v>
          </cell>
          <cell r="AT63">
            <v>-712024.97</v>
          </cell>
          <cell r="AU63">
            <v>8279586.3800000055</v>
          </cell>
          <cell r="AV63">
            <v>-2738373.08</v>
          </cell>
          <cell r="AX63">
            <v>185603415.87</v>
          </cell>
          <cell r="AY63">
            <v>558602886.96000004</v>
          </cell>
          <cell r="AZ63">
            <v>-2738373.08</v>
          </cell>
          <cell r="BA63">
            <v>173137724.35000008</v>
          </cell>
          <cell r="BB63">
            <v>513097204.34999996</v>
          </cell>
          <cell r="BC63">
            <v>8279586.3800000055</v>
          </cell>
          <cell r="BD63">
            <v>149702614.16597614</v>
          </cell>
          <cell r="BE63">
            <v>561272483.31737089</v>
          </cell>
          <cell r="BF63">
            <v>-2497974.6</v>
          </cell>
          <cell r="BG63">
            <v>-662165.24999999942</v>
          </cell>
          <cell r="BI63">
            <v>62637451.769999996</v>
          </cell>
          <cell r="BJ63">
            <v>185367487.31999999</v>
          </cell>
          <cell r="BK63">
            <v>-910796.72</v>
          </cell>
          <cell r="BL63">
            <v>57000282.879999958</v>
          </cell>
          <cell r="BM63">
            <v>185241511.99000013</v>
          </cell>
          <cell r="BN63">
            <v>-306.96999999985565</v>
          </cell>
          <cell r="BO63">
            <v>66345977.730000079</v>
          </cell>
          <cell r="BP63">
            <v>189733345.82000008</v>
          </cell>
          <cell r="BQ63">
            <v>-940166.24</v>
          </cell>
          <cell r="BR63">
            <v>-603719.89</v>
          </cell>
          <cell r="BS63">
            <v>62031184.730000064</v>
          </cell>
          <cell r="BT63">
            <v>187563771.34000003</v>
          </cell>
          <cell r="BU63">
            <v>-950418.24</v>
          </cell>
          <cell r="BW63">
            <v>46228660.050000004</v>
          </cell>
          <cell r="BX63">
            <v>136496818.99000001</v>
          </cell>
          <cell r="BY63">
            <v>-685347.51</v>
          </cell>
          <cell r="BZ63">
            <v>42651744.920000009</v>
          </cell>
          <cell r="CA63">
            <v>119231777.09000009</v>
          </cell>
          <cell r="CB63">
            <v>4482932.76</v>
          </cell>
          <cell r="CC63">
            <v>36705286.915724836</v>
          </cell>
          <cell r="CD63">
            <v>141617665.57461149</v>
          </cell>
          <cell r="CE63">
            <v>98704.450000000274</v>
          </cell>
          <cell r="CF63">
            <v>-584608.51</v>
          </cell>
          <cell r="CG63">
            <v>32258374.650000002</v>
          </cell>
          <cell r="CH63">
            <v>95968267.38000001</v>
          </cell>
          <cell r="CI63">
            <v>752575.06</v>
          </cell>
          <cell r="CK63">
            <v>46859298.510000005</v>
          </cell>
          <cell r="CL63">
            <v>135582070.99000001</v>
          </cell>
          <cell r="CM63">
            <v>-682347.55</v>
          </cell>
          <cell r="CN63">
            <v>41901694.360000014</v>
          </cell>
          <cell r="CO63">
            <v>136211434.44999993</v>
          </cell>
          <cell r="CP63">
            <v>593277.72</v>
          </cell>
          <cell r="CQ63">
            <v>49845373.800000004</v>
          </cell>
          <cell r="CR63">
            <v>135363906.45000005</v>
          </cell>
          <cell r="CS63">
            <v>-1464226.03</v>
          </cell>
          <cell r="CT63">
            <v>-410278.72</v>
          </cell>
          <cell r="CU63">
            <v>46479784.79999999</v>
          </cell>
          <cell r="CV63">
            <v>133461555.43000001</v>
          </cell>
          <cell r="CW63">
            <v>-1464600.03</v>
          </cell>
          <cell r="CY63">
            <v>46228660.050000004</v>
          </cell>
          <cell r="CZ63">
            <v>136496818.99000001</v>
          </cell>
          <cell r="DA63">
            <v>-685347.51</v>
          </cell>
          <cell r="DC63">
            <v>46479784.79999999</v>
          </cell>
          <cell r="DD63">
            <v>133461555.43000001</v>
          </cell>
          <cell r="DE63">
            <v>-1464600.03</v>
          </cell>
          <cell r="DG63">
            <v>32258374.650000002</v>
          </cell>
          <cell r="DH63">
            <v>95968267.38000001</v>
          </cell>
          <cell r="DI63">
            <v>752575.06</v>
          </cell>
          <cell r="DJ63">
            <v>42651744.920000009</v>
          </cell>
          <cell r="DK63">
            <v>119231777.09000009</v>
          </cell>
          <cell r="DL63">
            <v>4482932.76</v>
          </cell>
          <cell r="DN63">
            <v>32067646.370125685</v>
          </cell>
          <cell r="DO63">
            <v>151224725.05190173</v>
          </cell>
          <cell r="DP63">
            <v>-566222.51</v>
          </cell>
          <cell r="DQ63">
            <v>44401901.26000002</v>
          </cell>
          <cell r="DR63">
            <v>137561630.65000004</v>
          </cell>
          <cell r="DS63">
            <v>680581.93999999948</v>
          </cell>
          <cell r="DT63">
            <v>47002342.910000011</v>
          </cell>
          <cell r="DU63">
            <v>154253066.99000001</v>
          </cell>
          <cell r="DV63">
            <v>-685347.51</v>
          </cell>
          <cell r="DW63" t="str">
            <v>0</v>
          </cell>
          <cell r="DX63" t="str">
            <v>0</v>
          </cell>
          <cell r="DY63" t="str">
            <v>0</v>
          </cell>
        </row>
        <row r="64">
          <cell r="A64" t="str">
            <v>Adjusted EBITDA</v>
          </cell>
          <cell r="B64">
            <v>87745485.84999992</v>
          </cell>
          <cell r="C64">
            <v>190544752.68000007</v>
          </cell>
          <cell r="D64">
            <v>208004031.23000005</v>
          </cell>
          <cell r="E64">
            <v>161495160.43597612</v>
          </cell>
          <cell r="F64">
            <v>122406506.2328777</v>
          </cell>
          <cell r="G64">
            <v>229428664.24999997</v>
          </cell>
          <cell r="H64">
            <v>513097204.34999985</v>
          </cell>
          <cell r="I64">
            <v>558602886.96000004</v>
          </cell>
          <cell r="J64">
            <v>561272483.31737089</v>
          </cell>
          <cell r="K64">
            <v>521368331.39138871</v>
          </cell>
          <cell r="L64">
            <v>342940819.72999996</v>
          </cell>
          <cell r="M64">
            <v>760635428.82000017</v>
          </cell>
          <cell r="N64">
            <v>834106936</v>
          </cell>
          <cell r="O64">
            <v>873972739.34144032</v>
          </cell>
          <cell r="P64">
            <v>783240163.8588562</v>
          </cell>
          <cell r="Q64">
            <v>-792363.21</v>
          </cell>
          <cell r="R64">
            <v>8086093.8900000062</v>
          </cell>
          <cell r="S64">
            <v>-2738373.08</v>
          </cell>
          <cell r="T64">
            <v>-2675343.81</v>
          </cell>
          <cell r="U64">
            <v>-2220637.0299999998</v>
          </cell>
          <cell r="W64">
            <v>15808480.139999997</v>
          </cell>
          <cell r="X64">
            <v>17884543.779999997</v>
          </cell>
          <cell r="Y64">
            <v>18149366.900000002</v>
          </cell>
          <cell r="Z64">
            <v>15640910.829999993</v>
          </cell>
          <cell r="AA64">
            <v>54009939.859999985</v>
          </cell>
          <cell r="AB64">
            <v>49826469.329999998</v>
          </cell>
          <cell r="AC64">
            <v>53105065.210000008</v>
          </cell>
          <cell r="AD64">
            <v>51276865.540000007</v>
          </cell>
          <cell r="AE64">
            <v>76942183.449999988</v>
          </cell>
          <cell r="AF64">
            <v>75177083</v>
          </cell>
          <cell r="AG64">
            <v>81424135.219999999</v>
          </cell>
          <cell r="AH64">
            <v>75212494.439999998</v>
          </cell>
          <cell r="AI64">
            <v>-290009.53999999998</v>
          </cell>
          <cell r="AJ64">
            <v>-225449.21</v>
          </cell>
          <cell r="AK64">
            <v>-271238.94</v>
          </cell>
          <cell r="AL64">
            <v>-349632.94</v>
          </cell>
          <cell r="AN64">
            <v>87745485.84999992</v>
          </cell>
          <cell r="AO64">
            <v>190544752.68000007</v>
          </cell>
          <cell r="AP64">
            <v>208004031.23000005</v>
          </cell>
          <cell r="AQ64">
            <v>229428664.24999997</v>
          </cell>
          <cell r="AR64">
            <v>513097204.34999985</v>
          </cell>
          <cell r="AS64">
            <v>558602886.96000004</v>
          </cell>
          <cell r="AT64">
            <v>-792363.21</v>
          </cell>
          <cell r="AU64">
            <v>8086093.8900000062</v>
          </cell>
          <cell r="AV64">
            <v>-2738373.08</v>
          </cell>
          <cell r="AX64">
            <v>208004031.23000005</v>
          </cell>
          <cell r="AY64">
            <v>558602886.96000004</v>
          </cell>
          <cell r="AZ64">
            <v>-2738373.08</v>
          </cell>
          <cell r="BA64">
            <v>190544752.68000007</v>
          </cell>
          <cell r="BB64">
            <v>513097204.34999996</v>
          </cell>
          <cell r="BC64">
            <v>8086093.8900000062</v>
          </cell>
          <cell r="BD64">
            <v>161495160.43597612</v>
          </cell>
          <cell r="BE64">
            <v>561272483.31737089</v>
          </cell>
          <cell r="BF64">
            <v>-2675343.81</v>
          </cell>
          <cell r="BG64">
            <v>-848622.02999999945</v>
          </cell>
          <cell r="BI64">
            <v>70128241.890000001</v>
          </cell>
          <cell r="BJ64">
            <v>185367487.31999999</v>
          </cell>
          <cell r="BK64">
            <v>-910796.72</v>
          </cell>
          <cell r="BL64">
            <v>62461257.80999995</v>
          </cell>
          <cell r="BM64">
            <v>185241511.99000013</v>
          </cell>
          <cell r="BN64">
            <v>30494.230000000145</v>
          </cell>
          <cell r="BO64">
            <v>73712439.760000035</v>
          </cell>
          <cell r="BP64">
            <v>189733345.82000008</v>
          </cell>
          <cell r="BQ64">
            <v>-1005535.45</v>
          </cell>
          <cell r="BR64">
            <v>-653976.67000000004</v>
          </cell>
          <cell r="BS64">
            <v>69397646.760000035</v>
          </cell>
          <cell r="BT64">
            <v>187563771.34000003</v>
          </cell>
          <cell r="BU64">
            <v>-1016825.92</v>
          </cell>
          <cell r="BW64">
            <v>51804553.890000015</v>
          </cell>
          <cell r="BX64">
            <v>136496818.99000001</v>
          </cell>
          <cell r="BY64">
            <v>-685347.51</v>
          </cell>
          <cell r="BZ64">
            <v>46825298.790000036</v>
          </cell>
          <cell r="CA64">
            <v>119231777.09000009</v>
          </cell>
          <cell r="CB64">
            <v>4436128.8499999996</v>
          </cell>
          <cell r="CC64">
            <v>39722836.915724836</v>
          </cell>
          <cell r="CD64">
            <v>141617665.57461149</v>
          </cell>
          <cell r="CE64">
            <v>55592.020000000281</v>
          </cell>
          <cell r="CF64">
            <v>-584608.51</v>
          </cell>
          <cell r="CG64">
            <v>35810264.459999979</v>
          </cell>
          <cell r="CH64">
            <v>95968267.38000001</v>
          </cell>
          <cell r="CI64">
            <v>722493.6</v>
          </cell>
          <cell r="CK64">
            <v>52485768.350000016</v>
          </cell>
          <cell r="CL64">
            <v>135582070.99000001</v>
          </cell>
          <cell r="CM64">
            <v>-682347.55</v>
          </cell>
          <cell r="CN64">
            <v>46072249.539999984</v>
          </cell>
          <cell r="CO64">
            <v>136211434.44999993</v>
          </cell>
          <cell r="CP64">
            <v>556101.48</v>
          </cell>
          <cell r="CQ64">
            <v>55300810.390000001</v>
          </cell>
          <cell r="CR64">
            <v>135363906.45000005</v>
          </cell>
          <cell r="CS64">
            <v>-1514482.81</v>
          </cell>
          <cell r="CT64">
            <v>-460535.5</v>
          </cell>
          <cell r="CU64">
            <v>51935221.389999993</v>
          </cell>
          <cell r="CV64">
            <v>133461555.43000001</v>
          </cell>
          <cell r="CW64">
            <v>-1514856.81</v>
          </cell>
          <cell r="CY64">
            <v>51804553.890000015</v>
          </cell>
          <cell r="CZ64">
            <v>136496818.99000001</v>
          </cell>
          <cell r="DA64">
            <v>-685347.51</v>
          </cell>
          <cell r="DC64">
            <v>51935221.389999993</v>
          </cell>
          <cell r="DD64">
            <v>133461555.43000001</v>
          </cell>
          <cell r="DE64">
            <v>-1514856.81</v>
          </cell>
          <cell r="DG64">
            <v>35810264.459999979</v>
          </cell>
          <cell r="DH64">
            <v>95968267.38000001</v>
          </cell>
          <cell r="DI64">
            <v>722493.6</v>
          </cell>
          <cell r="DJ64">
            <v>46825298.790000036</v>
          </cell>
          <cell r="DK64">
            <v>119231777.09000009</v>
          </cell>
          <cell r="DL64">
            <v>4436128.8499999996</v>
          </cell>
          <cell r="DN64">
            <v>33727433.210125685</v>
          </cell>
          <cell r="DO64">
            <v>151224725.05190173</v>
          </cell>
          <cell r="DP64">
            <v>-608222.51</v>
          </cell>
          <cell r="DQ64">
            <v>48756140.69000005</v>
          </cell>
          <cell r="DR64">
            <v>137561630.65000004</v>
          </cell>
          <cell r="DS64">
            <v>613929.36</v>
          </cell>
          <cell r="DT64">
            <v>52634674.750000022</v>
          </cell>
          <cell r="DU64">
            <v>154253066.99000001</v>
          </cell>
          <cell r="DV64">
            <v>-685347.51</v>
          </cell>
          <cell r="DW64" t="str">
            <v>0</v>
          </cell>
          <cell r="DX64" t="str">
            <v>0</v>
          </cell>
          <cell r="DY64" t="str">
            <v>0</v>
          </cell>
        </row>
        <row r="65">
          <cell r="A65" t="str">
            <v>Fixed Mfg OH</v>
          </cell>
          <cell r="B65">
            <v>13046260.990000002</v>
          </cell>
          <cell r="C65">
            <v>28192829.619999997</v>
          </cell>
          <cell r="D65">
            <v>32092098</v>
          </cell>
          <cell r="E65">
            <v>9957781.6000000034</v>
          </cell>
          <cell r="F65">
            <v>7130652.0000000009</v>
          </cell>
          <cell r="G65">
            <v>125930.3</v>
          </cell>
          <cell r="H65">
            <v>463819.73</v>
          </cell>
          <cell r="I65">
            <v>412068</v>
          </cell>
          <cell r="J65">
            <v>102171.32</v>
          </cell>
          <cell r="K65">
            <v>65698.81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W65">
            <v>2389582.2400000002</v>
          </cell>
          <cell r="X65">
            <v>2636595</v>
          </cell>
          <cell r="Y65">
            <v>2391686.54</v>
          </cell>
          <cell r="Z65">
            <v>2391686.54</v>
          </cell>
          <cell r="AA65">
            <v>93236.31</v>
          </cell>
          <cell r="AB65">
            <v>44604</v>
          </cell>
          <cell r="AC65">
            <v>154079.04000000001</v>
          </cell>
          <cell r="AD65">
            <v>154079.04000000001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N65">
            <v>13046260.990000002</v>
          </cell>
          <cell r="AO65">
            <v>28192829.619999997</v>
          </cell>
          <cell r="AP65">
            <v>32092098</v>
          </cell>
          <cell r="AQ65">
            <v>125930.3</v>
          </cell>
          <cell r="AR65">
            <v>463819.73</v>
          </cell>
          <cell r="AS65">
            <v>412068</v>
          </cell>
          <cell r="AT65" t="str">
            <v>0</v>
          </cell>
          <cell r="AU65" t="str">
            <v>0</v>
          </cell>
          <cell r="AV65" t="str">
            <v>0</v>
          </cell>
          <cell r="AX65">
            <v>32092098</v>
          </cell>
          <cell r="AY65">
            <v>412068</v>
          </cell>
          <cell r="AZ65" t="str">
            <v>0</v>
          </cell>
          <cell r="BA65">
            <v>28192829.620000001</v>
          </cell>
          <cell r="BB65">
            <v>463819.73</v>
          </cell>
          <cell r="BC65" t="str">
            <v>0</v>
          </cell>
          <cell r="BD65">
            <v>9957781.6000000034</v>
          </cell>
          <cell r="BE65">
            <v>102171.32</v>
          </cell>
          <cell r="BF65" t="str">
            <v>0</v>
          </cell>
          <cell r="BG65" t="str">
            <v>0</v>
          </cell>
          <cell r="BI65">
            <v>10536093</v>
          </cell>
          <cell r="BJ65">
            <v>188620</v>
          </cell>
          <cell r="BK65" t="str">
            <v>0</v>
          </cell>
          <cell r="BL65">
            <v>9592773.1399999987</v>
          </cell>
          <cell r="BM65">
            <v>309218.7</v>
          </cell>
          <cell r="BN65" t="str">
            <v>0</v>
          </cell>
          <cell r="BO65">
            <v>9957781.6000000034</v>
          </cell>
          <cell r="BP65">
            <v>102171.32</v>
          </cell>
          <cell r="BQ65" t="str">
            <v>0</v>
          </cell>
          <cell r="BR65" t="str">
            <v>0</v>
          </cell>
          <cell r="BS65">
            <v>9957781.6000000034</v>
          </cell>
          <cell r="BT65">
            <v>102171.32</v>
          </cell>
          <cell r="BU65" t="str">
            <v>0</v>
          </cell>
          <cell r="BW65">
            <v>7929069</v>
          </cell>
          <cell r="BX65">
            <v>114418</v>
          </cell>
          <cell r="BY65" t="str">
            <v>0</v>
          </cell>
          <cell r="BZ65">
            <v>7246111.6100000003</v>
          </cell>
          <cell r="CA65">
            <v>163320.84</v>
          </cell>
          <cell r="CB65" t="str">
            <v>0</v>
          </cell>
          <cell r="CC65">
            <v>2521866.59</v>
          </cell>
          <cell r="CD65">
            <v>36472.51</v>
          </cell>
          <cell r="CE65" t="str">
            <v>0</v>
          </cell>
          <cell r="CF65" t="str">
            <v>0</v>
          </cell>
          <cell r="CG65">
            <v>5610345.9800000004</v>
          </cell>
          <cell r="CH65">
            <v>60231.49</v>
          </cell>
          <cell r="CI65" t="str">
            <v>0</v>
          </cell>
          <cell r="CK65">
            <v>7868075</v>
          </cell>
          <cell r="CL65">
            <v>143814</v>
          </cell>
          <cell r="CM65" t="str">
            <v>0</v>
          </cell>
          <cell r="CN65">
            <v>7133333.4000000004</v>
          </cell>
          <cell r="CO65">
            <v>234352.29</v>
          </cell>
          <cell r="CP65" t="str">
            <v>0</v>
          </cell>
          <cell r="CQ65">
            <v>7435915.0100000007</v>
          </cell>
          <cell r="CR65">
            <v>65698.81</v>
          </cell>
          <cell r="CS65" t="str">
            <v>0</v>
          </cell>
          <cell r="CT65" t="str">
            <v>0</v>
          </cell>
          <cell r="CU65">
            <v>7435915.0100000007</v>
          </cell>
          <cell r="CV65">
            <v>65698.81</v>
          </cell>
          <cell r="CW65" t="str">
            <v>0</v>
          </cell>
          <cell r="CY65">
            <v>7929069</v>
          </cell>
          <cell r="CZ65">
            <v>114418</v>
          </cell>
          <cell r="DA65" t="str">
            <v>0</v>
          </cell>
          <cell r="DC65">
            <v>7435915.0100000007</v>
          </cell>
          <cell r="DD65">
            <v>65698.81</v>
          </cell>
          <cell r="DE65" t="str">
            <v>0</v>
          </cell>
          <cell r="DG65">
            <v>5610345.9800000004</v>
          </cell>
          <cell r="DH65">
            <v>60231.49</v>
          </cell>
          <cell r="DI65" t="str">
            <v>0</v>
          </cell>
          <cell r="DJ65">
            <v>7246111.6100000003</v>
          </cell>
          <cell r="DK65">
            <v>163320.84</v>
          </cell>
          <cell r="DL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>
            <v>7151386.870000002</v>
          </cell>
          <cell r="DR65">
            <v>-10929.84</v>
          </cell>
          <cell r="DS65" t="str">
            <v>0</v>
          </cell>
          <cell r="DT65">
            <v>8179153</v>
          </cell>
          <cell r="DU65">
            <v>76918</v>
          </cell>
          <cell r="DV65" t="str">
            <v>0</v>
          </cell>
          <cell r="DW65" t="str">
            <v>0</v>
          </cell>
          <cell r="DX65" t="str">
            <v>0</v>
          </cell>
          <cell r="DY65" t="str">
            <v>0</v>
          </cell>
        </row>
        <row r="66">
          <cell r="A66" t="str">
            <v>Total OH</v>
          </cell>
          <cell r="B66">
            <v>15573795.629999999</v>
          </cell>
          <cell r="C66">
            <v>34736742.329999998</v>
          </cell>
          <cell r="D66">
            <v>38735254</v>
          </cell>
          <cell r="E66">
            <v>12080297.389999999</v>
          </cell>
          <cell r="F66">
            <v>8640339.7699999996</v>
          </cell>
          <cell r="G66">
            <v>23534127.340000015</v>
          </cell>
          <cell r="H66">
            <v>56493674.659999982</v>
          </cell>
          <cell r="I66">
            <v>53762001</v>
          </cell>
          <cell r="J66">
            <v>19555806.850000005</v>
          </cell>
          <cell r="K66">
            <v>14268722.469999999</v>
          </cell>
          <cell r="L66" t="str">
            <v>0</v>
          </cell>
          <cell r="M66" t="str">
            <v>0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0</v>
          </cell>
          <cell r="W66">
            <v>2951122.34</v>
          </cell>
          <cell r="X66">
            <v>3230043</v>
          </cell>
          <cell r="Y66">
            <v>2929597.76</v>
          </cell>
          <cell r="Z66">
            <v>2929597.76</v>
          </cell>
          <cell r="AA66">
            <v>5754618.9800000004</v>
          </cell>
          <cell r="AB66">
            <v>4784579</v>
          </cell>
          <cell r="AC66">
            <v>5511220.1500000013</v>
          </cell>
          <cell r="AD66">
            <v>5511220.1500000013</v>
          </cell>
          <cell r="AE66" t="str">
            <v>0</v>
          </cell>
          <cell r="AF66" t="str">
            <v>0</v>
          </cell>
          <cell r="AG66" t="str">
            <v>0</v>
          </cell>
          <cell r="AH66" t="str">
            <v>0</v>
          </cell>
          <cell r="AI66" t="str">
            <v>0</v>
          </cell>
          <cell r="AJ66" t="str">
            <v>0</v>
          </cell>
          <cell r="AK66" t="str">
            <v>0</v>
          </cell>
          <cell r="AL66" t="str">
            <v>0</v>
          </cell>
          <cell r="AN66">
            <v>15573795.629999999</v>
          </cell>
          <cell r="AO66">
            <v>34736742.329999998</v>
          </cell>
          <cell r="AP66">
            <v>38735254</v>
          </cell>
          <cell r="AQ66">
            <v>23534127.340000015</v>
          </cell>
          <cell r="AR66">
            <v>56493674.659999982</v>
          </cell>
          <cell r="AS66">
            <v>53762001</v>
          </cell>
          <cell r="AT66" t="str">
            <v>0</v>
          </cell>
          <cell r="AU66" t="str">
            <v>0</v>
          </cell>
          <cell r="AV66" t="str">
            <v>0</v>
          </cell>
          <cell r="AX66">
            <v>38735254</v>
          </cell>
          <cell r="AY66">
            <v>53762001</v>
          </cell>
          <cell r="AZ66" t="str">
            <v>0</v>
          </cell>
          <cell r="BA66">
            <v>34736742.330000006</v>
          </cell>
          <cell r="BB66">
            <v>56493674.659999982</v>
          </cell>
          <cell r="BC66" t="str">
            <v>0</v>
          </cell>
          <cell r="BD66">
            <v>12080297.389999999</v>
          </cell>
          <cell r="BE66">
            <v>19555806.850000005</v>
          </cell>
          <cell r="BF66" t="str">
            <v>0</v>
          </cell>
          <cell r="BG66" t="str">
            <v>0</v>
          </cell>
          <cell r="BI66">
            <v>12762111</v>
          </cell>
          <cell r="BJ66">
            <v>17963842</v>
          </cell>
          <cell r="BK66" t="str">
            <v>0</v>
          </cell>
          <cell r="BL66">
            <v>11869829.629999999</v>
          </cell>
          <cell r="BM66">
            <v>19855599.5</v>
          </cell>
          <cell r="BN66" t="str">
            <v>0</v>
          </cell>
          <cell r="BO66">
            <v>12080297.389999999</v>
          </cell>
          <cell r="BP66">
            <v>19483138.850000005</v>
          </cell>
          <cell r="BQ66" t="str">
            <v>0</v>
          </cell>
          <cell r="BR66" t="str">
            <v>0</v>
          </cell>
          <cell r="BS66">
            <v>12080297.389999999</v>
          </cell>
          <cell r="BT66">
            <v>19483138.850000005</v>
          </cell>
          <cell r="BU66" t="str">
            <v>0</v>
          </cell>
          <cell r="BW66">
            <v>9557771</v>
          </cell>
          <cell r="BX66">
            <v>13340180</v>
          </cell>
          <cell r="BY66" t="str">
            <v>0</v>
          </cell>
          <cell r="BZ66">
            <v>8757170.2100000009</v>
          </cell>
          <cell r="CA66">
            <v>14536943.239999998</v>
          </cell>
          <cell r="CB66" t="str">
            <v>0</v>
          </cell>
          <cell r="CC66">
            <v>3134694.61</v>
          </cell>
          <cell r="CD66">
            <v>5314333.38</v>
          </cell>
          <cell r="CE66" t="str">
            <v>0</v>
          </cell>
          <cell r="CF66" t="str">
            <v>0</v>
          </cell>
          <cell r="CG66">
            <v>6628192.8499999996</v>
          </cell>
          <cell r="CH66">
            <v>9347155.8699999992</v>
          </cell>
          <cell r="CI66" t="str">
            <v>0</v>
          </cell>
          <cell r="CK66">
            <v>9495069</v>
          </cell>
          <cell r="CL66">
            <v>13287617</v>
          </cell>
          <cell r="CM66" t="str">
            <v>0</v>
          </cell>
          <cell r="CN66">
            <v>8773921.0999999996</v>
          </cell>
          <cell r="CO66">
            <v>14606785.969999999</v>
          </cell>
          <cell r="CP66" t="str">
            <v>0</v>
          </cell>
          <cell r="CQ66">
            <v>8945602.7799999993</v>
          </cell>
          <cell r="CR66">
            <v>14186971.469999999</v>
          </cell>
          <cell r="CS66" t="str">
            <v>0</v>
          </cell>
          <cell r="CT66" t="str">
            <v>0</v>
          </cell>
          <cell r="CU66">
            <v>8945602.7799999993</v>
          </cell>
          <cell r="CV66">
            <v>14186971.469999999</v>
          </cell>
          <cell r="CW66" t="str">
            <v>0</v>
          </cell>
          <cell r="CY66">
            <v>9557771</v>
          </cell>
          <cell r="CZ66">
            <v>13340180</v>
          </cell>
          <cell r="DA66" t="str">
            <v>0</v>
          </cell>
          <cell r="DC66">
            <v>8945602.7799999993</v>
          </cell>
          <cell r="DD66">
            <v>14186971.469999999</v>
          </cell>
          <cell r="DE66" t="str">
            <v>0</v>
          </cell>
          <cell r="DG66">
            <v>6628192.8499999996</v>
          </cell>
          <cell r="DH66">
            <v>9347155.8699999992</v>
          </cell>
          <cell r="DI66" t="str">
            <v>0</v>
          </cell>
          <cell r="DJ66">
            <v>8757170.2100000009</v>
          </cell>
          <cell r="DK66">
            <v>14536943.239999998</v>
          </cell>
          <cell r="DL66" t="str">
            <v>0</v>
          </cell>
          <cell r="DN66" t="str">
            <v>0</v>
          </cell>
          <cell r="DO66">
            <v>27249</v>
          </cell>
          <cell r="DP66" t="str">
            <v>0</v>
          </cell>
          <cell r="DQ66">
            <v>8901724.1199999992</v>
          </cell>
          <cell r="DR66">
            <v>14417985.719999999</v>
          </cell>
          <cell r="DS66" t="str">
            <v>0</v>
          </cell>
          <cell r="DT66">
            <v>10003605</v>
          </cell>
          <cell r="DU66">
            <v>14068293</v>
          </cell>
          <cell r="DV66" t="str">
            <v>0</v>
          </cell>
          <cell r="DW66" t="str">
            <v>0</v>
          </cell>
          <cell r="DX66" t="str">
            <v>0</v>
          </cell>
          <cell r="DY66" t="str">
            <v>0</v>
          </cell>
        </row>
        <row r="67">
          <cell r="A67" t="str">
            <v>General Manufacturing</v>
          </cell>
          <cell r="B67">
            <v>15573795.629999999</v>
          </cell>
          <cell r="C67">
            <v>34736742.329999998</v>
          </cell>
          <cell r="D67">
            <v>38735254</v>
          </cell>
          <cell r="E67">
            <v>12080297.389999999</v>
          </cell>
          <cell r="F67">
            <v>8640339.7699999996</v>
          </cell>
          <cell r="G67">
            <v>139237431.83999985</v>
          </cell>
          <cell r="H67">
            <v>301779437.15999997</v>
          </cell>
          <cell r="I67">
            <v>345215379</v>
          </cell>
          <cell r="J67">
            <v>80051351.479999945</v>
          </cell>
          <cell r="K67">
            <v>39447986.81000001</v>
          </cell>
          <cell r="L67" t="str">
            <v>0</v>
          </cell>
          <cell r="M67" t="str">
            <v>0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0</v>
          </cell>
          <cell r="W67">
            <v>2951122.34</v>
          </cell>
          <cell r="X67">
            <v>3230043</v>
          </cell>
          <cell r="Y67">
            <v>2929597.76</v>
          </cell>
          <cell r="Z67">
            <v>2929597.76</v>
          </cell>
          <cell r="AA67">
            <v>31301463.420000002</v>
          </cell>
          <cell r="AB67">
            <v>30413928</v>
          </cell>
          <cell r="AC67">
            <v>32777519.610000003</v>
          </cell>
          <cell r="AD67">
            <v>31369263.350000005</v>
          </cell>
          <cell r="AE67" t="str">
            <v>0</v>
          </cell>
          <cell r="AF67" t="str">
            <v>0</v>
          </cell>
          <cell r="AG67" t="str">
            <v>0</v>
          </cell>
          <cell r="AH67" t="str">
            <v>0</v>
          </cell>
          <cell r="AI67" t="str">
            <v>0</v>
          </cell>
          <cell r="AJ67" t="str">
            <v>0</v>
          </cell>
          <cell r="AK67" t="str">
            <v>0</v>
          </cell>
          <cell r="AL67" t="str">
            <v>0</v>
          </cell>
          <cell r="AN67">
            <v>15573795.629999999</v>
          </cell>
          <cell r="AO67">
            <v>34736742.329999998</v>
          </cell>
          <cell r="AP67">
            <v>38735254</v>
          </cell>
          <cell r="AQ67">
            <v>139237431.83999985</v>
          </cell>
          <cell r="AR67">
            <v>301779437.15999997</v>
          </cell>
          <cell r="AS67">
            <v>345215379</v>
          </cell>
          <cell r="AT67" t="str">
            <v>0</v>
          </cell>
          <cell r="AU67" t="str">
            <v>0</v>
          </cell>
          <cell r="AV67" t="str">
            <v>0</v>
          </cell>
          <cell r="AX67">
            <v>38735254</v>
          </cell>
          <cell r="AY67">
            <v>345215379</v>
          </cell>
          <cell r="AZ67" t="str">
            <v>0</v>
          </cell>
          <cell r="BA67">
            <v>34736742.330000006</v>
          </cell>
          <cell r="BB67">
            <v>301779437.15999997</v>
          </cell>
          <cell r="BC67" t="str">
            <v>0</v>
          </cell>
          <cell r="BD67">
            <v>12080297.389999999</v>
          </cell>
          <cell r="BE67">
            <v>80051351.479999945</v>
          </cell>
          <cell r="BF67" t="str">
            <v>0</v>
          </cell>
          <cell r="BG67" t="str">
            <v>0</v>
          </cell>
          <cell r="BI67">
            <v>12762111</v>
          </cell>
          <cell r="BJ67">
            <v>113829858</v>
          </cell>
          <cell r="BK67" t="str">
            <v>0</v>
          </cell>
          <cell r="BL67">
            <v>11869829.629999999</v>
          </cell>
          <cell r="BM67">
            <v>107442060.08000003</v>
          </cell>
          <cell r="BN67" t="str">
            <v>0</v>
          </cell>
          <cell r="BO67">
            <v>12080297.389999999</v>
          </cell>
          <cell r="BP67">
            <v>113161009.47999997</v>
          </cell>
          <cell r="BQ67" t="str">
            <v>0</v>
          </cell>
          <cell r="BR67" t="str">
            <v>0</v>
          </cell>
          <cell r="BS67">
            <v>12080297.389999999</v>
          </cell>
          <cell r="BT67">
            <v>113161009.47999997</v>
          </cell>
          <cell r="BU67" t="str">
            <v>0</v>
          </cell>
          <cell r="BW67">
            <v>9557771</v>
          </cell>
          <cell r="BX67">
            <v>84422158</v>
          </cell>
          <cell r="BY67" t="str">
            <v>0</v>
          </cell>
          <cell r="BZ67">
            <v>8757170.2100000009</v>
          </cell>
          <cell r="CA67">
            <v>68678316.890000105</v>
          </cell>
          <cell r="CB67" t="str">
            <v>0</v>
          </cell>
          <cell r="CC67">
            <v>3134694.61</v>
          </cell>
          <cell r="CD67">
            <v>24236492.710000005</v>
          </cell>
          <cell r="CE67" t="str">
            <v>0</v>
          </cell>
          <cell r="CF67" t="str">
            <v>0</v>
          </cell>
          <cell r="CG67">
            <v>6628192.8499999996</v>
          </cell>
          <cell r="CH67">
            <v>58393765.070000023</v>
          </cell>
          <cell r="CI67" t="str">
            <v>0</v>
          </cell>
          <cell r="CK67">
            <v>9495069</v>
          </cell>
          <cell r="CL67">
            <v>83156488</v>
          </cell>
          <cell r="CM67" t="str">
            <v>0</v>
          </cell>
          <cell r="CN67">
            <v>8773921.0999999996</v>
          </cell>
          <cell r="CO67">
            <v>79178901.119999975</v>
          </cell>
          <cell r="CP67" t="str">
            <v>0</v>
          </cell>
          <cell r="CQ67">
            <v>8945602.7799999993</v>
          </cell>
          <cell r="CR67">
            <v>80843666.769999981</v>
          </cell>
          <cell r="CS67" t="str">
            <v>0</v>
          </cell>
          <cell r="CT67" t="str">
            <v>0</v>
          </cell>
          <cell r="CU67">
            <v>8945602.7799999993</v>
          </cell>
          <cell r="CV67">
            <v>80843666.769999981</v>
          </cell>
          <cell r="CW67" t="str">
            <v>0</v>
          </cell>
          <cell r="CY67">
            <v>9557771</v>
          </cell>
          <cell r="CZ67">
            <v>84422158</v>
          </cell>
          <cell r="DA67" t="str">
            <v>0</v>
          </cell>
          <cell r="DC67">
            <v>8945602.7799999993</v>
          </cell>
          <cell r="DD67">
            <v>80843666.769999981</v>
          </cell>
          <cell r="DE67" t="str">
            <v>0</v>
          </cell>
          <cell r="DG67">
            <v>6628192.8499999996</v>
          </cell>
          <cell r="DH67">
            <v>58393765.070000023</v>
          </cell>
          <cell r="DI67" t="str">
            <v>0</v>
          </cell>
          <cell r="DJ67">
            <v>8757170.2100000009</v>
          </cell>
          <cell r="DK67">
            <v>68678316.890000105</v>
          </cell>
          <cell r="DL67" t="str">
            <v>0</v>
          </cell>
          <cell r="DN67" t="str">
            <v>0</v>
          </cell>
          <cell r="DO67">
            <v>-13458482</v>
          </cell>
          <cell r="DP67" t="str">
            <v>0</v>
          </cell>
          <cell r="DQ67">
            <v>8901724.1199999992</v>
          </cell>
          <cell r="DR67">
            <v>81871855.450000003</v>
          </cell>
          <cell r="DS67" t="str">
            <v>0</v>
          </cell>
          <cell r="DT67">
            <v>10003605</v>
          </cell>
          <cell r="DU67">
            <v>95695721</v>
          </cell>
          <cell r="DV67" t="str">
            <v>0</v>
          </cell>
          <cell r="DW67" t="str">
            <v>0</v>
          </cell>
          <cell r="DX67" t="str">
            <v>0</v>
          </cell>
          <cell r="DY67" t="str">
            <v>0</v>
          </cell>
        </row>
        <row r="68">
          <cell r="A68" t="str">
            <v>Total Selling Expenses</v>
          </cell>
          <cell r="B68">
            <v>20442296.510000005</v>
          </cell>
          <cell r="C68">
            <v>42189318.589999996</v>
          </cell>
          <cell r="D68">
            <v>39069475.460000001</v>
          </cell>
          <cell r="E68">
            <v>22078460.979999993</v>
          </cell>
          <cell r="F68">
            <v>19174339.970000006</v>
          </cell>
          <cell r="G68">
            <v>3790517.54</v>
          </cell>
          <cell r="H68">
            <v>9273580.6300000008</v>
          </cell>
          <cell r="I68">
            <v>11655371</v>
          </cell>
          <cell r="J68">
            <v>3669342.9</v>
          </cell>
          <cell r="K68">
            <v>2654880.84</v>
          </cell>
          <cell r="L68" t="str">
            <v>0</v>
          </cell>
          <cell r="M68" t="str">
            <v>0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0</v>
          </cell>
          <cell r="W68">
            <v>3197831.96</v>
          </cell>
          <cell r="X68">
            <v>3380525.1</v>
          </cell>
          <cell r="Y68">
            <v>3678627.44</v>
          </cell>
          <cell r="Z68">
            <v>3678627.44</v>
          </cell>
          <cell r="AA68">
            <v>1016532.02</v>
          </cell>
          <cell r="AB68">
            <v>1022737</v>
          </cell>
          <cell r="AC68">
            <v>1054250.17</v>
          </cell>
          <cell r="AD68">
            <v>1054250.17</v>
          </cell>
          <cell r="AE68" t="str">
            <v>0</v>
          </cell>
          <cell r="AF68" t="str">
            <v>0</v>
          </cell>
          <cell r="AG68" t="str">
            <v>0</v>
          </cell>
          <cell r="AH68" t="str">
            <v>0</v>
          </cell>
          <cell r="AI68" t="str">
            <v>0</v>
          </cell>
          <cell r="AJ68" t="str">
            <v>0</v>
          </cell>
          <cell r="AK68" t="str">
            <v>0</v>
          </cell>
          <cell r="AL68" t="str">
            <v>0</v>
          </cell>
          <cell r="AN68">
            <v>20442296.510000005</v>
          </cell>
          <cell r="AO68">
            <v>42189318.589999996</v>
          </cell>
          <cell r="AP68">
            <v>39069475.460000001</v>
          </cell>
          <cell r="AQ68">
            <v>3790517.54</v>
          </cell>
          <cell r="AR68">
            <v>9273580.6300000008</v>
          </cell>
          <cell r="AS68">
            <v>11655371</v>
          </cell>
          <cell r="AT68" t="str">
            <v>0</v>
          </cell>
          <cell r="AU68" t="str">
            <v>0</v>
          </cell>
          <cell r="AV68" t="str">
            <v>0</v>
          </cell>
          <cell r="AX68">
            <v>39069475.460000001</v>
          </cell>
          <cell r="AY68">
            <v>11655371</v>
          </cell>
          <cell r="AZ68" t="str">
            <v>0</v>
          </cell>
          <cell r="BA68">
            <v>42189318.589999996</v>
          </cell>
          <cell r="BB68">
            <v>9273580.629999999</v>
          </cell>
          <cell r="BC68" t="str">
            <v>0</v>
          </cell>
          <cell r="BD68">
            <v>22078460.979999993</v>
          </cell>
          <cell r="BE68">
            <v>3669342.9</v>
          </cell>
          <cell r="BF68" t="str">
            <v>0</v>
          </cell>
          <cell r="BG68" t="str">
            <v>0</v>
          </cell>
          <cell r="BI68">
            <v>13036625.25</v>
          </cell>
          <cell r="BJ68">
            <v>3875369</v>
          </cell>
          <cell r="BK68" t="str">
            <v>0</v>
          </cell>
          <cell r="BL68">
            <v>14253733.069999998</v>
          </cell>
          <cell r="BM68">
            <v>3078853.45</v>
          </cell>
          <cell r="BN68" t="str">
            <v>0</v>
          </cell>
          <cell r="BO68">
            <v>14253321.020000005</v>
          </cell>
          <cell r="BP68">
            <v>3669342.9</v>
          </cell>
          <cell r="BQ68" t="str">
            <v>0</v>
          </cell>
          <cell r="BR68" t="str">
            <v>0</v>
          </cell>
          <cell r="BS68">
            <v>14253321.020000005</v>
          </cell>
          <cell r="BT68">
            <v>3669342.9</v>
          </cell>
          <cell r="BU68" t="str">
            <v>0</v>
          </cell>
          <cell r="BW68">
            <v>9676144.4299999997</v>
          </cell>
          <cell r="BX68">
            <v>2886410</v>
          </cell>
          <cell r="BY68" t="str">
            <v>0</v>
          </cell>
          <cell r="BZ68">
            <v>10633806.310000002</v>
          </cell>
          <cell r="CA68">
            <v>2072254.22</v>
          </cell>
          <cell r="CB68" t="str">
            <v>0</v>
          </cell>
          <cell r="CC68">
            <v>5780578.6199999992</v>
          </cell>
          <cell r="CD68">
            <v>1014462.06</v>
          </cell>
          <cell r="CE68" t="str">
            <v>0</v>
          </cell>
          <cell r="CF68" t="str">
            <v>0</v>
          </cell>
          <cell r="CG68">
            <v>10055518.369999995</v>
          </cell>
          <cell r="CH68">
            <v>1135636.7</v>
          </cell>
          <cell r="CI68" t="str">
            <v>0</v>
          </cell>
          <cell r="CK68">
            <v>9709104.5300000012</v>
          </cell>
          <cell r="CL68">
            <v>2844105</v>
          </cell>
          <cell r="CM68" t="str">
            <v>0</v>
          </cell>
          <cell r="CN68">
            <v>9942892.8399999999</v>
          </cell>
          <cell r="CO68">
            <v>2233038.14</v>
          </cell>
          <cell r="CP68" t="str">
            <v>0</v>
          </cell>
          <cell r="CQ68">
            <v>10386778.140000001</v>
          </cell>
          <cell r="CR68">
            <v>2654880.84</v>
          </cell>
          <cell r="CS68" t="str">
            <v>0</v>
          </cell>
          <cell r="CT68" t="str">
            <v>0</v>
          </cell>
          <cell r="CU68">
            <v>10386778.140000001</v>
          </cell>
          <cell r="CV68">
            <v>2654880.84</v>
          </cell>
          <cell r="CW68" t="str">
            <v>0</v>
          </cell>
          <cell r="CY68">
            <v>9676144.4299999997</v>
          </cell>
          <cell r="CZ68">
            <v>2886410</v>
          </cell>
          <cell r="DA68" t="str">
            <v>0</v>
          </cell>
          <cell r="DC68">
            <v>10386778.140000001</v>
          </cell>
          <cell r="DD68">
            <v>2654880.84</v>
          </cell>
          <cell r="DE68" t="str">
            <v>0</v>
          </cell>
          <cell r="DG68">
            <v>10055518.369999995</v>
          </cell>
          <cell r="DH68">
            <v>1135636.7</v>
          </cell>
          <cell r="DI68" t="str">
            <v>0</v>
          </cell>
          <cell r="DJ68">
            <v>10633806.310000002</v>
          </cell>
          <cell r="DK68">
            <v>2072254.22</v>
          </cell>
          <cell r="DL68" t="str">
            <v>0</v>
          </cell>
          <cell r="DN68">
            <v>2906616.61</v>
          </cell>
          <cell r="DO68" t="str">
            <v>0</v>
          </cell>
          <cell r="DP68" t="str">
            <v>0</v>
          </cell>
          <cell r="DQ68">
            <v>10846800.269999998</v>
          </cell>
          <cell r="DR68">
            <v>2682422.3199999998</v>
          </cell>
          <cell r="DS68" t="str">
            <v>0</v>
          </cell>
          <cell r="DT68">
            <v>9970799.8600000013</v>
          </cell>
          <cell r="DU68">
            <v>3152164</v>
          </cell>
          <cell r="DV68" t="str">
            <v>0</v>
          </cell>
          <cell r="DW68" t="str">
            <v>0</v>
          </cell>
          <cell r="DX68" t="str">
            <v>0</v>
          </cell>
          <cell r="DY68" t="str">
            <v>0</v>
          </cell>
        </row>
        <row r="69">
          <cell r="A69" t="str">
            <v>Actual Cost of Goods Sold</v>
          </cell>
          <cell r="B69">
            <v>16796163.389999997</v>
          </cell>
          <cell r="C69">
            <v>37675006.769999996</v>
          </cell>
          <cell r="D69">
            <v>41616399</v>
          </cell>
          <cell r="E69">
            <v>13499138.259999998</v>
          </cell>
          <cell r="F69">
            <v>9846584.7299999986</v>
          </cell>
          <cell r="G69">
            <v>146915147.68999988</v>
          </cell>
          <cell r="H69">
            <v>318769279.9599998</v>
          </cell>
          <cell r="I69">
            <v>362284461</v>
          </cell>
          <cell r="J69">
            <v>392549122.40382218</v>
          </cell>
          <cell r="K69">
            <v>359857006.90099865</v>
          </cell>
          <cell r="L69" t="str">
            <v>0</v>
          </cell>
          <cell r="M69" t="str">
            <v>0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0</v>
          </cell>
          <cell r="W69">
            <v>3202615.24</v>
          </cell>
          <cell r="X69">
            <v>3467794</v>
          </cell>
          <cell r="Y69">
            <v>3167404.18</v>
          </cell>
          <cell r="Z69">
            <v>3167404.18</v>
          </cell>
          <cell r="AA69">
            <v>33299357.989999998</v>
          </cell>
          <cell r="AB69">
            <v>31933064</v>
          </cell>
          <cell r="AC69">
            <v>35157837.95000001</v>
          </cell>
          <cell r="AD69">
            <v>32866860.290000007</v>
          </cell>
          <cell r="AE69" t="str">
            <v>0</v>
          </cell>
          <cell r="AF69" t="str">
            <v>0</v>
          </cell>
          <cell r="AG69" t="str">
            <v>0</v>
          </cell>
          <cell r="AH69" t="str">
            <v>0</v>
          </cell>
          <cell r="AI69" t="str">
            <v>0</v>
          </cell>
          <cell r="AJ69" t="str">
            <v>0</v>
          </cell>
          <cell r="AK69" t="str">
            <v>0</v>
          </cell>
          <cell r="AL69" t="str">
            <v>0</v>
          </cell>
          <cell r="AN69">
            <v>16796163.389999997</v>
          </cell>
          <cell r="AO69">
            <v>37675006.769999996</v>
          </cell>
          <cell r="AP69">
            <v>41616399</v>
          </cell>
          <cell r="AQ69">
            <v>146915147.68999988</v>
          </cell>
          <cell r="AR69">
            <v>318769279.9599998</v>
          </cell>
          <cell r="AS69">
            <v>362284461</v>
          </cell>
          <cell r="AT69" t="str">
            <v>0</v>
          </cell>
          <cell r="AU69" t="str">
            <v>0</v>
          </cell>
          <cell r="AV69" t="str">
            <v>0</v>
          </cell>
          <cell r="AX69">
            <v>41616399</v>
          </cell>
          <cell r="AY69">
            <v>362284461</v>
          </cell>
          <cell r="AZ69" t="str">
            <v>0</v>
          </cell>
          <cell r="BA69">
            <v>37675006.770000003</v>
          </cell>
          <cell r="BB69">
            <v>318769279.9599998</v>
          </cell>
          <cell r="BC69" t="str">
            <v>0</v>
          </cell>
          <cell r="BD69">
            <v>13499138.259999998</v>
          </cell>
          <cell r="BE69">
            <v>392549122.40382218</v>
          </cell>
          <cell r="BF69" t="str">
            <v>0</v>
          </cell>
          <cell r="BG69" t="str">
            <v>0</v>
          </cell>
          <cell r="BI69">
            <v>13716189</v>
          </cell>
          <cell r="BJ69">
            <v>119517010</v>
          </cell>
          <cell r="BK69" t="str">
            <v>0</v>
          </cell>
          <cell r="BL69">
            <v>12841731.439999999</v>
          </cell>
          <cell r="BM69">
            <v>114012823.17</v>
          </cell>
          <cell r="BN69" t="str">
            <v>0</v>
          </cell>
          <cell r="BO69">
            <v>13067687.259999998</v>
          </cell>
          <cell r="BP69">
            <v>123377273.27999997</v>
          </cell>
          <cell r="BQ69" t="str">
            <v>0</v>
          </cell>
          <cell r="BR69" t="str">
            <v>0</v>
          </cell>
          <cell r="BS69">
            <v>13067687.259999998</v>
          </cell>
          <cell r="BT69">
            <v>119466361.79999995</v>
          </cell>
          <cell r="BU69" t="str">
            <v>0</v>
          </cell>
          <cell r="BW69">
            <v>10285260</v>
          </cell>
          <cell r="BX69">
            <v>88607146</v>
          </cell>
          <cell r="BY69" t="str">
            <v>0</v>
          </cell>
          <cell r="BZ69">
            <v>9468821.0899999999</v>
          </cell>
          <cell r="CA69">
            <v>72331023.060000107</v>
          </cell>
          <cell r="CB69" t="str">
            <v>0</v>
          </cell>
          <cell r="CC69">
            <v>3509086.52</v>
          </cell>
          <cell r="CD69">
            <v>98198697.6408301</v>
          </cell>
          <cell r="CE69" t="str">
            <v>0</v>
          </cell>
          <cell r="CF69" t="str">
            <v>0</v>
          </cell>
          <cell r="CG69">
            <v>7129698.6500000004</v>
          </cell>
          <cell r="CH69">
            <v>61597123.810000055</v>
          </cell>
          <cell r="CI69" t="str">
            <v>0</v>
          </cell>
          <cell r="CK69">
            <v>10209946</v>
          </cell>
          <cell r="CL69">
            <v>87343372</v>
          </cell>
          <cell r="CM69" t="str">
            <v>0</v>
          </cell>
          <cell r="CN69">
            <v>9508431.0600000005</v>
          </cell>
          <cell r="CO69">
            <v>84253958.759999946</v>
          </cell>
          <cell r="CP69" t="str">
            <v>0</v>
          </cell>
          <cell r="CQ69">
            <v>9666464.7399999984</v>
          </cell>
          <cell r="CR69">
            <v>88589002.460000038</v>
          </cell>
          <cell r="CS69" t="str">
            <v>0</v>
          </cell>
          <cell r="CT69" t="str">
            <v>0</v>
          </cell>
          <cell r="CU69">
            <v>9666464.7399999984</v>
          </cell>
          <cell r="CV69">
            <v>85319182.440000027</v>
          </cell>
          <cell r="CW69" t="str">
            <v>0</v>
          </cell>
          <cell r="CY69">
            <v>10285260</v>
          </cell>
          <cell r="CZ69">
            <v>88607146</v>
          </cell>
          <cell r="DA69" t="str">
            <v>0</v>
          </cell>
          <cell r="DC69">
            <v>9666464.7399999984</v>
          </cell>
          <cell r="DD69">
            <v>85319182.440000027</v>
          </cell>
          <cell r="DE69" t="str">
            <v>0</v>
          </cell>
          <cell r="DG69">
            <v>7129698.6500000004</v>
          </cell>
          <cell r="DH69">
            <v>61597123.810000055</v>
          </cell>
          <cell r="DI69" t="str">
            <v>0</v>
          </cell>
          <cell r="DJ69">
            <v>9468821.0899999999</v>
          </cell>
          <cell r="DK69">
            <v>72331023.060000107</v>
          </cell>
          <cell r="DL69" t="str">
            <v>0</v>
          </cell>
          <cell r="DN69">
            <v>161796</v>
          </cell>
          <cell r="DO69">
            <v>108883504.90504795</v>
          </cell>
          <cell r="DP69" t="str">
            <v>0</v>
          </cell>
          <cell r="DQ69">
            <v>9638717.5299999975</v>
          </cell>
          <cell r="DR69">
            <v>86878323.920000032</v>
          </cell>
          <cell r="DS69" t="str">
            <v>0</v>
          </cell>
          <cell r="DT69">
            <v>10723670</v>
          </cell>
          <cell r="DU69">
            <v>100356434</v>
          </cell>
          <cell r="DV69" t="str">
            <v>0</v>
          </cell>
          <cell r="DW69" t="str">
            <v>0</v>
          </cell>
          <cell r="DX69" t="str">
            <v>0</v>
          </cell>
          <cell r="DY69" t="str">
            <v>0</v>
          </cell>
        </row>
        <row r="70">
          <cell r="A70" t="str">
            <v>Actual Gross Profit</v>
          </cell>
          <cell r="B70">
            <v>19882900.52999999</v>
          </cell>
          <cell r="C70">
            <v>42240563.79999999</v>
          </cell>
          <cell r="D70">
            <v>48613494</v>
          </cell>
          <cell r="E70">
            <v>21391018.739999998</v>
          </cell>
          <cell r="F70">
            <v>17020483.390000001</v>
          </cell>
          <cell r="G70">
            <v>181005156.59999999</v>
          </cell>
          <cell r="H70">
            <v>404448655.15999967</v>
          </cell>
          <cell r="I70">
            <v>426637346</v>
          </cell>
          <cell r="J70">
            <v>468250904.87776685</v>
          </cell>
          <cell r="K70">
            <v>429477061.05145901</v>
          </cell>
          <cell r="L70">
            <v>342940819.72999996</v>
          </cell>
          <cell r="M70">
            <v>760635428.82000017</v>
          </cell>
          <cell r="N70">
            <v>834106936</v>
          </cell>
          <cell r="O70">
            <v>873972739.34144032</v>
          </cell>
          <cell r="P70">
            <v>783240163.8588562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0</v>
          </cell>
          <cell r="W70">
            <v>3527716.37</v>
          </cell>
          <cell r="X70">
            <v>4100204</v>
          </cell>
          <cell r="Y70">
            <v>3793488.83</v>
          </cell>
          <cell r="Z70">
            <v>3793488.83</v>
          </cell>
          <cell r="AA70">
            <v>39628673.659999982</v>
          </cell>
          <cell r="AB70">
            <v>37793552</v>
          </cell>
          <cell r="AC70">
            <v>42866469.580000006</v>
          </cell>
          <cell r="AD70">
            <v>40566658.050000004</v>
          </cell>
          <cell r="AE70">
            <v>76942183.449999988</v>
          </cell>
          <cell r="AF70">
            <v>75177083</v>
          </cell>
          <cell r="AG70">
            <v>81424135.219999999</v>
          </cell>
          <cell r="AH70">
            <v>75212494.439999998</v>
          </cell>
          <cell r="AI70" t="str">
            <v>0</v>
          </cell>
          <cell r="AJ70" t="str">
            <v>0</v>
          </cell>
          <cell r="AK70" t="str">
            <v>0</v>
          </cell>
          <cell r="AL70" t="str">
            <v>0</v>
          </cell>
          <cell r="AN70">
            <v>19882900.52999999</v>
          </cell>
          <cell r="AO70">
            <v>42240563.79999999</v>
          </cell>
          <cell r="AP70">
            <v>48613494</v>
          </cell>
          <cell r="AQ70">
            <v>181005156.59999999</v>
          </cell>
          <cell r="AR70">
            <v>404448655.15999967</v>
          </cell>
          <cell r="AS70">
            <v>426637346</v>
          </cell>
          <cell r="AT70" t="str">
            <v>0</v>
          </cell>
          <cell r="AU70" t="str">
            <v>0</v>
          </cell>
          <cell r="AV70" t="str">
            <v>0</v>
          </cell>
          <cell r="AX70">
            <v>48613494</v>
          </cell>
          <cell r="AY70">
            <v>426637346</v>
          </cell>
          <cell r="AZ70" t="str">
            <v>0</v>
          </cell>
          <cell r="BA70">
            <v>42240563.79999999</v>
          </cell>
          <cell r="BB70">
            <v>404448655.15999979</v>
          </cell>
          <cell r="BC70" t="str">
            <v>0</v>
          </cell>
          <cell r="BD70">
            <v>21391018.739999998</v>
          </cell>
          <cell r="BE70">
            <v>468250904.87776685</v>
          </cell>
          <cell r="BF70" t="str">
            <v>0</v>
          </cell>
          <cell r="BG70" t="str">
            <v>0</v>
          </cell>
          <cell r="BI70">
            <v>16216002</v>
          </cell>
          <cell r="BJ70">
            <v>141081041</v>
          </cell>
          <cell r="BK70" t="str">
            <v>0</v>
          </cell>
          <cell r="BL70">
            <v>14078167.029999999</v>
          </cell>
          <cell r="BM70">
            <v>139094515.08000016</v>
          </cell>
          <cell r="BN70" t="str">
            <v>0</v>
          </cell>
          <cell r="BO70">
            <v>15582225.739999998</v>
          </cell>
          <cell r="BP70">
            <v>153777453.50000015</v>
          </cell>
          <cell r="BQ70" t="str">
            <v>0</v>
          </cell>
          <cell r="BR70" t="str">
            <v>0</v>
          </cell>
          <cell r="BS70">
            <v>15582225.739999998</v>
          </cell>
          <cell r="BT70">
            <v>149866542.0200001</v>
          </cell>
          <cell r="BU70" t="str">
            <v>0</v>
          </cell>
          <cell r="BW70">
            <v>12082279</v>
          </cell>
          <cell r="BX70">
            <v>104217889</v>
          </cell>
          <cell r="BY70" t="str">
            <v>0</v>
          </cell>
          <cell r="BZ70">
            <v>10522398.799999999</v>
          </cell>
          <cell r="CA70">
            <v>94774187.220000118</v>
          </cell>
          <cell r="CB70" t="str">
            <v>0</v>
          </cell>
          <cell r="CC70">
            <v>5499153.3400000017</v>
          </cell>
          <cell r="CD70">
            <v>118251666.62764758</v>
          </cell>
          <cell r="CE70" t="str">
            <v>0</v>
          </cell>
          <cell r="CF70" t="str">
            <v>0</v>
          </cell>
          <cell r="CG70">
            <v>8354571.1300000008</v>
          </cell>
          <cell r="CH70">
            <v>74933766.070000008</v>
          </cell>
          <cell r="CI70" t="str">
            <v>0</v>
          </cell>
          <cell r="CK70">
            <v>12105390</v>
          </cell>
          <cell r="CL70">
            <v>103132198</v>
          </cell>
          <cell r="CM70" t="str">
            <v>0</v>
          </cell>
          <cell r="CN70">
            <v>10459067.85</v>
          </cell>
          <cell r="CO70">
            <v>101923416.64999993</v>
          </cell>
          <cell r="CP70" t="str">
            <v>0</v>
          </cell>
          <cell r="CQ70">
            <v>11528329.399999999</v>
          </cell>
          <cell r="CR70">
            <v>109342369.11000004</v>
          </cell>
          <cell r="CS70" t="str">
            <v>0</v>
          </cell>
          <cell r="CT70" t="str">
            <v>0</v>
          </cell>
          <cell r="CU70">
            <v>11528329.399999999</v>
          </cell>
          <cell r="CV70">
            <v>106072549.09000003</v>
          </cell>
          <cell r="CW70" t="str">
            <v>0</v>
          </cell>
          <cell r="CY70">
            <v>12082279</v>
          </cell>
          <cell r="CZ70">
            <v>104217889</v>
          </cell>
          <cell r="DA70" t="str">
            <v>0</v>
          </cell>
          <cell r="DC70">
            <v>11528329.399999999</v>
          </cell>
          <cell r="DD70">
            <v>106072549.09000003</v>
          </cell>
          <cell r="DE70" t="str">
            <v>0</v>
          </cell>
          <cell r="DG70">
            <v>8354571.1300000008</v>
          </cell>
          <cell r="DH70">
            <v>74933766.070000008</v>
          </cell>
          <cell r="DI70" t="str">
            <v>0</v>
          </cell>
          <cell r="DJ70">
            <v>10522398.799999999</v>
          </cell>
          <cell r="DK70">
            <v>94774187.220000118</v>
          </cell>
          <cell r="DL70" t="str">
            <v>0</v>
          </cell>
          <cell r="DN70">
            <v>2209370</v>
          </cell>
          <cell r="DO70">
            <v>127614048.2655555</v>
          </cell>
          <cell r="DP70" t="str">
            <v>0</v>
          </cell>
          <cell r="DQ70">
            <v>10808415.609999996</v>
          </cell>
          <cell r="DR70">
            <v>108508647.52000003</v>
          </cell>
          <cell r="DS70" t="str">
            <v>0</v>
          </cell>
          <cell r="DT70">
            <v>12427350</v>
          </cell>
          <cell r="DU70">
            <v>117933862</v>
          </cell>
          <cell r="DV70" t="str">
            <v>0</v>
          </cell>
          <cell r="DW70" t="str">
            <v>0</v>
          </cell>
          <cell r="DX70" t="str">
            <v>0</v>
          </cell>
          <cell r="DY70" t="str">
            <v>0</v>
          </cell>
        </row>
        <row r="71">
          <cell r="A71" t="str">
            <v>Dealer Contribution</v>
          </cell>
          <cell r="B71">
            <v>19936887.249999989</v>
          </cell>
          <cell r="C71">
            <v>42489956.79999999</v>
          </cell>
          <cell r="D71">
            <v>48972494.039999999</v>
          </cell>
          <cell r="E71">
            <v>21674973.379999999</v>
          </cell>
          <cell r="F71">
            <v>17334163.030000001</v>
          </cell>
          <cell r="G71">
            <v>213356722.25999999</v>
          </cell>
          <cell r="H71">
            <v>474907232.61999971</v>
          </cell>
          <cell r="I71">
            <v>515660500.95999998</v>
          </cell>
          <cell r="J71">
            <v>546065939.14737082</v>
          </cell>
          <cell r="K71">
            <v>510489884.99138868</v>
          </cell>
          <cell r="L71">
            <v>342940819.72999996</v>
          </cell>
          <cell r="M71">
            <v>760635428.82000017</v>
          </cell>
          <cell r="N71">
            <v>834106936</v>
          </cell>
          <cell r="O71">
            <v>873972739.34144032</v>
          </cell>
          <cell r="P71">
            <v>783240163.8588562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0</v>
          </cell>
          <cell r="W71">
            <v>3576731.7</v>
          </cell>
          <cell r="X71">
            <v>4130120.67</v>
          </cell>
          <cell r="Y71">
            <v>3810109.13</v>
          </cell>
          <cell r="Z71">
            <v>3810109.13</v>
          </cell>
          <cell r="AA71">
            <v>50270598.099999979</v>
          </cell>
          <cell r="AB71">
            <v>46003810.329999998</v>
          </cell>
          <cell r="AC71">
            <v>48995742.090000011</v>
          </cell>
          <cell r="AD71">
            <v>47255147.750000007</v>
          </cell>
          <cell r="AE71">
            <v>76942183.449999988</v>
          </cell>
          <cell r="AF71">
            <v>75177083</v>
          </cell>
          <cell r="AG71">
            <v>81424135.219999999</v>
          </cell>
          <cell r="AH71">
            <v>75212494.439999998</v>
          </cell>
          <cell r="AI71" t="str">
            <v>0</v>
          </cell>
          <cell r="AJ71" t="str">
            <v>0</v>
          </cell>
          <cell r="AK71" t="str">
            <v>0</v>
          </cell>
          <cell r="AL71" t="str">
            <v>0</v>
          </cell>
          <cell r="AN71">
            <v>19936887.249999989</v>
          </cell>
          <cell r="AO71">
            <v>42489956.79999999</v>
          </cell>
          <cell r="AP71">
            <v>48972494.039999999</v>
          </cell>
          <cell r="AQ71">
            <v>213356722.25999999</v>
          </cell>
          <cell r="AR71">
            <v>474907232.61999971</v>
          </cell>
          <cell r="AS71">
            <v>515660500.95999998</v>
          </cell>
          <cell r="AT71" t="str">
            <v>0</v>
          </cell>
          <cell r="AU71" t="str">
            <v>0</v>
          </cell>
          <cell r="AV71" t="str">
            <v>0</v>
          </cell>
          <cell r="AX71">
            <v>48972494.039999999</v>
          </cell>
          <cell r="AY71">
            <v>515660500.95999998</v>
          </cell>
          <cell r="AZ71" t="str">
            <v>0</v>
          </cell>
          <cell r="BA71">
            <v>42489956.79999999</v>
          </cell>
          <cell r="BB71">
            <v>474907232.61999983</v>
          </cell>
          <cell r="BC71" t="str">
            <v>0</v>
          </cell>
          <cell r="BD71">
            <v>21674973.379999999</v>
          </cell>
          <cell r="BE71">
            <v>546065939.14737082</v>
          </cell>
          <cell r="BF71" t="str">
            <v>0</v>
          </cell>
          <cell r="BG71" t="str">
            <v>0</v>
          </cell>
          <cell r="BI71">
            <v>16335668.68</v>
          </cell>
          <cell r="BJ71">
            <v>171070830.31999999</v>
          </cell>
          <cell r="BK71" t="str">
            <v>0</v>
          </cell>
          <cell r="BL71">
            <v>14148910.01</v>
          </cell>
          <cell r="BM71">
            <v>172437072.22000015</v>
          </cell>
          <cell r="BN71" t="str">
            <v>0</v>
          </cell>
          <cell r="BO71">
            <v>15626847.019999998</v>
          </cell>
          <cell r="BP71">
            <v>174990790.65000015</v>
          </cell>
          <cell r="BQ71" t="str">
            <v>0</v>
          </cell>
          <cell r="BR71" t="str">
            <v>0</v>
          </cell>
          <cell r="BS71">
            <v>15626847.019999998</v>
          </cell>
          <cell r="BT71">
            <v>172821216.17000011</v>
          </cell>
          <cell r="BU71" t="str">
            <v>0</v>
          </cell>
          <cell r="BW71">
            <v>12172029.01</v>
          </cell>
          <cell r="BX71">
            <v>125901627.98999999</v>
          </cell>
          <cell r="BY71" t="str">
            <v>0</v>
          </cell>
          <cell r="BZ71">
            <v>10535686.889999999</v>
          </cell>
          <cell r="CA71">
            <v>110409354.75000012</v>
          </cell>
          <cell r="CB71" t="str">
            <v>0</v>
          </cell>
          <cell r="CC71">
            <v>5559178.3500000015</v>
          </cell>
          <cell r="CD71">
            <v>137339747.43461147</v>
          </cell>
          <cell r="CE71" t="str">
            <v>0</v>
          </cell>
          <cell r="CF71" t="str">
            <v>0</v>
          </cell>
          <cell r="CG71">
            <v>8364128.2400000012</v>
          </cell>
          <cell r="CH71">
            <v>90477374.420000017</v>
          </cell>
          <cell r="CI71" t="str">
            <v>0</v>
          </cell>
          <cell r="CK71">
            <v>12195140.01</v>
          </cell>
          <cell r="CL71">
            <v>125103297.98999999</v>
          </cell>
          <cell r="CM71" t="str">
            <v>0</v>
          </cell>
          <cell r="CN71">
            <v>10524030.33</v>
          </cell>
          <cell r="CO71">
            <v>126951716.66999994</v>
          </cell>
          <cell r="CP71" t="str">
            <v>0</v>
          </cell>
          <cell r="CQ71">
            <v>11572759.009999998</v>
          </cell>
          <cell r="CR71">
            <v>124782857.42000003</v>
          </cell>
          <cell r="CS71" t="str">
            <v>0</v>
          </cell>
          <cell r="CT71" t="str">
            <v>0</v>
          </cell>
          <cell r="CU71">
            <v>11572759.009999998</v>
          </cell>
          <cell r="CV71">
            <v>122880506.40000002</v>
          </cell>
          <cell r="CW71" t="str">
            <v>0</v>
          </cell>
          <cell r="CY71">
            <v>12172029.01</v>
          </cell>
          <cell r="CZ71">
            <v>125901627.98999999</v>
          </cell>
          <cell r="DA71" t="str">
            <v>0</v>
          </cell>
          <cell r="DC71">
            <v>11572759.009999998</v>
          </cell>
          <cell r="DD71">
            <v>122880506.40000002</v>
          </cell>
          <cell r="DE71" t="str">
            <v>0</v>
          </cell>
          <cell r="DG71">
            <v>8364128.2400000012</v>
          </cell>
          <cell r="DH71">
            <v>90477374.420000017</v>
          </cell>
          <cell r="DI71" t="str">
            <v>0</v>
          </cell>
          <cell r="DJ71">
            <v>10535686.889999999</v>
          </cell>
          <cell r="DK71">
            <v>110409354.75000012</v>
          </cell>
          <cell r="DL71" t="str">
            <v>0</v>
          </cell>
          <cell r="DN71">
            <v>2299120.0099999998</v>
          </cell>
          <cell r="DO71">
            <v>151050107.05190173</v>
          </cell>
          <cell r="DP71" t="str">
            <v>0</v>
          </cell>
          <cell r="DQ71">
            <v>10931027.399999995</v>
          </cell>
          <cell r="DR71">
            <v>127724281.95000005</v>
          </cell>
          <cell r="DS71" t="str">
            <v>0</v>
          </cell>
          <cell r="DT71">
            <v>12517100.01</v>
          </cell>
          <cell r="DU71">
            <v>142399578.99000001</v>
          </cell>
          <cell r="DV71" t="str">
            <v>0</v>
          </cell>
          <cell r="DW71" t="str">
            <v>0</v>
          </cell>
          <cell r="DX71" t="str">
            <v>0</v>
          </cell>
          <cell r="DY71" t="str">
            <v>0</v>
          </cell>
        </row>
        <row r="72">
          <cell r="A72" t="str">
            <v>Total Postage</v>
          </cell>
          <cell r="B72">
            <v>290416.74</v>
          </cell>
          <cell r="C72">
            <v>633200.32999999996</v>
          </cell>
          <cell r="D72">
            <v>649050</v>
          </cell>
          <cell r="E72">
            <v>451557.64</v>
          </cell>
          <cell r="F72">
            <v>408278.25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0</v>
          </cell>
          <cell r="W72">
            <v>58674.62</v>
          </cell>
          <cell r="X72">
            <v>58485</v>
          </cell>
          <cell r="Y72">
            <v>67519.070000000007</v>
          </cell>
          <cell r="Z72">
            <v>66210.98</v>
          </cell>
          <cell r="AA72" t="str">
            <v>0</v>
          </cell>
          <cell r="AB72" t="str">
            <v>0</v>
          </cell>
          <cell r="AC72" t="str">
            <v>0</v>
          </cell>
          <cell r="AD72" t="str">
            <v>0</v>
          </cell>
          <cell r="AE72" t="str">
            <v>0</v>
          </cell>
          <cell r="AF72" t="str">
            <v>0</v>
          </cell>
          <cell r="AG72" t="str">
            <v>0</v>
          </cell>
          <cell r="AH72" t="str">
            <v>0</v>
          </cell>
          <cell r="AI72" t="str">
            <v>0</v>
          </cell>
          <cell r="AJ72" t="str">
            <v>0</v>
          </cell>
          <cell r="AK72" t="str">
            <v>0</v>
          </cell>
          <cell r="AL72" t="str">
            <v>0</v>
          </cell>
          <cell r="AN72">
            <v>290416.74</v>
          </cell>
          <cell r="AO72">
            <v>633200.32999999996</v>
          </cell>
          <cell r="AP72">
            <v>649050</v>
          </cell>
          <cell r="AQ72" t="str">
            <v>0</v>
          </cell>
          <cell r="AR72" t="str">
            <v>0</v>
          </cell>
          <cell r="AS72" t="str">
            <v>0</v>
          </cell>
          <cell r="AT72" t="str">
            <v>0</v>
          </cell>
          <cell r="AU72" t="str">
            <v>0</v>
          </cell>
          <cell r="AV72" t="str">
            <v>0</v>
          </cell>
          <cell r="AX72">
            <v>649050</v>
          </cell>
          <cell r="AY72" t="str">
            <v>0</v>
          </cell>
          <cell r="AZ72" t="str">
            <v>0</v>
          </cell>
          <cell r="BA72">
            <v>633200.32999999996</v>
          </cell>
          <cell r="BB72" t="str">
            <v>0</v>
          </cell>
          <cell r="BC72" t="str">
            <v>0</v>
          </cell>
          <cell r="BD72">
            <v>451557.64</v>
          </cell>
          <cell r="BE72" t="str">
            <v>0</v>
          </cell>
          <cell r="BF72" t="str">
            <v>0</v>
          </cell>
          <cell r="BG72" t="str">
            <v>0</v>
          </cell>
          <cell r="BI72">
            <v>220205</v>
          </cell>
          <cell r="BJ72" t="str">
            <v>0</v>
          </cell>
          <cell r="BK72" t="str">
            <v>0</v>
          </cell>
          <cell r="BL72">
            <v>224336.53</v>
          </cell>
          <cell r="BM72" t="str">
            <v>0</v>
          </cell>
          <cell r="BN72" t="str">
            <v>0</v>
          </cell>
          <cell r="BO72">
            <v>239793.64</v>
          </cell>
          <cell r="BP72" t="str">
            <v>0</v>
          </cell>
          <cell r="BQ72" t="str">
            <v>0</v>
          </cell>
          <cell r="BR72" t="str">
            <v>0</v>
          </cell>
          <cell r="BS72">
            <v>239793.64</v>
          </cell>
          <cell r="BT72" t="str">
            <v>0</v>
          </cell>
          <cell r="BU72" t="str">
            <v>0</v>
          </cell>
          <cell r="BW72">
            <v>162539</v>
          </cell>
          <cell r="BX72" t="str">
            <v>0</v>
          </cell>
          <cell r="BY72" t="str">
            <v>0</v>
          </cell>
          <cell r="BZ72">
            <v>154969.03</v>
          </cell>
          <cell r="CA72" t="str">
            <v>0</v>
          </cell>
          <cell r="CB72" t="str">
            <v>0</v>
          </cell>
          <cell r="CC72">
            <v>120740.99</v>
          </cell>
          <cell r="CD72" t="str">
            <v>0</v>
          </cell>
          <cell r="CE72" t="str">
            <v>0</v>
          </cell>
          <cell r="CF72" t="str">
            <v>0</v>
          </cell>
          <cell r="CG72">
            <v>121122.09</v>
          </cell>
          <cell r="CH72" t="str">
            <v>0</v>
          </cell>
          <cell r="CI72" t="str">
            <v>0</v>
          </cell>
          <cell r="CK72">
            <v>162515</v>
          </cell>
          <cell r="CL72" t="str">
            <v>0</v>
          </cell>
          <cell r="CM72" t="str">
            <v>0</v>
          </cell>
          <cell r="CN72">
            <v>167365.1</v>
          </cell>
          <cell r="CO72" t="str">
            <v>0</v>
          </cell>
          <cell r="CP72" t="str">
            <v>0</v>
          </cell>
          <cell r="CQ72">
            <v>169294.65</v>
          </cell>
          <cell r="CR72" t="str">
            <v>0</v>
          </cell>
          <cell r="CS72" t="str">
            <v>0</v>
          </cell>
          <cell r="CT72" t="str">
            <v>0</v>
          </cell>
          <cell r="CU72">
            <v>169294.65</v>
          </cell>
          <cell r="CV72" t="str">
            <v>0</v>
          </cell>
          <cell r="CW72" t="str">
            <v>0</v>
          </cell>
          <cell r="CY72">
            <v>162539</v>
          </cell>
          <cell r="CZ72" t="str">
            <v>0</v>
          </cell>
          <cell r="DA72" t="str">
            <v>0</v>
          </cell>
          <cell r="DC72">
            <v>169294.65</v>
          </cell>
          <cell r="DD72" t="str">
            <v>0</v>
          </cell>
          <cell r="DE72" t="str">
            <v>0</v>
          </cell>
          <cell r="DG72">
            <v>121122.09</v>
          </cell>
          <cell r="DH72" t="str">
            <v>0</v>
          </cell>
          <cell r="DI72" t="str">
            <v>0</v>
          </cell>
          <cell r="DJ72">
            <v>154969.03</v>
          </cell>
          <cell r="DK72" t="str">
            <v>0</v>
          </cell>
          <cell r="DL72" t="str">
            <v>0</v>
          </cell>
          <cell r="DN72">
            <v>80767</v>
          </cell>
          <cell r="DO72" t="str">
            <v>0</v>
          </cell>
          <cell r="DP72" t="str">
            <v>0</v>
          </cell>
          <cell r="DQ72">
            <v>148490.43</v>
          </cell>
          <cell r="DR72" t="str">
            <v>0</v>
          </cell>
          <cell r="DS72" t="str">
            <v>0</v>
          </cell>
          <cell r="DT72">
            <v>162669</v>
          </cell>
          <cell r="DU72" t="str">
            <v>0</v>
          </cell>
          <cell r="DV72" t="str">
            <v>0</v>
          </cell>
          <cell r="DW72" t="str">
            <v>0</v>
          </cell>
          <cell r="DX72" t="str">
            <v>0</v>
          </cell>
          <cell r="DY72" t="str">
            <v>0</v>
          </cell>
        </row>
        <row r="73">
          <cell r="A73" t="str">
            <v>Total Travel</v>
          </cell>
          <cell r="B73">
            <v>1797498.77</v>
          </cell>
          <cell r="C73">
            <v>4600186.75</v>
          </cell>
          <cell r="D73">
            <v>5288569.88</v>
          </cell>
          <cell r="E73">
            <v>3338239.48</v>
          </cell>
          <cell r="F73">
            <v>3115529.99</v>
          </cell>
          <cell r="G73">
            <v>281189.69</v>
          </cell>
          <cell r="H73">
            <v>583885.18000000005</v>
          </cell>
          <cell r="I73">
            <v>658778</v>
          </cell>
          <cell r="J73">
            <v>273995.28000000003</v>
          </cell>
          <cell r="K73">
            <v>195357.3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W73">
            <v>297455.57</v>
          </cell>
          <cell r="X73">
            <v>439322.86</v>
          </cell>
          <cell r="Y73">
            <v>275777.53999999998</v>
          </cell>
          <cell r="Z73">
            <v>273958.18</v>
          </cell>
          <cell r="AA73">
            <v>15140.84</v>
          </cell>
          <cell r="AB73">
            <v>55242</v>
          </cell>
          <cell r="AC73">
            <v>38166.68</v>
          </cell>
          <cell r="AD73">
            <v>38166.68</v>
          </cell>
          <cell r="AE73" t="str">
            <v>0</v>
          </cell>
          <cell r="AF73" t="str">
            <v>0</v>
          </cell>
          <cell r="AG73" t="str">
            <v>0</v>
          </cell>
          <cell r="AH73" t="str">
            <v>0</v>
          </cell>
          <cell r="AI73" t="str">
            <v>0</v>
          </cell>
          <cell r="AJ73" t="str">
            <v>0</v>
          </cell>
          <cell r="AK73" t="str">
            <v>0</v>
          </cell>
          <cell r="AL73" t="str">
            <v>0</v>
          </cell>
          <cell r="AN73">
            <v>1797498.77</v>
          </cell>
          <cell r="AO73">
            <v>4600186.75</v>
          </cell>
          <cell r="AP73">
            <v>5288569.88</v>
          </cell>
          <cell r="AQ73">
            <v>281189.69</v>
          </cell>
          <cell r="AR73">
            <v>583885.18000000005</v>
          </cell>
          <cell r="AS73">
            <v>658778</v>
          </cell>
          <cell r="AT73" t="str">
            <v>0</v>
          </cell>
          <cell r="AU73" t="str">
            <v>0</v>
          </cell>
          <cell r="AV73" t="str">
            <v>0</v>
          </cell>
          <cell r="AX73">
            <v>5288569.88</v>
          </cell>
          <cell r="AY73">
            <v>658778</v>
          </cell>
          <cell r="AZ73" t="str">
            <v>0</v>
          </cell>
          <cell r="BA73">
            <v>4600186.75</v>
          </cell>
          <cell r="BB73">
            <v>583885.18000000005</v>
          </cell>
          <cell r="BC73" t="str">
            <v>0</v>
          </cell>
          <cell r="BD73">
            <v>3338239.48</v>
          </cell>
          <cell r="BE73">
            <v>273995.28000000003</v>
          </cell>
          <cell r="BF73" t="str">
            <v>0</v>
          </cell>
          <cell r="BG73" t="str">
            <v>0</v>
          </cell>
          <cell r="BI73">
            <v>1759487.32</v>
          </cell>
          <cell r="BJ73">
            <v>220187</v>
          </cell>
          <cell r="BK73" t="str">
            <v>0</v>
          </cell>
          <cell r="BL73">
            <v>1363789.05</v>
          </cell>
          <cell r="BM73">
            <v>152059.5</v>
          </cell>
          <cell r="BN73" t="str">
            <v>0</v>
          </cell>
          <cell r="BO73">
            <v>1408122.92</v>
          </cell>
          <cell r="BP73">
            <v>216995.28</v>
          </cell>
          <cell r="BQ73" t="str">
            <v>0</v>
          </cell>
          <cell r="BR73" t="str">
            <v>0</v>
          </cell>
          <cell r="BS73">
            <v>1408122.92</v>
          </cell>
          <cell r="BT73">
            <v>216995.28</v>
          </cell>
          <cell r="BU73" t="str">
            <v>0</v>
          </cell>
          <cell r="BW73">
            <v>1317521.46</v>
          </cell>
          <cell r="BX73">
            <v>164760</v>
          </cell>
          <cell r="BY73" t="str">
            <v>0</v>
          </cell>
          <cell r="BZ73">
            <v>1069262.28</v>
          </cell>
          <cell r="CA73">
            <v>125125.05</v>
          </cell>
          <cell r="CB73" t="str">
            <v>0</v>
          </cell>
          <cell r="CC73">
            <v>925248.08</v>
          </cell>
          <cell r="CD73">
            <v>100012.98</v>
          </cell>
          <cell r="CE73" t="str">
            <v>0</v>
          </cell>
          <cell r="CF73" t="str">
            <v>0</v>
          </cell>
          <cell r="CG73">
            <v>841074.29</v>
          </cell>
          <cell r="CH73">
            <v>149957.39000000001</v>
          </cell>
          <cell r="CI73" t="str">
            <v>0</v>
          </cell>
          <cell r="CK73">
            <v>1316219.5</v>
          </cell>
          <cell r="CL73">
            <v>163109</v>
          </cell>
          <cell r="CM73" t="str">
            <v>0</v>
          </cell>
          <cell r="CN73">
            <v>1002581.57</v>
          </cell>
          <cell r="CO73">
            <v>91657.93</v>
          </cell>
          <cell r="CP73" t="str">
            <v>0</v>
          </cell>
          <cell r="CQ73">
            <v>956424.48</v>
          </cell>
          <cell r="CR73">
            <v>131232.29999999999</v>
          </cell>
          <cell r="CS73" t="str">
            <v>0</v>
          </cell>
          <cell r="CT73" t="str">
            <v>0</v>
          </cell>
          <cell r="CU73">
            <v>956424.48</v>
          </cell>
          <cell r="CV73">
            <v>131232.29999999999</v>
          </cell>
          <cell r="CW73" t="str">
            <v>0</v>
          </cell>
          <cell r="CY73">
            <v>1317521.46</v>
          </cell>
          <cell r="CZ73">
            <v>164760</v>
          </cell>
          <cell r="DA73" t="str">
            <v>0</v>
          </cell>
          <cell r="DC73">
            <v>956424.48</v>
          </cell>
          <cell r="DD73">
            <v>131232.29999999999</v>
          </cell>
          <cell r="DE73" t="str">
            <v>0</v>
          </cell>
          <cell r="DG73">
            <v>841074.29</v>
          </cell>
          <cell r="DH73">
            <v>149957.39000000001</v>
          </cell>
          <cell r="DI73" t="str">
            <v>0</v>
          </cell>
          <cell r="DJ73">
            <v>1069262.28</v>
          </cell>
          <cell r="DK73">
            <v>125125.05</v>
          </cell>
          <cell r="DL73" t="str">
            <v>0</v>
          </cell>
          <cell r="DN73">
            <v>741921.46</v>
          </cell>
          <cell r="DO73">
            <v>21375</v>
          </cell>
          <cell r="DP73" t="str">
            <v>0</v>
          </cell>
          <cell r="DQ73">
            <v>1200644.45</v>
          </cell>
          <cell r="DR73">
            <v>135869.69</v>
          </cell>
          <cell r="DS73" t="str">
            <v>0</v>
          </cell>
          <cell r="DT73">
            <v>1343708.46</v>
          </cell>
          <cell r="DU73">
            <v>167814</v>
          </cell>
          <cell r="DV73" t="str">
            <v>0</v>
          </cell>
          <cell r="DW73" t="str">
            <v>0</v>
          </cell>
          <cell r="DX73" t="str">
            <v>0</v>
          </cell>
          <cell r="DY73" t="str">
            <v>0</v>
          </cell>
        </row>
        <row r="74">
          <cell r="A74" t="str">
            <v>Total Entertainment</v>
          </cell>
          <cell r="B74">
            <v>482718.59</v>
          </cell>
          <cell r="C74">
            <v>1326615.1000000001</v>
          </cell>
          <cell r="D74">
            <v>1357485.28</v>
          </cell>
          <cell r="E74">
            <v>837993.38</v>
          </cell>
          <cell r="F74">
            <v>806732.76</v>
          </cell>
          <cell r="G74">
            <v>76595.22</v>
          </cell>
          <cell r="H74">
            <v>136477.67000000001</v>
          </cell>
          <cell r="I74">
            <v>156436</v>
          </cell>
          <cell r="J74">
            <v>67280.31</v>
          </cell>
          <cell r="K74">
            <v>50375.72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W74">
            <v>114769.13</v>
          </cell>
          <cell r="X74">
            <v>113537.69</v>
          </cell>
          <cell r="Y74">
            <v>83706.77</v>
          </cell>
          <cell r="Z74">
            <v>83706.77</v>
          </cell>
          <cell r="AA74">
            <v>6677.61</v>
          </cell>
          <cell r="AB74">
            <v>13602</v>
          </cell>
          <cell r="AC74">
            <v>9852.82</v>
          </cell>
          <cell r="AD74">
            <v>9852.82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N74">
            <v>482718.59</v>
          </cell>
          <cell r="AO74">
            <v>1326615.1000000001</v>
          </cell>
          <cell r="AP74">
            <v>1357485.28</v>
          </cell>
          <cell r="AQ74">
            <v>76595.22</v>
          </cell>
          <cell r="AR74">
            <v>136477.67000000001</v>
          </cell>
          <cell r="AS74">
            <v>156436</v>
          </cell>
          <cell r="AT74" t="str">
            <v>0</v>
          </cell>
          <cell r="AU74" t="str">
            <v>0</v>
          </cell>
          <cell r="AV74" t="str">
            <v>0</v>
          </cell>
          <cell r="AX74">
            <v>1357485.28</v>
          </cell>
          <cell r="AY74">
            <v>156436</v>
          </cell>
          <cell r="AZ74" t="str">
            <v>0</v>
          </cell>
          <cell r="BA74">
            <v>1326615.1000000001</v>
          </cell>
          <cell r="BB74">
            <v>136477.67000000001</v>
          </cell>
          <cell r="BC74" t="str">
            <v>0</v>
          </cell>
          <cell r="BD74">
            <v>837993.38</v>
          </cell>
          <cell r="BE74">
            <v>67280.31</v>
          </cell>
          <cell r="BF74" t="str">
            <v>0</v>
          </cell>
          <cell r="BG74" t="str">
            <v>0</v>
          </cell>
          <cell r="BI74">
            <v>451064.76</v>
          </cell>
          <cell r="BJ74">
            <v>52777</v>
          </cell>
          <cell r="BK74" t="str">
            <v>0</v>
          </cell>
          <cell r="BL74">
            <v>432316.9</v>
          </cell>
          <cell r="BM74">
            <v>36827.86</v>
          </cell>
          <cell r="BN74" t="str">
            <v>0</v>
          </cell>
          <cell r="BO74">
            <v>376213.86</v>
          </cell>
          <cell r="BP74">
            <v>59280.31</v>
          </cell>
          <cell r="BQ74" t="str">
            <v>0</v>
          </cell>
          <cell r="BR74" t="str">
            <v>0</v>
          </cell>
          <cell r="BS74">
            <v>376213.86</v>
          </cell>
          <cell r="BT74">
            <v>59280.31</v>
          </cell>
          <cell r="BU74" t="str">
            <v>0</v>
          </cell>
          <cell r="BW74">
            <v>337308.07</v>
          </cell>
          <cell r="BX74">
            <v>39132</v>
          </cell>
          <cell r="BY74" t="str">
            <v>0</v>
          </cell>
          <cell r="BZ74">
            <v>320870.13</v>
          </cell>
          <cell r="CA74">
            <v>31173.57</v>
          </cell>
          <cell r="CB74" t="str">
            <v>0</v>
          </cell>
          <cell r="CC74">
            <v>202596.69</v>
          </cell>
          <cell r="CD74">
            <v>19904.59</v>
          </cell>
          <cell r="CE74" t="str">
            <v>0</v>
          </cell>
          <cell r="CF74" t="str">
            <v>0</v>
          </cell>
          <cell r="CG74">
            <v>195182.04</v>
          </cell>
          <cell r="CH74">
            <v>35219.5</v>
          </cell>
          <cell r="CI74" t="str">
            <v>0</v>
          </cell>
          <cell r="CK74">
            <v>337287.07</v>
          </cell>
          <cell r="CL74">
            <v>39024</v>
          </cell>
          <cell r="CM74" t="str">
            <v>0</v>
          </cell>
          <cell r="CN74">
            <v>326376.8</v>
          </cell>
          <cell r="CO74">
            <v>24280.01</v>
          </cell>
          <cell r="CP74" t="str">
            <v>0</v>
          </cell>
          <cell r="CQ74">
            <v>287536.55</v>
          </cell>
          <cell r="CR74">
            <v>41375.72</v>
          </cell>
          <cell r="CS74" t="str">
            <v>0</v>
          </cell>
          <cell r="CT74" t="str">
            <v>0</v>
          </cell>
          <cell r="CU74">
            <v>287536.55</v>
          </cell>
          <cell r="CV74">
            <v>41375.72</v>
          </cell>
          <cell r="CW74" t="str">
            <v>0</v>
          </cell>
          <cell r="CY74">
            <v>337308.07</v>
          </cell>
          <cell r="CZ74">
            <v>39132</v>
          </cell>
          <cell r="DA74" t="str">
            <v>0</v>
          </cell>
          <cell r="DC74">
            <v>287536.55</v>
          </cell>
          <cell r="DD74">
            <v>41375.72</v>
          </cell>
          <cell r="DE74" t="str">
            <v>0</v>
          </cell>
          <cell r="DG74">
            <v>195182.04</v>
          </cell>
          <cell r="DH74">
            <v>35219.5</v>
          </cell>
          <cell r="DI74" t="str">
            <v>0</v>
          </cell>
          <cell r="DJ74">
            <v>320870.13</v>
          </cell>
          <cell r="DK74">
            <v>31173.57</v>
          </cell>
          <cell r="DL74" t="str">
            <v>0</v>
          </cell>
          <cell r="DN74">
            <v>176360.07</v>
          </cell>
          <cell r="DO74">
            <v>3000</v>
          </cell>
          <cell r="DP74" t="str">
            <v>0</v>
          </cell>
          <cell r="DQ74">
            <v>318431.99</v>
          </cell>
          <cell r="DR74">
            <v>38020.589999999997</v>
          </cell>
          <cell r="DS74" t="str">
            <v>0</v>
          </cell>
          <cell r="DT74">
            <v>342561.07</v>
          </cell>
          <cell r="DU74">
            <v>39448</v>
          </cell>
          <cell r="DV74" t="str">
            <v>0</v>
          </cell>
          <cell r="DW74" t="str">
            <v>0</v>
          </cell>
          <cell r="DX74" t="str">
            <v>0</v>
          </cell>
          <cell r="DY74" t="str">
            <v>0</v>
          </cell>
        </row>
        <row r="75">
          <cell r="A75" t="str">
            <v>Total T&amp;E</v>
          </cell>
          <cell r="B75">
            <v>2280217.36</v>
          </cell>
          <cell r="C75">
            <v>5926801.8499999996</v>
          </cell>
          <cell r="D75">
            <v>6646055.1600000001</v>
          </cell>
          <cell r="E75">
            <v>4176232.86</v>
          </cell>
          <cell r="F75">
            <v>3922262.75</v>
          </cell>
          <cell r="G75">
            <v>357784.91</v>
          </cell>
          <cell r="H75">
            <v>720362.85</v>
          </cell>
          <cell r="I75">
            <v>815214</v>
          </cell>
          <cell r="J75">
            <v>341275.59</v>
          </cell>
          <cell r="K75">
            <v>245733.02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W75">
            <v>412224.7</v>
          </cell>
          <cell r="X75">
            <v>552860.55000000005</v>
          </cell>
          <cell r="Y75">
            <v>359484.31</v>
          </cell>
          <cell r="Z75">
            <v>357664.95</v>
          </cell>
          <cell r="AA75">
            <v>21818.45</v>
          </cell>
          <cell r="AB75">
            <v>68844</v>
          </cell>
          <cell r="AC75">
            <v>48019.5</v>
          </cell>
          <cell r="AD75">
            <v>48019.5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N75">
            <v>2280217.36</v>
          </cell>
          <cell r="AO75">
            <v>5926801.8499999996</v>
          </cell>
          <cell r="AP75">
            <v>6646055.1600000001</v>
          </cell>
          <cell r="AQ75">
            <v>357784.91</v>
          </cell>
          <cell r="AR75">
            <v>720362.85</v>
          </cell>
          <cell r="AS75">
            <v>815214</v>
          </cell>
          <cell r="AT75" t="str">
            <v>0</v>
          </cell>
          <cell r="AU75" t="str">
            <v>0</v>
          </cell>
          <cell r="AV75" t="str">
            <v>0</v>
          </cell>
          <cell r="AX75">
            <v>6646055.1600000001</v>
          </cell>
          <cell r="AY75">
            <v>815214</v>
          </cell>
          <cell r="AZ75" t="str">
            <v>0</v>
          </cell>
          <cell r="BA75">
            <v>5926801.8500000006</v>
          </cell>
          <cell r="BB75">
            <v>720362.85</v>
          </cell>
          <cell r="BC75" t="str">
            <v>0</v>
          </cell>
          <cell r="BD75">
            <v>4176232.86</v>
          </cell>
          <cell r="BE75">
            <v>341275.59</v>
          </cell>
          <cell r="BF75" t="str">
            <v>0</v>
          </cell>
          <cell r="BG75" t="str">
            <v>0</v>
          </cell>
          <cell r="BI75">
            <v>2210552.08</v>
          </cell>
          <cell r="BJ75">
            <v>272964</v>
          </cell>
          <cell r="BK75" t="str">
            <v>0</v>
          </cell>
          <cell r="BL75">
            <v>1796105.95</v>
          </cell>
          <cell r="BM75">
            <v>188887.36</v>
          </cell>
          <cell r="BN75" t="str">
            <v>0</v>
          </cell>
          <cell r="BO75">
            <v>1784336.78</v>
          </cell>
          <cell r="BP75">
            <v>276275.59000000003</v>
          </cell>
          <cell r="BQ75" t="str">
            <v>0</v>
          </cell>
          <cell r="BR75" t="str">
            <v>0</v>
          </cell>
          <cell r="BS75">
            <v>1784336.78</v>
          </cell>
          <cell r="BT75">
            <v>276275.59000000003</v>
          </cell>
          <cell r="BU75" t="str">
            <v>0</v>
          </cell>
          <cell r="BW75">
            <v>1654829.53</v>
          </cell>
          <cell r="BX75">
            <v>203892</v>
          </cell>
          <cell r="BY75" t="str">
            <v>0</v>
          </cell>
          <cell r="BZ75">
            <v>1390132.41</v>
          </cell>
          <cell r="CA75">
            <v>156298.62</v>
          </cell>
          <cell r="CB75" t="str">
            <v>0</v>
          </cell>
          <cell r="CC75">
            <v>1127844.77</v>
          </cell>
          <cell r="CD75">
            <v>119917.57</v>
          </cell>
          <cell r="CE75" t="str">
            <v>0</v>
          </cell>
          <cell r="CF75" t="str">
            <v>0</v>
          </cell>
          <cell r="CG75">
            <v>1036256.33</v>
          </cell>
          <cell r="CH75">
            <v>185176.89</v>
          </cell>
          <cell r="CI75" t="str">
            <v>0</v>
          </cell>
          <cell r="CK75">
            <v>1653506.57</v>
          </cell>
          <cell r="CL75">
            <v>202133</v>
          </cell>
          <cell r="CM75" t="str">
            <v>0</v>
          </cell>
          <cell r="CN75">
            <v>1328958.3700000001</v>
          </cell>
          <cell r="CO75">
            <v>115937.94</v>
          </cell>
          <cell r="CP75" t="str">
            <v>0</v>
          </cell>
          <cell r="CQ75">
            <v>1243961.03</v>
          </cell>
          <cell r="CR75">
            <v>172608.02</v>
          </cell>
          <cell r="CS75" t="str">
            <v>0</v>
          </cell>
          <cell r="CT75" t="str">
            <v>0</v>
          </cell>
          <cell r="CU75">
            <v>1243961.03</v>
          </cell>
          <cell r="CV75">
            <v>172608.02</v>
          </cell>
          <cell r="CW75" t="str">
            <v>0</v>
          </cell>
          <cell r="CY75">
            <v>1654829.53</v>
          </cell>
          <cell r="CZ75">
            <v>203892</v>
          </cell>
          <cell r="DA75" t="str">
            <v>0</v>
          </cell>
          <cell r="DC75">
            <v>1243961.03</v>
          </cell>
          <cell r="DD75">
            <v>172608.02</v>
          </cell>
          <cell r="DE75" t="str">
            <v>0</v>
          </cell>
          <cell r="DG75">
            <v>1036256.33</v>
          </cell>
          <cell r="DH75">
            <v>185176.89</v>
          </cell>
          <cell r="DI75" t="str">
            <v>0</v>
          </cell>
          <cell r="DJ75">
            <v>1390132.41</v>
          </cell>
          <cell r="DK75">
            <v>156298.62</v>
          </cell>
          <cell r="DL75" t="str">
            <v>0</v>
          </cell>
          <cell r="DN75">
            <v>918281.53</v>
          </cell>
          <cell r="DO75">
            <v>24375</v>
          </cell>
          <cell r="DP75" t="str">
            <v>0</v>
          </cell>
          <cell r="DQ75">
            <v>1519076.44</v>
          </cell>
          <cell r="DR75">
            <v>173890.28</v>
          </cell>
          <cell r="DS75" t="str">
            <v>0</v>
          </cell>
          <cell r="DT75">
            <v>1686269.53</v>
          </cell>
          <cell r="DU75">
            <v>207262</v>
          </cell>
          <cell r="DV75" t="str">
            <v>0</v>
          </cell>
          <cell r="DW75" t="str">
            <v>0</v>
          </cell>
          <cell r="DX75" t="str">
            <v>0</v>
          </cell>
          <cell r="DY75" t="str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>
        <row r="8">
          <cell r="E8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>
        <row r="7">
          <cell r="U7">
            <v>23.6</v>
          </cell>
        </row>
        <row r="13">
          <cell r="U13">
            <v>0.6</v>
          </cell>
        </row>
      </sheetData>
      <sheetData sheetId="3"/>
      <sheetData sheetId="4"/>
      <sheetData sheetId="5"/>
      <sheetData sheetId="6"/>
      <sheetData sheetId="7"/>
      <sheetData sheetId="8" refreshError="1">
        <row r="34">
          <cell r="R34" t="str">
            <v>Cash</v>
          </cell>
          <cell r="W34">
            <v>336.572</v>
          </cell>
        </row>
        <row r="35">
          <cell r="R35" t="str">
            <v>PP&amp;E</v>
          </cell>
          <cell r="W35">
            <v>647.37599999999998</v>
          </cell>
        </row>
        <row r="36">
          <cell r="O36">
            <v>22.5</v>
          </cell>
          <cell r="R36" t="str">
            <v>New Goodwill</v>
          </cell>
          <cell r="W36">
            <v>364.01028910000002</v>
          </cell>
        </row>
        <row r="37">
          <cell r="O37">
            <v>1.6851700000000001</v>
          </cell>
          <cell r="R37" t="str">
            <v>Total Assets</v>
          </cell>
          <cell r="W37">
            <v>2031.7612891000003</v>
          </cell>
        </row>
        <row r="38">
          <cell r="O38">
            <v>24.185169999999999</v>
          </cell>
        </row>
        <row r="39">
          <cell r="R39" t="str">
            <v>Pro Forma Total Debt</v>
          </cell>
          <cell r="W39">
            <v>874.02417112400008</v>
          </cell>
        </row>
        <row r="40">
          <cell r="R40" t="str">
            <v>Prof Forma Net Debt</v>
          </cell>
          <cell r="W40">
            <v>537.45217112400007</v>
          </cell>
        </row>
        <row r="42">
          <cell r="O42">
            <v>24.185169999999999</v>
          </cell>
        </row>
        <row r="43">
          <cell r="O43">
            <v>0</v>
          </cell>
        </row>
        <row r="44">
          <cell r="O44">
            <v>0</v>
          </cell>
          <cell r="R44" t="str">
            <v>Dividends Per Share</v>
          </cell>
        </row>
        <row r="45">
          <cell r="O45">
            <v>0</v>
          </cell>
          <cell r="P45" t="str">
            <v>x</v>
          </cell>
        </row>
        <row r="46">
          <cell r="O46">
            <v>0</v>
          </cell>
          <cell r="R46" t="str">
            <v>Oliver DPS (current)</v>
          </cell>
          <cell r="W46">
            <v>0</v>
          </cell>
        </row>
        <row r="47">
          <cell r="O47" t="str">
            <v>NM</v>
          </cell>
          <cell r="R47" t="str">
            <v>Caprio DPS</v>
          </cell>
          <cell r="W47">
            <v>0</v>
          </cell>
        </row>
        <row r="48">
          <cell r="O48">
            <v>0</v>
          </cell>
          <cell r="R48" t="str">
            <v>Exchange Ratio</v>
          </cell>
          <cell r="W48">
            <v>0</v>
          </cell>
          <cell r="X48" t="str">
            <v>x</v>
          </cell>
        </row>
        <row r="49">
          <cell r="O49">
            <v>0</v>
          </cell>
          <cell r="R49" t="str">
            <v>Pro Forma Div. For Oliver Share</v>
          </cell>
          <cell r="W49" t="str">
            <v>NM</v>
          </cell>
        </row>
        <row r="50">
          <cell r="O50">
            <v>15.871299</v>
          </cell>
          <cell r="R50" t="str">
            <v xml:space="preserve">   % Change to Oliver Dividend</v>
          </cell>
          <cell r="W50" t="str">
            <v>NM</v>
          </cell>
          <cell r="X50" t="str">
            <v>%</v>
          </cell>
        </row>
        <row r="51">
          <cell r="O51">
            <v>15.871299</v>
          </cell>
          <cell r="R51" t="str">
            <v>Incr/(Decr) in Total Dividend ($MM)</v>
          </cell>
          <cell r="W51">
            <v>0</v>
          </cell>
        </row>
        <row r="52">
          <cell r="O52">
            <v>0</v>
          </cell>
        </row>
      </sheetData>
      <sheetData sheetId="9" refreshError="1">
        <row r="34">
          <cell r="M34">
            <v>0.31756695233271359</v>
          </cell>
          <cell r="O34">
            <v>0.52891098619408305</v>
          </cell>
        </row>
        <row r="37">
          <cell r="M37">
            <v>22.753557870733346</v>
          </cell>
          <cell r="O37">
            <v>15.248907870733287</v>
          </cell>
        </row>
        <row r="38">
          <cell r="M38">
            <v>10.740422879214629</v>
          </cell>
          <cell r="N38" t="str">
            <v>x</v>
          </cell>
          <cell r="O38">
            <v>8.2640673933437618</v>
          </cell>
          <cell r="P38" t="str">
            <v>x</v>
          </cell>
        </row>
        <row r="41">
          <cell r="O41" t="str">
            <v>Oliver</v>
          </cell>
        </row>
        <row r="43">
          <cell r="M43">
            <v>0.2904614556706579</v>
          </cell>
          <cell r="O43">
            <v>108.54300000000001</v>
          </cell>
          <cell r="Q43">
            <v>0.37074242072329316</v>
          </cell>
        </row>
        <row r="44">
          <cell r="M44">
            <v>0</v>
          </cell>
          <cell r="O44">
            <v>0</v>
          </cell>
          <cell r="Q44">
            <v>0</v>
          </cell>
        </row>
        <row r="45">
          <cell r="M45">
            <v>0.70953854432934216</v>
          </cell>
          <cell r="O45">
            <v>184.22900000000001</v>
          </cell>
          <cell r="Q45">
            <v>0.62925757927670678</v>
          </cell>
        </row>
        <row r="46">
          <cell r="M46">
            <v>1</v>
          </cell>
          <cell r="O46">
            <v>292.77200000000005</v>
          </cell>
          <cell r="Q46">
            <v>1</v>
          </cell>
        </row>
        <row r="48">
          <cell r="O48">
            <v>8.3719999999999999</v>
          </cell>
        </row>
        <row r="51">
          <cell r="O51">
            <v>1.4769965573078965</v>
          </cell>
          <cell r="P51" t="str">
            <v>x</v>
          </cell>
        </row>
        <row r="52">
          <cell r="O52">
            <v>-21456.642335766428</v>
          </cell>
          <cell r="P52" t="str">
            <v>x</v>
          </cell>
        </row>
        <row r="53">
          <cell r="O53">
            <v>0.10575335210394957</v>
          </cell>
        </row>
        <row r="54">
          <cell r="O54">
            <v>0.18359811227893102</v>
          </cell>
        </row>
        <row r="56">
          <cell r="M56">
            <v>15.871299</v>
          </cell>
          <cell r="O56" t="str">
            <v>Primary</v>
          </cell>
          <cell r="Q56">
            <v>22.5</v>
          </cell>
        </row>
        <row r="57">
          <cell r="G57" t="str">
            <v>% Oliver owned</v>
          </cell>
          <cell r="I57">
            <v>0</v>
          </cell>
          <cell r="K57" t="str">
            <v>% Issued</v>
          </cell>
          <cell r="M57">
            <v>0</v>
          </cell>
          <cell r="O57" t="str">
            <v>Fully-Diluted</v>
          </cell>
          <cell r="Q57">
            <v>24.185169999999999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>
        <row r="56">
          <cell r="G5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>
        <row r="216">
          <cell r="E216">
            <v>8.5000000000000006E-2</v>
          </cell>
        </row>
      </sheetData>
      <sheetData sheetId="7" refreshError="1">
        <row r="10">
          <cell r="J10">
            <v>0.11</v>
          </cell>
        </row>
        <row r="23">
          <cell r="AB23">
            <v>500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C11">
            <v>0.96245000000000003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>Page___of___</v>
          </cell>
        </row>
        <row r="4">
          <cell r="A4" t="str">
            <v>FLORIDA PUBLIC SERVICE COMMISSION</v>
          </cell>
          <cell r="E4" t="str">
            <v>EXPLANATION: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>1.</v>
          </cell>
          <cell r="B15" t="str">
            <v>Pre-tax Interest Coverage Ratio (x)</v>
          </cell>
        </row>
        <row r="17">
          <cell r="A17" t="str">
            <v>2.</v>
          </cell>
          <cell r="B17" t="str">
            <v>Earned Returns on Average Book Equity (%)</v>
          </cell>
        </row>
        <row r="19">
          <cell r="A19" t="str">
            <v>3.</v>
          </cell>
          <cell r="B19" t="str">
            <v>Book Value/Share ($)</v>
          </cell>
        </row>
        <row r="21">
          <cell r="A21" t="str">
            <v>4.</v>
          </cell>
          <cell r="B21" t="str">
            <v>Dividends/Share ($)</v>
          </cell>
        </row>
        <row r="23">
          <cell r="A23" t="str">
            <v>5.</v>
          </cell>
          <cell r="B23" t="str">
            <v>Earnings/Share ($)</v>
          </cell>
        </row>
        <row r="25">
          <cell r="A25" t="str">
            <v>6.</v>
          </cell>
          <cell r="B25" t="str">
            <v>Market Value/Share ($)</v>
          </cell>
        </row>
        <row r="27">
          <cell r="A27" t="str">
            <v>7.</v>
          </cell>
          <cell r="B27" t="str">
            <v>Market/Book Ratio (%)</v>
          </cell>
        </row>
        <row r="29">
          <cell r="A29" t="str">
            <v>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2">
          <cell r="P32">
            <v>226588.34122000006</v>
          </cell>
        </row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>
        <row r="2">
          <cell r="D2" t="str">
            <v>l:\mard\kleinman\catalyst\dcf\[dcf2.xls]valsum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1">
          <cell r="D41">
            <v>1730738</v>
          </cell>
          <cell r="E41">
            <v>1780722</v>
          </cell>
          <cell r="F41">
            <v>1632230.8299999996</v>
          </cell>
          <cell r="G41">
            <v>1450388.08</v>
          </cell>
          <cell r="H41">
            <v>1707631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N12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>
        <row r="3">
          <cell r="A3" t="str">
            <v>Management's Estimates</v>
          </cell>
        </row>
        <row r="13">
          <cell r="E13">
            <v>33.299999999999997</v>
          </cell>
        </row>
        <row r="21">
          <cell r="E21">
            <v>1</v>
          </cell>
        </row>
        <row r="23">
          <cell r="E23">
            <v>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>
        <row r="5">
          <cell r="D5" t="str">
            <v>PROJECT SNUG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7">
          <cell r="D7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7">
          <cell r="D7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D10" t="str">
            <v>LBO</v>
          </cell>
        </row>
        <row r="14">
          <cell r="D14" t="str">
            <v>Recapitalization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>
        <row r="24">
          <cell r="P24">
            <v>23.613645908592321</v>
          </cell>
        </row>
        <row r="27">
          <cell r="P27">
            <v>78.406999999999996</v>
          </cell>
        </row>
        <row r="28">
          <cell r="P28">
            <v>50</v>
          </cell>
        </row>
        <row r="29">
          <cell r="P29">
            <v>0</v>
          </cell>
        </row>
        <row r="30">
          <cell r="P30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74">
          <cell r="Z37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>
        <row r="2">
          <cell r="A2" t="str">
            <v>01-431000-0105-0100</v>
          </cell>
          <cell r="B2" t="str">
            <v>105</v>
          </cell>
          <cell r="C2" t="str">
            <v>fin</v>
          </cell>
          <cell r="D2" t="str">
            <v>1 - Sal</v>
          </cell>
          <cell r="F2" t="str">
            <v xml:space="preserve">                        Salaries - Customer Service</v>
          </cell>
        </row>
        <row r="3">
          <cell r="A3" t="str">
            <v>01-431000-0110-0100</v>
          </cell>
          <cell r="B3" t="str">
            <v>110</v>
          </cell>
          <cell r="C3" t="str">
            <v>fin</v>
          </cell>
          <cell r="D3" t="str">
            <v>1 - Sal</v>
          </cell>
          <cell r="F3" t="str">
            <v xml:space="preserve">                        Salaries - Administration</v>
          </cell>
        </row>
        <row r="4">
          <cell r="A4" t="str">
            <v>01-431000-0120-0100</v>
          </cell>
          <cell r="B4" t="str">
            <v>120</v>
          </cell>
          <cell r="C4" t="str">
            <v>fin</v>
          </cell>
          <cell r="D4" t="str">
            <v>1 - Sal</v>
          </cell>
          <cell r="F4" t="str">
            <v xml:space="preserve">                        Salaries - Acctg &amp; Finance</v>
          </cell>
        </row>
        <row r="5">
          <cell r="A5" t="str">
            <v>01-431000-0125-0100</v>
          </cell>
          <cell r="B5">
            <v>125</v>
          </cell>
          <cell r="C5" t="str">
            <v>fin</v>
          </cell>
          <cell r="D5" t="str">
            <v>1 - Sal</v>
          </cell>
          <cell r="F5" t="str">
            <v xml:space="preserve">                        Salaries - Exec Admin</v>
          </cell>
        </row>
        <row r="6">
          <cell r="A6" t="str">
            <v>01-431000-0135-0100</v>
          </cell>
          <cell r="B6" t="str">
            <v>135</v>
          </cell>
          <cell r="C6" t="str">
            <v>fin</v>
          </cell>
          <cell r="D6" t="str">
            <v>1 - Sal</v>
          </cell>
          <cell r="F6" t="str">
            <v xml:space="preserve">                        Salaries - HR</v>
          </cell>
        </row>
        <row r="7">
          <cell r="A7" t="str">
            <v>01-431000-0140-0100</v>
          </cell>
          <cell r="B7">
            <v>140</v>
          </cell>
          <cell r="C7" t="str">
            <v>fin</v>
          </cell>
          <cell r="D7" t="str">
            <v>1 - Sal</v>
          </cell>
          <cell r="F7" t="str">
            <v xml:space="preserve">                        Salaries - Facilities</v>
          </cell>
        </row>
        <row r="8">
          <cell r="A8" t="str">
            <v>01-431000-0210-0100</v>
          </cell>
          <cell r="B8" t="str">
            <v>210</v>
          </cell>
          <cell r="C8" t="str">
            <v>sales</v>
          </cell>
          <cell r="D8" t="str">
            <v>1 - Sal</v>
          </cell>
          <cell r="F8" t="str">
            <v xml:space="preserve">                        Salaries - Sales &amp; Mktg Mgt</v>
          </cell>
        </row>
        <row r="9">
          <cell r="A9" t="str">
            <v>01-431000-0215-0100</v>
          </cell>
          <cell r="B9" t="str">
            <v>215</v>
          </cell>
          <cell r="C9" t="str">
            <v>sales</v>
          </cell>
          <cell r="D9" t="str">
            <v>1 - Sal</v>
          </cell>
          <cell r="F9" t="str">
            <v xml:space="preserve">                        Salaries - Qualifiers</v>
          </cell>
        </row>
        <row r="10">
          <cell r="A10" t="str">
            <v>01-431000-0220-0100</v>
          </cell>
          <cell r="B10" t="str">
            <v>220</v>
          </cell>
          <cell r="C10" t="str">
            <v>sales</v>
          </cell>
          <cell r="D10" t="str">
            <v>1 - Sal</v>
          </cell>
          <cell r="F10" t="str">
            <v xml:space="preserve">                        Salaries - Marketing</v>
          </cell>
        </row>
        <row r="11">
          <cell r="A11" t="str">
            <v>01-431000-0225-0100</v>
          </cell>
          <cell r="B11" t="str">
            <v>225</v>
          </cell>
          <cell r="C11" t="str">
            <v>sales</v>
          </cell>
          <cell r="D11" t="str">
            <v>1 - Sal</v>
          </cell>
          <cell r="F11" t="str">
            <v xml:space="preserve">                        Salaries - Sales Comeau</v>
          </cell>
        </row>
        <row r="12">
          <cell r="A12" t="str">
            <v>01-431000-0235-0100</v>
          </cell>
          <cell r="B12" t="str">
            <v>235</v>
          </cell>
          <cell r="C12" t="str">
            <v>sales</v>
          </cell>
          <cell r="D12" t="str">
            <v>1 - Sal</v>
          </cell>
          <cell r="F12" t="str">
            <v xml:space="preserve">                        Salaries - Sales Operations</v>
          </cell>
        </row>
        <row r="13">
          <cell r="A13" t="str">
            <v>01-431000-0245-0100</v>
          </cell>
          <cell r="B13" t="str">
            <v>245</v>
          </cell>
          <cell r="C13" t="str">
            <v>sales</v>
          </cell>
          <cell r="D13" t="str">
            <v>1 - Sal</v>
          </cell>
          <cell r="F13" t="str">
            <v xml:space="preserve">                        Salaries - Sales Catanzarite</v>
          </cell>
        </row>
        <row r="14">
          <cell r="A14" t="str">
            <v>01-431000-0255-0100</v>
          </cell>
          <cell r="B14" t="str">
            <v>255</v>
          </cell>
          <cell r="C14" t="str">
            <v>sales</v>
          </cell>
          <cell r="D14" t="str">
            <v>1 - Sal</v>
          </cell>
          <cell r="F14" t="str">
            <v xml:space="preserve">                        Salaries - Sales Region 2</v>
          </cell>
        </row>
        <row r="15">
          <cell r="A15" t="str">
            <v>01-431000-0275-0100</v>
          </cell>
          <cell r="B15" t="str">
            <v>275</v>
          </cell>
          <cell r="C15" t="str">
            <v>sales</v>
          </cell>
          <cell r="D15" t="str">
            <v>1 - Sal</v>
          </cell>
          <cell r="F15" t="str">
            <v xml:space="preserve">                        Salaries - Sales AFN</v>
          </cell>
        </row>
        <row r="16">
          <cell r="A16" t="str">
            <v>01-431000-0290-0100</v>
          </cell>
          <cell r="B16" t="str">
            <v>290</v>
          </cell>
          <cell r="C16" t="str">
            <v>sales</v>
          </cell>
          <cell r="D16" t="str">
            <v>1 - Sal</v>
          </cell>
          <cell r="F16" t="str">
            <v xml:space="preserve">                        Salaries - Business Partners</v>
          </cell>
        </row>
        <row r="17">
          <cell r="A17" t="str">
            <v>01-431000-0295-0100</v>
          </cell>
          <cell r="B17" t="str">
            <v>295</v>
          </cell>
          <cell r="C17" t="str">
            <v>sales</v>
          </cell>
          <cell r="D17" t="str">
            <v>1 - Sal</v>
          </cell>
          <cell r="F17" t="str">
            <v xml:space="preserve">                        Salaries - Major Accounts</v>
          </cell>
        </row>
        <row r="18">
          <cell r="A18" t="str">
            <v>01-431000-0305-0100</v>
          </cell>
          <cell r="B18" t="str">
            <v>305</v>
          </cell>
          <cell r="C18" t="str">
            <v>cust supp</v>
          </cell>
          <cell r="D18" t="str">
            <v>1 - Sal</v>
          </cell>
          <cell r="F18" t="str">
            <v xml:space="preserve">                        Salaries - Cust Supp Mgmt</v>
          </cell>
        </row>
        <row r="19">
          <cell r="A19" t="str">
            <v>01-431000-0310-0100</v>
          </cell>
          <cell r="B19" t="str">
            <v>310</v>
          </cell>
          <cell r="C19" t="str">
            <v>cust supp</v>
          </cell>
          <cell r="D19" t="str">
            <v>1 - Sal</v>
          </cell>
          <cell r="F19" t="str">
            <v xml:space="preserve">                        Salaries - Cust Supp Admin</v>
          </cell>
        </row>
        <row r="20">
          <cell r="A20" t="str">
            <v>01-431000-0315-0100</v>
          </cell>
          <cell r="B20" t="str">
            <v>315</v>
          </cell>
          <cell r="C20" t="str">
            <v>prod dev</v>
          </cell>
          <cell r="D20" t="str">
            <v>1 - Sal</v>
          </cell>
          <cell r="F20" t="str">
            <v xml:space="preserve">                        Salaries - Cust Supp Multi Media</v>
          </cell>
        </row>
        <row r="21">
          <cell r="A21" t="str">
            <v>01-431000-0320-0100</v>
          </cell>
          <cell r="B21" t="str">
            <v>320</v>
          </cell>
          <cell r="C21" t="str">
            <v>cust supp</v>
          </cell>
          <cell r="D21" t="str">
            <v>1 - Sal</v>
          </cell>
          <cell r="F21" t="str">
            <v xml:space="preserve">                        Salaries - Cust Supp SAS</v>
          </cell>
        </row>
        <row r="22">
          <cell r="A22" t="str">
            <v>01-431000-0325-0100</v>
          </cell>
          <cell r="B22" t="str">
            <v>325</v>
          </cell>
          <cell r="C22" t="str">
            <v>cust supp</v>
          </cell>
          <cell r="D22" t="str">
            <v>1 - Sal</v>
          </cell>
          <cell r="F22" t="str">
            <v xml:space="preserve">                        Salaries - Tech Support</v>
          </cell>
        </row>
        <row r="23">
          <cell r="A23" t="str">
            <v>01-431000-0330-0100</v>
          </cell>
          <cell r="B23" t="str">
            <v>330</v>
          </cell>
          <cell r="C23" t="str">
            <v>cust supp</v>
          </cell>
          <cell r="D23" t="str">
            <v>1 - Sal</v>
          </cell>
          <cell r="F23" t="str">
            <v xml:space="preserve">                        Salaries - Cust Supp FRS</v>
          </cell>
        </row>
        <row r="24">
          <cell r="A24" t="str">
            <v>01-431000-0335-0100</v>
          </cell>
          <cell r="B24" t="str">
            <v>335</v>
          </cell>
          <cell r="C24" t="str">
            <v>cust supp</v>
          </cell>
          <cell r="D24" t="str">
            <v>1 - Sal</v>
          </cell>
          <cell r="F24" t="str">
            <v xml:space="preserve">                        Salaries - Support FRS Consultants</v>
          </cell>
        </row>
        <row r="25">
          <cell r="A25" t="str">
            <v>01-431000-0340-0100</v>
          </cell>
          <cell r="B25" t="str">
            <v>340</v>
          </cell>
          <cell r="C25" t="str">
            <v>cust supp</v>
          </cell>
          <cell r="D25" t="str">
            <v>1 - Sal</v>
          </cell>
          <cell r="F25" t="str">
            <v xml:space="preserve">                        Salaries - Cust Supp FAS</v>
          </cell>
        </row>
        <row r="26">
          <cell r="A26" t="str">
            <v>01-431000-0345-0100</v>
          </cell>
          <cell r="B26" t="str">
            <v>345</v>
          </cell>
          <cell r="C26" t="str">
            <v>cust supp</v>
          </cell>
          <cell r="D26" t="str">
            <v>1 - Sal</v>
          </cell>
          <cell r="F26" t="str">
            <v xml:space="preserve">                        Salaries - Support FAS Consultants</v>
          </cell>
        </row>
        <row r="27">
          <cell r="A27" t="str">
            <v>01-431000-0355-0100</v>
          </cell>
          <cell r="B27" t="str">
            <v>355</v>
          </cell>
          <cell r="C27" t="str">
            <v>cust supp</v>
          </cell>
          <cell r="D27" t="str">
            <v>1 - Sal</v>
          </cell>
          <cell r="F27" t="str">
            <v xml:space="preserve">                        Salaries - Service Operations</v>
          </cell>
        </row>
        <row r="28">
          <cell r="A28" t="str">
            <v>01-431000-0360-0100</v>
          </cell>
          <cell r="B28" t="str">
            <v>360</v>
          </cell>
          <cell r="C28" t="str">
            <v>cust supp</v>
          </cell>
          <cell r="D28" t="str">
            <v>1 - Sal</v>
          </cell>
          <cell r="F28" t="str">
            <v xml:space="preserve">                        Salaries - Support Education</v>
          </cell>
        </row>
        <row r="29">
          <cell r="A29" t="str">
            <v>01-431000-0365-0100</v>
          </cell>
          <cell r="B29" t="str">
            <v>365</v>
          </cell>
          <cell r="C29" t="str">
            <v>cust supp</v>
          </cell>
          <cell r="D29" t="str">
            <v>1 - Sal</v>
          </cell>
          <cell r="F29" t="str">
            <v xml:space="preserve">                        Salaries - Support SAS Consultants</v>
          </cell>
        </row>
        <row r="30">
          <cell r="A30" t="str">
            <v>01-431000-0370-0100</v>
          </cell>
          <cell r="B30" t="str">
            <v>370</v>
          </cell>
          <cell r="C30" t="str">
            <v>cust supp</v>
          </cell>
          <cell r="D30" t="str">
            <v>1 - Sal</v>
          </cell>
          <cell r="F30" t="str">
            <v xml:space="preserve">                        Salaries - Technical Consulting</v>
          </cell>
        </row>
        <row r="31">
          <cell r="A31" t="str">
            <v>01-431000-0385-0100</v>
          </cell>
          <cell r="B31" t="str">
            <v>385</v>
          </cell>
          <cell r="C31" t="str">
            <v>cust supp</v>
          </cell>
          <cell r="D31" t="str">
            <v>1 - Sal</v>
          </cell>
          <cell r="F31" t="str">
            <v xml:space="preserve">                        **Salaries - Customer Support FM</v>
          </cell>
        </row>
        <row r="32">
          <cell r="A32" t="str">
            <v>01-431000-0405-0100</v>
          </cell>
          <cell r="B32" t="str">
            <v>405</v>
          </cell>
          <cell r="C32" t="str">
            <v>prod dev</v>
          </cell>
          <cell r="D32" t="str">
            <v>1 - Sal</v>
          </cell>
          <cell r="F32" t="str">
            <v xml:space="preserve">                        Salaries - Internet Technology</v>
          </cell>
        </row>
        <row r="33">
          <cell r="A33" t="str">
            <v>01-431000-0410-0100</v>
          </cell>
          <cell r="B33" t="str">
            <v>410</v>
          </cell>
          <cell r="C33" t="str">
            <v>prod dev</v>
          </cell>
          <cell r="D33" t="str">
            <v>1 - Sal</v>
          </cell>
          <cell r="F33" t="str">
            <v xml:space="preserve">                        Salaries - Prod Design - FRS</v>
          </cell>
        </row>
        <row r="34">
          <cell r="A34" t="str">
            <v>01-431000-0415-0100</v>
          </cell>
          <cell r="B34" t="str">
            <v>415</v>
          </cell>
          <cell r="C34" t="str">
            <v>prod dev</v>
          </cell>
          <cell r="D34" t="str">
            <v>1 - Sal</v>
          </cell>
          <cell r="F34" t="str">
            <v xml:space="preserve">                        Salaries - Prod Design - SAS</v>
          </cell>
        </row>
        <row r="35">
          <cell r="A35" t="str">
            <v>01-431000-0420-0100</v>
          </cell>
          <cell r="B35" t="str">
            <v>420</v>
          </cell>
          <cell r="C35" t="str">
            <v>prod dev</v>
          </cell>
          <cell r="D35" t="str">
            <v>1 - Sal</v>
          </cell>
          <cell r="F35" t="str">
            <v xml:space="preserve">                        Salaries - Prod Design - FAS</v>
          </cell>
        </row>
        <row r="36">
          <cell r="A36" t="str">
            <v>01-431000-0430-0100</v>
          </cell>
          <cell r="B36" t="str">
            <v>430</v>
          </cell>
          <cell r="C36" t="str">
            <v>prod dev</v>
          </cell>
          <cell r="D36" t="str">
            <v>1 - Sal</v>
          </cell>
          <cell r="F36" t="str">
            <v xml:space="preserve">                        Salaries - Prod Program - FRS</v>
          </cell>
        </row>
        <row r="37">
          <cell r="A37" t="str">
            <v>01-431000-0435-0100</v>
          </cell>
          <cell r="B37" t="str">
            <v>435</v>
          </cell>
          <cell r="C37" t="str">
            <v>prod dev</v>
          </cell>
          <cell r="D37" t="str">
            <v>1 - Sal</v>
          </cell>
          <cell r="F37" t="str">
            <v xml:space="preserve">                        Salaries - Prod Program - SAS</v>
          </cell>
        </row>
        <row r="38">
          <cell r="A38" t="str">
            <v>01-431000-0440-0100</v>
          </cell>
          <cell r="B38" t="str">
            <v>440</v>
          </cell>
          <cell r="C38" t="str">
            <v>prod dev</v>
          </cell>
          <cell r="D38" t="str">
            <v>1 - Sal</v>
          </cell>
          <cell r="F38" t="str">
            <v xml:space="preserve">                        Salaries - Prod Program - FAS</v>
          </cell>
        </row>
        <row r="39">
          <cell r="A39" t="str">
            <v>01-431000-0450-0100</v>
          </cell>
          <cell r="B39" t="str">
            <v>450</v>
          </cell>
          <cell r="C39" t="str">
            <v>prod dev</v>
          </cell>
          <cell r="D39" t="str">
            <v>1 - Sal</v>
          </cell>
          <cell r="F39" t="str">
            <v xml:space="preserve">                        Salaries - QA - FRS</v>
          </cell>
        </row>
        <row r="40">
          <cell r="A40" t="str">
            <v>01-431000-0455-0100</v>
          </cell>
          <cell r="B40" t="str">
            <v>455</v>
          </cell>
          <cell r="C40" t="str">
            <v>prod dev</v>
          </cell>
          <cell r="D40" t="str">
            <v>1 - Sal</v>
          </cell>
          <cell r="F40" t="str">
            <v xml:space="preserve">                        Salaries - QA - SAS</v>
          </cell>
        </row>
        <row r="41">
          <cell r="A41" t="str">
            <v>01-431000-0460-0100</v>
          </cell>
          <cell r="B41" t="str">
            <v>460</v>
          </cell>
          <cell r="C41" t="str">
            <v>prod dev</v>
          </cell>
          <cell r="D41" t="str">
            <v>1 - Sal</v>
          </cell>
          <cell r="F41" t="str">
            <v xml:space="preserve">                        Salaries - QA - FAS</v>
          </cell>
        </row>
        <row r="42">
          <cell r="A42" t="str">
            <v>01-431000-0470-0100</v>
          </cell>
          <cell r="B42" t="str">
            <v>470</v>
          </cell>
          <cell r="C42" t="str">
            <v>prod dev</v>
          </cell>
          <cell r="D42" t="str">
            <v>1 - Sal</v>
          </cell>
          <cell r="F42" t="str">
            <v xml:space="preserve">                        Salaries - Prod Documentation - FRS</v>
          </cell>
        </row>
        <row r="43">
          <cell r="A43" t="str">
            <v>01-431000-0475-0100</v>
          </cell>
          <cell r="B43" t="str">
            <v>475</v>
          </cell>
          <cell r="C43" t="str">
            <v>prod dev</v>
          </cell>
          <cell r="D43" t="str">
            <v>1 - Sal</v>
          </cell>
          <cell r="F43" t="str">
            <v xml:space="preserve">                        Salaries - Prod Documentation - SAS</v>
          </cell>
        </row>
        <row r="44">
          <cell r="A44" t="str">
            <v>01-431000-0480-0100</v>
          </cell>
          <cell r="B44" t="str">
            <v>480</v>
          </cell>
          <cell r="C44" t="str">
            <v>prod dev</v>
          </cell>
          <cell r="D44" t="str">
            <v>1 - Sal</v>
          </cell>
          <cell r="F44" t="str">
            <v xml:space="preserve">                        Salaries - Prod Documentation - FAS</v>
          </cell>
        </row>
        <row r="45">
          <cell r="A45" t="str">
            <v>01-431000-0490-0100</v>
          </cell>
          <cell r="B45" t="str">
            <v>490</v>
          </cell>
          <cell r="C45" t="str">
            <v>prod dev</v>
          </cell>
          <cell r="D45" t="str">
            <v>1 - Sal</v>
          </cell>
          <cell r="F45" t="str">
            <v xml:space="preserve">                        Salaries - Prod Development Mgmt</v>
          </cell>
        </row>
        <row r="46">
          <cell r="A46" t="str">
            <v>01-431000-0495-0100</v>
          </cell>
          <cell r="B46" t="str">
            <v>495</v>
          </cell>
          <cell r="C46" t="str">
            <v>prod dev</v>
          </cell>
          <cell r="D46" t="str">
            <v>1 - Sal</v>
          </cell>
          <cell r="F46" t="str">
            <v xml:space="preserve">                        Salaries - Prod Div Mgmt - FAS</v>
          </cell>
        </row>
        <row r="47">
          <cell r="A47" t="str">
            <v>01-431000-0496-0100</v>
          </cell>
          <cell r="B47" t="str">
            <v>496</v>
          </cell>
          <cell r="C47" t="str">
            <v>prod dev</v>
          </cell>
          <cell r="D47" t="str">
            <v>1 - Sal</v>
          </cell>
          <cell r="F47" t="str">
            <v xml:space="preserve">                        Salaries - Prod Div - CT/R</v>
          </cell>
        </row>
        <row r="48">
          <cell r="A48" t="str">
            <v>01-431000-0497-0100</v>
          </cell>
          <cell r="B48" t="str">
            <v>497</v>
          </cell>
          <cell r="C48" t="str">
            <v>prod dev</v>
          </cell>
          <cell r="D48" t="str">
            <v>1 - Sal</v>
          </cell>
          <cell r="F48" t="str">
            <v xml:space="preserve">                        Salaries - Prod Div - Prod Dir</v>
          </cell>
        </row>
        <row r="49">
          <cell r="A49" t="str">
            <v>01-431000-0498-0100</v>
          </cell>
          <cell r="B49" t="str">
            <v>498</v>
          </cell>
          <cell r="C49" t="str">
            <v>prod dev</v>
          </cell>
          <cell r="D49" t="str">
            <v>1 - Sal</v>
          </cell>
          <cell r="F49" t="str">
            <v xml:space="preserve">                        Salaries - Prod Div Mgmt - FRS</v>
          </cell>
        </row>
        <row r="50">
          <cell r="A50" t="str">
            <v>01-431000-0499-0100</v>
          </cell>
          <cell r="B50" t="str">
            <v>499</v>
          </cell>
          <cell r="C50" t="str">
            <v>prod dev</v>
          </cell>
          <cell r="D50" t="str">
            <v>1 - Sal</v>
          </cell>
          <cell r="F50" t="str">
            <v xml:space="preserve">                        Salaries - Prod Div Mgmt - SAS</v>
          </cell>
        </row>
        <row r="51">
          <cell r="A51" t="str">
            <v>01-431000-0505-0100</v>
          </cell>
          <cell r="B51" t="str">
            <v>505</v>
          </cell>
          <cell r="C51" t="str">
            <v>strategy</v>
          </cell>
          <cell r="D51" t="str">
            <v>1 - Sal</v>
          </cell>
          <cell r="F51" t="str">
            <v xml:space="preserve">                        Salaries - Strategy &amp; Product Mgmt</v>
          </cell>
        </row>
        <row r="52">
          <cell r="A52" t="str">
            <v>01-431000-0510-0100</v>
          </cell>
          <cell r="B52" t="str">
            <v>510</v>
          </cell>
          <cell r="C52" t="str">
            <v>strategy</v>
          </cell>
          <cell r="D52" t="str">
            <v>1 - Sal</v>
          </cell>
          <cell r="F52" t="str">
            <v xml:space="preserve">                        Salaries - Market Research</v>
          </cell>
        </row>
        <row r="53">
          <cell r="A53" t="str">
            <v>01-431000-0515-0100</v>
          </cell>
          <cell r="B53">
            <v>515</v>
          </cell>
          <cell r="C53" t="str">
            <v>strategy</v>
          </cell>
          <cell r="D53" t="str">
            <v>1 - Sal</v>
          </cell>
          <cell r="F53" t="str">
            <v xml:space="preserve">                        Salaries - Product Management</v>
          </cell>
        </row>
        <row r="54">
          <cell r="A54" t="str">
            <v>01-431000-0530-0100</v>
          </cell>
          <cell r="B54" t="str">
            <v>530</v>
          </cell>
          <cell r="C54" t="str">
            <v>cust supp</v>
          </cell>
          <cell r="D54" t="str">
            <v>1 - Sal</v>
          </cell>
          <cell r="F54" t="str">
            <v xml:space="preserve">                        Salaries - Client Relations</v>
          </cell>
        </row>
        <row r="55">
          <cell r="A55" t="str">
            <v>01-431000-0705-0100</v>
          </cell>
          <cell r="B55" t="str">
            <v>705</v>
          </cell>
          <cell r="C55" t="str">
            <v>tech svc</v>
          </cell>
          <cell r="D55" t="str">
            <v>1 - Sal</v>
          </cell>
          <cell r="F55" t="str">
            <v xml:space="preserve">                        Salaries - T.S. Mgmt</v>
          </cell>
        </row>
        <row r="56">
          <cell r="A56" t="str">
            <v>01-431000-0720-0100</v>
          </cell>
          <cell r="B56" t="str">
            <v>720</v>
          </cell>
          <cell r="C56" t="str">
            <v>cust supp</v>
          </cell>
          <cell r="D56" t="str">
            <v>1 - Sal</v>
          </cell>
          <cell r="F56" t="str">
            <v xml:space="preserve">                        Salaries - Conversions</v>
          </cell>
        </row>
        <row r="57">
          <cell r="A57" t="str">
            <v>01-431000-0730-0100</v>
          </cell>
          <cell r="B57" t="str">
            <v>730</v>
          </cell>
          <cell r="C57" t="str">
            <v>tech svc</v>
          </cell>
          <cell r="D57" t="str">
            <v>1 - Sal</v>
          </cell>
          <cell r="F57" t="str">
            <v xml:space="preserve">                        Salaries - Corporate Systems Support</v>
          </cell>
        </row>
        <row r="58">
          <cell r="A58" t="str">
            <v>01-431000-0750-0100</v>
          </cell>
          <cell r="B58" t="str">
            <v>750</v>
          </cell>
          <cell r="C58" t="str">
            <v>tech svc</v>
          </cell>
          <cell r="D58" t="str">
            <v>1 - Sal</v>
          </cell>
          <cell r="F58" t="str">
            <v xml:space="preserve">                        Salaries - Information Systems</v>
          </cell>
        </row>
        <row r="59">
          <cell r="A59" t="str">
            <v>01-431000-0755-0100</v>
          </cell>
          <cell r="B59" t="str">
            <v>755</v>
          </cell>
          <cell r="C59" t="str">
            <v>tech svc</v>
          </cell>
          <cell r="D59" t="str">
            <v>1 - Sal</v>
          </cell>
          <cell r="F59" t="str">
            <v xml:space="preserve">                        Salaries - Information Technology</v>
          </cell>
        </row>
        <row r="60">
          <cell r="A60" t="str">
            <v>01-432000-0105-0200</v>
          </cell>
          <cell r="B60" t="str">
            <v>105</v>
          </cell>
          <cell r="C60" t="str">
            <v>fin</v>
          </cell>
          <cell r="D60" t="str">
            <v>2 - OT</v>
          </cell>
          <cell r="F60" t="str">
            <v xml:space="preserve">                        Overtime - Customer Service</v>
          </cell>
        </row>
        <row r="61">
          <cell r="A61" t="str">
            <v>01-432000-0110-0200</v>
          </cell>
          <cell r="B61" t="str">
            <v>110</v>
          </cell>
          <cell r="C61" t="str">
            <v>fin</v>
          </cell>
          <cell r="D61" t="str">
            <v>2 - OT</v>
          </cell>
          <cell r="F61" t="str">
            <v xml:space="preserve">                        Overtime - Administration</v>
          </cell>
        </row>
        <row r="62">
          <cell r="A62" t="str">
            <v>01-432000-0120-0200</v>
          </cell>
          <cell r="B62" t="str">
            <v>120</v>
          </cell>
          <cell r="C62" t="str">
            <v>fin</v>
          </cell>
          <cell r="D62" t="str">
            <v>2 - OT</v>
          </cell>
          <cell r="F62" t="str">
            <v xml:space="preserve">                        Overtime - Acct &amp; Finance</v>
          </cell>
        </row>
        <row r="63">
          <cell r="A63" t="str">
            <v>01-432000-0135-0200</v>
          </cell>
          <cell r="B63" t="str">
            <v>135</v>
          </cell>
          <cell r="C63" t="str">
            <v>fin</v>
          </cell>
          <cell r="D63" t="str">
            <v>2 - OT</v>
          </cell>
          <cell r="F63" t="str">
            <v xml:space="preserve">                        Overtime - HR</v>
          </cell>
        </row>
        <row r="64">
          <cell r="A64" t="str">
            <v>01-432000-0140-0200</v>
          </cell>
          <cell r="B64" t="str">
            <v>140</v>
          </cell>
          <cell r="C64" t="str">
            <v>fin</v>
          </cell>
          <cell r="D64" t="str">
            <v>2 - OT</v>
          </cell>
          <cell r="F64" t="str">
            <v xml:space="preserve">                        Overtime - Facilities</v>
          </cell>
        </row>
        <row r="65">
          <cell r="A65" t="str">
            <v>01-432000-0210-0200</v>
          </cell>
          <cell r="B65" t="str">
            <v>210</v>
          </cell>
          <cell r="C65" t="str">
            <v>sales</v>
          </cell>
          <cell r="D65" t="str">
            <v>2 - OT</v>
          </cell>
          <cell r="F65" t="str">
            <v xml:space="preserve">                        Overtime - Sales &amp; Mktg Mgt</v>
          </cell>
        </row>
        <row r="66">
          <cell r="A66" t="str">
            <v>01-432000-0220-0200</v>
          </cell>
          <cell r="B66" t="str">
            <v>220</v>
          </cell>
          <cell r="C66" t="str">
            <v>sales</v>
          </cell>
          <cell r="D66" t="str">
            <v>2 - OT</v>
          </cell>
          <cell r="F66" t="str">
            <v xml:space="preserve">                        Overtime - Marketing</v>
          </cell>
        </row>
        <row r="67">
          <cell r="A67" t="str">
            <v>01-432000-0235-0200</v>
          </cell>
          <cell r="B67" t="str">
            <v>235</v>
          </cell>
          <cell r="C67" t="str">
            <v>sales</v>
          </cell>
          <cell r="D67" t="str">
            <v>2 - OT</v>
          </cell>
          <cell r="F67" t="str">
            <v xml:space="preserve">                        Overtime - Sales Operations</v>
          </cell>
        </row>
        <row r="68">
          <cell r="A68" t="str">
            <v>01-432000-0275-0200</v>
          </cell>
          <cell r="B68" t="str">
            <v>275</v>
          </cell>
          <cell r="C68" t="str">
            <v>sales</v>
          </cell>
          <cell r="D68" t="str">
            <v>2 - OT</v>
          </cell>
          <cell r="F68" t="str">
            <v xml:space="preserve">                        Overtime - Sales AFN</v>
          </cell>
        </row>
        <row r="69">
          <cell r="A69" t="str">
            <v>01-432000-0305-0200</v>
          </cell>
          <cell r="B69" t="str">
            <v>305</v>
          </cell>
          <cell r="C69" t="str">
            <v>cust supp</v>
          </cell>
          <cell r="D69" t="str">
            <v>2 - OT</v>
          </cell>
          <cell r="F69" t="str">
            <v xml:space="preserve">                        Overtime - Cust Supp Mgmt</v>
          </cell>
        </row>
        <row r="70">
          <cell r="A70" t="str">
            <v>01-432000-0310-0200</v>
          </cell>
          <cell r="B70" t="str">
            <v>310</v>
          </cell>
          <cell r="C70" t="str">
            <v>cust supp</v>
          </cell>
          <cell r="D70" t="str">
            <v>2 - OT</v>
          </cell>
          <cell r="F70" t="str">
            <v xml:space="preserve">                        Overtime - Support Admin</v>
          </cell>
        </row>
        <row r="71">
          <cell r="A71" t="str">
            <v>01-432000-0320-0200</v>
          </cell>
          <cell r="B71" t="str">
            <v>320</v>
          </cell>
          <cell r="C71" t="str">
            <v>cust supp</v>
          </cell>
          <cell r="D71" t="str">
            <v>2 - OT</v>
          </cell>
          <cell r="F71" t="str">
            <v xml:space="preserve">                        Overtime - Cust Supp SAS</v>
          </cell>
        </row>
        <row r="72">
          <cell r="A72" t="str">
            <v>01-432000-0325-0200</v>
          </cell>
          <cell r="B72" t="str">
            <v>325</v>
          </cell>
          <cell r="C72" t="str">
            <v>cust supp</v>
          </cell>
          <cell r="D72" t="str">
            <v>2 - OT</v>
          </cell>
          <cell r="F72" t="str">
            <v xml:space="preserve">                        Overtime - Tech Support</v>
          </cell>
        </row>
        <row r="73">
          <cell r="A73" t="str">
            <v>01-432000-0330-0200</v>
          </cell>
          <cell r="B73" t="str">
            <v>330</v>
          </cell>
          <cell r="C73" t="str">
            <v>cust supp</v>
          </cell>
          <cell r="D73" t="str">
            <v>2 - OT</v>
          </cell>
          <cell r="F73" t="str">
            <v xml:space="preserve">                        Overtime - Support FRS</v>
          </cell>
        </row>
        <row r="74">
          <cell r="A74" t="str">
            <v>01-432000-0340-0200</v>
          </cell>
          <cell r="B74" t="str">
            <v>340</v>
          </cell>
          <cell r="C74" t="str">
            <v>cust supp</v>
          </cell>
          <cell r="D74" t="str">
            <v>2 - OT</v>
          </cell>
          <cell r="F74" t="str">
            <v xml:space="preserve">                        Overtime - Support FAS</v>
          </cell>
        </row>
        <row r="75">
          <cell r="A75" t="str">
            <v>01-432000-0360-0200</v>
          </cell>
          <cell r="B75" t="str">
            <v>360</v>
          </cell>
          <cell r="C75" t="str">
            <v>cust supp</v>
          </cell>
          <cell r="D75" t="str">
            <v>2 - OT</v>
          </cell>
          <cell r="F75" t="str">
            <v xml:space="preserve">                        Overtime - Support Education</v>
          </cell>
        </row>
        <row r="76">
          <cell r="A76" t="str">
            <v>01-432000-0440-0200</v>
          </cell>
          <cell r="B76" t="str">
            <v>440</v>
          </cell>
          <cell r="C76" t="str">
            <v>prod dev</v>
          </cell>
          <cell r="D76" t="str">
            <v>2 - OT</v>
          </cell>
          <cell r="F76" t="str">
            <v xml:space="preserve">                        Overtime - Prod Program - FAS</v>
          </cell>
        </row>
        <row r="77">
          <cell r="A77" t="str">
            <v>01-432000-0470-0200</v>
          </cell>
          <cell r="B77" t="str">
            <v>470</v>
          </cell>
          <cell r="C77" t="str">
            <v>prod dev</v>
          </cell>
          <cell r="D77" t="str">
            <v>2 - OT</v>
          </cell>
          <cell r="F77" t="str">
            <v xml:space="preserve">                        Overtime - Product Doc - FRS</v>
          </cell>
        </row>
        <row r="78">
          <cell r="A78" t="str">
            <v>01-432000-0490-0200</v>
          </cell>
          <cell r="B78" t="str">
            <v>490</v>
          </cell>
          <cell r="C78" t="str">
            <v>prod dev</v>
          </cell>
          <cell r="D78" t="str">
            <v>2 - OT</v>
          </cell>
          <cell r="F78" t="str">
            <v xml:space="preserve">                        Overtime - Prod Development Mgmt</v>
          </cell>
        </row>
        <row r="79">
          <cell r="A79" t="str">
            <v>01-432000-0505-0200</v>
          </cell>
          <cell r="B79" t="str">
            <v>505</v>
          </cell>
          <cell r="C79" t="str">
            <v>prod dev</v>
          </cell>
          <cell r="D79" t="str">
            <v>2 - OT</v>
          </cell>
          <cell r="F79" t="str">
            <v xml:space="preserve">                        Overtime - Strategy &amp; Product Mgmt</v>
          </cell>
        </row>
        <row r="80">
          <cell r="A80" t="str">
            <v>01-432000-0530-0200</v>
          </cell>
          <cell r="B80" t="str">
            <v>530</v>
          </cell>
          <cell r="C80" t="str">
            <v>cust supp</v>
          </cell>
          <cell r="D80" t="str">
            <v>2 - OT</v>
          </cell>
          <cell r="F80" t="str">
            <v xml:space="preserve">                        Overtime - Client Relations</v>
          </cell>
        </row>
        <row r="81">
          <cell r="A81" t="str">
            <v>01-432000-0750-0200</v>
          </cell>
          <cell r="B81" t="str">
            <v>750</v>
          </cell>
          <cell r="C81" t="str">
            <v>tech svc</v>
          </cell>
          <cell r="D81" t="str">
            <v>2 - OT</v>
          </cell>
          <cell r="F81" t="str">
            <v xml:space="preserve">                        Overtime - Information Systems</v>
          </cell>
        </row>
        <row r="82">
          <cell r="A82" t="str">
            <v>01-432000-0755-0200</v>
          </cell>
          <cell r="B82" t="str">
            <v>755</v>
          </cell>
          <cell r="C82" t="str">
            <v>tech svc</v>
          </cell>
          <cell r="D82" t="str">
            <v>2 - OT</v>
          </cell>
          <cell r="F82" t="str">
            <v xml:space="preserve">                        Overtime - Information Tech</v>
          </cell>
        </row>
        <row r="83">
          <cell r="A83" t="str">
            <v>01-434000-0120-0400</v>
          </cell>
          <cell r="B83" t="str">
            <v>120</v>
          </cell>
          <cell r="C83" t="str">
            <v>fin</v>
          </cell>
          <cell r="D83" t="str">
            <v>3 - Relo</v>
          </cell>
          <cell r="F83" t="str">
            <v xml:space="preserve">                        Relocation - Acct &amp; Finance</v>
          </cell>
        </row>
        <row r="84">
          <cell r="A84" t="str">
            <v>01-434000-0125-0400</v>
          </cell>
          <cell r="B84" t="str">
            <v>125</v>
          </cell>
          <cell r="C84" t="str">
            <v>fin</v>
          </cell>
          <cell r="D84" t="str">
            <v>3 - Relo</v>
          </cell>
          <cell r="F84" t="str">
            <v xml:space="preserve">                        Relocation - Executive Admin</v>
          </cell>
        </row>
        <row r="85">
          <cell r="A85" t="str">
            <v>01-434000-0135-0400</v>
          </cell>
          <cell r="B85" t="str">
            <v>135</v>
          </cell>
          <cell r="C85" t="str">
            <v>fin</v>
          </cell>
          <cell r="D85" t="str">
            <v>3 - Relo</v>
          </cell>
          <cell r="F85" t="str">
            <v xml:space="preserve">                        Relocation - HR</v>
          </cell>
        </row>
        <row r="86">
          <cell r="A86" t="str">
            <v>01-434000-0210-0400</v>
          </cell>
          <cell r="B86" t="str">
            <v>210</v>
          </cell>
          <cell r="C86" t="str">
            <v>sales</v>
          </cell>
          <cell r="D86" t="str">
            <v>3 - Relo</v>
          </cell>
          <cell r="F86" t="str">
            <v xml:space="preserve">                        Relocation - Sales &amp; Mktg Mgt</v>
          </cell>
        </row>
        <row r="87">
          <cell r="A87" t="str">
            <v>01-434000-0235-0400</v>
          </cell>
          <cell r="B87" t="str">
            <v>235</v>
          </cell>
          <cell r="C87" t="str">
            <v>sales</v>
          </cell>
          <cell r="D87" t="str">
            <v>3 - Relo</v>
          </cell>
          <cell r="F87" t="str">
            <v xml:space="preserve">                        Relocation - Sales Operations</v>
          </cell>
        </row>
        <row r="88">
          <cell r="A88" t="str">
            <v>01-434000-0245-0400</v>
          </cell>
          <cell r="B88" t="str">
            <v>245</v>
          </cell>
          <cell r="C88" t="str">
            <v>sales</v>
          </cell>
          <cell r="D88" t="str">
            <v>3 - Relo</v>
          </cell>
          <cell r="F88" t="str">
            <v xml:space="preserve">                        Relocation - Sales Catanzarite</v>
          </cell>
        </row>
        <row r="89">
          <cell r="A89" t="str">
            <v>01-434000-0255-0400</v>
          </cell>
          <cell r="B89" t="str">
            <v>255</v>
          </cell>
          <cell r="C89" t="str">
            <v>sales</v>
          </cell>
          <cell r="D89" t="str">
            <v>3 - Relo</v>
          </cell>
          <cell r="F89" t="str">
            <v xml:space="preserve">                        Relocation - Sales Region 2</v>
          </cell>
        </row>
        <row r="90">
          <cell r="A90" t="str">
            <v>01-434000-0275-0400</v>
          </cell>
          <cell r="B90" t="str">
            <v>275</v>
          </cell>
          <cell r="C90" t="str">
            <v>sales</v>
          </cell>
          <cell r="D90" t="str">
            <v>3 - Relo</v>
          </cell>
          <cell r="F90" t="str">
            <v xml:space="preserve">                        Relocation - Sales AFN</v>
          </cell>
        </row>
        <row r="91">
          <cell r="A91" t="str">
            <v>01-434000-0335-0400</v>
          </cell>
          <cell r="B91" t="str">
            <v>335</v>
          </cell>
          <cell r="C91" t="str">
            <v>cust supp</v>
          </cell>
          <cell r="D91" t="str">
            <v>3 - Relo</v>
          </cell>
          <cell r="F91" t="str">
            <v xml:space="preserve">                        Relocation - Support FRS Consultants</v>
          </cell>
        </row>
        <row r="92">
          <cell r="A92" t="str">
            <v>01-434000-0355-0400</v>
          </cell>
          <cell r="B92" t="str">
            <v>355</v>
          </cell>
          <cell r="C92" t="str">
            <v>cust supp</v>
          </cell>
          <cell r="D92" t="str">
            <v>3 - Relo</v>
          </cell>
          <cell r="F92" t="str">
            <v xml:space="preserve">                        Relocation - Service Operations</v>
          </cell>
        </row>
        <row r="93">
          <cell r="A93" t="str">
            <v>01-434000-0490-0400</v>
          </cell>
          <cell r="B93" t="str">
            <v>490</v>
          </cell>
          <cell r="C93" t="str">
            <v>prod dev</v>
          </cell>
          <cell r="D93" t="str">
            <v>3 - Relo</v>
          </cell>
          <cell r="F93" t="str">
            <v xml:space="preserve">                        Relocation - Prod Development Mgmt</v>
          </cell>
        </row>
        <row r="94">
          <cell r="A94" t="str">
            <v>01-434000-0505-0400</v>
          </cell>
          <cell r="B94" t="str">
            <v>505</v>
          </cell>
          <cell r="C94" t="str">
            <v>strategy</v>
          </cell>
          <cell r="D94" t="str">
            <v>3 - Relo</v>
          </cell>
          <cell r="F94" t="str">
            <v xml:space="preserve">                        Relocation - Strategy &amp; Product Mgmt</v>
          </cell>
        </row>
        <row r="95">
          <cell r="A95" t="str">
            <v>01-434000-0530-0400</v>
          </cell>
          <cell r="B95" t="str">
            <v>530</v>
          </cell>
          <cell r="C95" t="str">
            <v>cust supp</v>
          </cell>
          <cell r="D95" t="str">
            <v>3 - Relo</v>
          </cell>
          <cell r="F95" t="str">
            <v xml:space="preserve">                        Relocation - Client Relations</v>
          </cell>
        </row>
        <row r="96">
          <cell r="A96" t="str">
            <v>01-434000-0705-0400</v>
          </cell>
          <cell r="B96" t="str">
            <v>705</v>
          </cell>
          <cell r="C96" t="str">
            <v>tech svc</v>
          </cell>
          <cell r="D96" t="str">
            <v>3 - Relo</v>
          </cell>
          <cell r="F96" t="str">
            <v xml:space="preserve">                        Relocation - T.S. Management</v>
          </cell>
        </row>
        <row r="97">
          <cell r="A97" t="str">
            <v>01-434000-0750-0400</v>
          </cell>
          <cell r="B97" t="str">
            <v>750</v>
          </cell>
          <cell r="C97" t="str">
            <v>tech svc</v>
          </cell>
          <cell r="D97" t="str">
            <v>3 - Relo</v>
          </cell>
          <cell r="F97" t="str">
            <v xml:space="preserve">                        Relocation - Info Systems</v>
          </cell>
        </row>
        <row r="98">
          <cell r="A98" t="str">
            <v>01-434000-0755-0400</v>
          </cell>
          <cell r="B98" t="str">
            <v>755</v>
          </cell>
          <cell r="C98" t="str">
            <v>tech svc</v>
          </cell>
          <cell r="D98" t="str">
            <v>3 - Relo</v>
          </cell>
          <cell r="F98" t="str">
            <v xml:space="preserve">                        Relocation - Info Tech</v>
          </cell>
        </row>
        <row r="99">
          <cell r="A99" t="str">
            <v>01-435000-0110-0500</v>
          </cell>
          <cell r="B99" t="str">
            <v>110</v>
          </cell>
          <cell r="C99" t="str">
            <v>fin</v>
          </cell>
          <cell r="D99" t="str">
            <v>4 - bonus</v>
          </cell>
          <cell r="F99" t="str">
            <v xml:space="preserve">                        Bonus - Administration</v>
          </cell>
        </row>
        <row r="100">
          <cell r="A100" t="str">
            <v>01-435000-0120-0500</v>
          </cell>
          <cell r="B100" t="str">
            <v>120</v>
          </cell>
          <cell r="C100" t="str">
            <v>fin</v>
          </cell>
          <cell r="D100" t="str">
            <v>4 - bonus</v>
          </cell>
          <cell r="F100" t="str">
            <v xml:space="preserve">                        Bonus - Acct &amp; Finance</v>
          </cell>
        </row>
        <row r="101">
          <cell r="A101" t="str">
            <v>01-435000-0135-0500</v>
          </cell>
          <cell r="B101" t="str">
            <v>135</v>
          </cell>
          <cell r="C101" t="str">
            <v>fin</v>
          </cell>
          <cell r="D101" t="str">
            <v>4 - bonus</v>
          </cell>
          <cell r="F101" t="str">
            <v xml:space="preserve">                        Bonus - HR</v>
          </cell>
        </row>
        <row r="102">
          <cell r="A102" t="str">
            <v>01-435000-0215-0500</v>
          </cell>
          <cell r="B102" t="str">
            <v>215</v>
          </cell>
          <cell r="C102" t="str">
            <v>sales</v>
          </cell>
          <cell r="D102" t="str">
            <v>4 - bonus</v>
          </cell>
          <cell r="F102" t="str">
            <v xml:space="preserve">                        Bonus - Qualifiers</v>
          </cell>
        </row>
        <row r="103">
          <cell r="A103" t="str">
            <v>01-435000-0220-0500</v>
          </cell>
          <cell r="B103" t="str">
            <v>220</v>
          </cell>
          <cell r="C103" t="str">
            <v>sales</v>
          </cell>
          <cell r="D103" t="str">
            <v>4 - bonus</v>
          </cell>
          <cell r="F103" t="str">
            <v xml:space="preserve">                        Bonus - Marketing</v>
          </cell>
        </row>
        <row r="104">
          <cell r="A104" t="str">
            <v>01-435000-0235-0500</v>
          </cell>
          <cell r="B104" t="str">
            <v>235</v>
          </cell>
          <cell r="C104" t="str">
            <v>sales</v>
          </cell>
          <cell r="D104" t="str">
            <v>4 - bonus</v>
          </cell>
          <cell r="F104" t="str">
            <v xml:space="preserve">                        Bonus - Sales Operations</v>
          </cell>
        </row>
        <row r="105">
          <cell r="A105" t="str">
            <v>01-435000-0310-0500</v>
          </cell>
          <cell r="B105" t="str">
            <v>310</v>
          </cell>
          <cell r="C105" t="str">
            <v>cust supp</v>
          </cell>
          <cell r="D105" t="str">
            <v>4 - bonus</v>
          </cell>
          <cell r="F105" t="str">
            <v xml:space="preserve">                        Bonus - Support Admin</v>
          </cell>
        </row>
        <row r="106">
          <cell r="A106" t="str">
            <v>01-435000-0340-0500</v>
          </cell>
          <cell r="B106" t="str">
            <v>340</v>
          </cell>
          <cell r="C106" t="str">
            <v>cust supp</v>
          </cell>
          <cell r="D106" t="str">
            <v>4 - bonus</v>
          </cell>
          <cell r="F106" t="str">
            <v xml:space="preserve">                        Bonus - Cust Supp FAS</v>
          </cell>
        </row>
        <row r="107">
          <cell r="A107" t="str">
            <v>01-435000-0345-0500</v>
          </cell>
          <cell r="B107" t="str">
            <v>345</v>
          </cell>
          <cell r="C107" t="str">
            <v>cust supp</v>
          </cell>
          <cell r="D107" t="str">
            <v>4 - bonus</v>
          </cell>
          <cell r="F107" t="str">
            <v xml:space="preserve">                        Bonus - Support FAS Consultants</v>
          </cell>
        </row>
        <row r="108">
          <cell r="A108" t="str">
            <v>01-435000-0440-0500</v>
          </cell>
          <cell r="B108" t="str">
            <v>440</v>
          </cell>
          <cell r="C108" t="str">
            <v>prod dev</v>
          </cell>
          <cell r="D108" t="str">
            <v>4 - bonus</v>
          </cell>
          <cell r="F108" t="str">
            <v xml:space="preserve">                        Bonus - Prod Program - FAS</v>
          </cell>
        </row>
        <row r="109">
          <cell r="A109" t="str">
            <v>01-435000-0705-0500</v>
          </cell>
          <cell r="B109" t="str">
            <v>705</v>
          </cell>
          <cell r="C109" t="str">
            <v>tech svc</v>
          </cell>
          <cell r="D109" t="str">
            <v>4 - bonus</v>
          </cell>
          <cell r="F109" t="str">
            <v xml:space="preserve">                        Bonus - T.S. Mgmt</v>
          </cell>
        </row>
        <row r="110">
          <cell r="A110" t="str">
            <v>01-435000-0720-0500</v>
          </cell>
          <cell r="B110" t="str">
            <v>720</v>
          </cell>
          <cell r="C110" t="str">
            <v>cust supp</v>
          </cell>
          <cell r="D110" t="str">
            <v>4 - bonus</v>
          </cell>
          <cell r="F110" t="str">
            <v xml:space="preserve">                        Bonus - Conversion</v>
          </cell>
        </row>
        <row r="111">
          <cell r="A111" t="str">
            <v>01-435000-0750-0500</v>
          </cell>
          <cell r="B111" t="str">
            <v>750</v>
          </cell>
          <cell r="C111" t="str">
            <v>tech svc</v>
          </cell>
          <cell r="D111" t="str">
            <v>4 - bonus</v>
          </cell>
          <cell r="F111" t="str">
            <v xml:space="preserve">                        Bonus - Information Systems</v>
          </cell>
        </row>
        <row r="112">
          <cell r="A112" t="str">
            <v>01-435000-0755-0500</v>
          </cell>
          <cell r="B112" t="str">
            <v>755</v>
          </cell>
          <cell r="C112" t="str">
            <v>tech svc</v>
          </cell>
          <cell r="D112" t="str">
            <v>4 - bonus</v>
          </cell>
          <cell r="F112" t="str">
            <v xml:space="preserve">                        Bonus - Info Tech</v>
          </cell>
        </row>
        <row r="113">
          <cell r="A113" t="str">
            <v>01-436104-0130-0110</v>
          </cell>
          <cell r="B113" t="str">
            <v>130</v>
          </cell>
          <cell r="C113" t="str">
            <v>fin</v>
          </cell>
          <cell r="D113" t="str">
            <v>5 - bene</v>
          </cell>
          <cell r="F113" t="str">
            <v xml:space="preserve">                        Employers FICA liability</v>
          </cell>
        </row>
        <row r="114">
          <cell r="A114" t="str">
            <v>01-436205-0130-0110</v>
          </cell>
          <cell r="B114" t="str">
            <v>130</v>
          </cell>
          <cell r="C114" t="str">
            <v>fin</v>
          </cell>
          <cell r="D114" t="str">
            <v>5 - bene</v>
          </cell>
          <cell r="F114" t="str">
            <v xml:space="preserve">                        Medicare Taxes Liability</v>
          </cell>
        </row>
        <row r="115">
          <cell r="A115" t="str">
            <v>01-436410-0130-0110</v>
          </cell>
          <cell r="B115" t="str">
            <v>130</v>
          </cell>
          <cell r="C115" t="str">
            <v>fin</v>
          </cell>
          <cell r="D115" t="str">
            <v>5 - bene</v>
          </cell>
          <cell r="F115" t="str">
            <v xml:space="preserve">                              Federal Unemployment</v>
          </cell>
        </row>
        <row r="116">
          <cell r="A116" t="str">
            <v>01-436415-0130-0110</v>
          </cell>
          <cell r="B116" t="str">
            <v>130</v>
          </cell>
          <cell r="C116" t="str">
            <v>fin</v>
          </cell>
          <cell r="D116" t="str">
            <v>5 - bene</v>
          </cell>
          <cell r="F116" t="str">
            <v xml:space="preserve">                              IL Unemployment</v>
          </cell>
        </row>
        <row r="117">
          <cell r="A117" t="str">
            <v>01-436416-0130-0110</v>
          </cell>
          <cell r="B117" t="str">
            <v>130</v>
          </cell>
          <cell r="C117" t="str">
            <v>fin</v>
          </cell>
          <cell r="D117" t="str">
            <v>5 - bene</v>
          </cell>
          <cell r="F117" t="str">
            <v xml:space="preserve">                              FL Unemployment</v>
          </cell>
        </row>
        <row r="118">
          <cell r="A118" t="str">
            <v>01-436419-0130-0110</v>
          </cell>
          <cell r="B118" t="str">
            <v>130</v>
          </cell>
          <cell r="C118" t="str">
            <v>fin</v>
          </cell>
          <cell r="D118" t="str">
            <v>5 - bene</v>
          </cell>
          <cell r="F118" t="str">
            <v xml:space="preserve">                              OR Unemployment</v>
          </cell>
        </row>
        <row r="119">
          <cell r="A119" t="str">
            <v>01-436420-0130-0110</v>
          </cell>
          <cell r="B119" t="str">
            <v>130</v>
          </cell>
          <cell r="C119" t="str">
            <v>fin</v>
          </cell>
          <cell r="D119" t="str">
            <v>5 - bene</v>
          </cell>
          <cell r="F119" t="str">
            <v xml:space="preserve">                              NY Unemployment</v>
          </cell>
        </row>
        <row r="120">
          <cell r="A120" t="str">
            <v>01-436421-0130-0110</v>
          </cell>
          <cell r="B120" t="str">
            <v>130</v>
          </cell>
          <cell r="C120" t="str">
            <v>fin</v>
          </cell>
          <cell r="D120" t="str">
            <v>5 - bene</v>
          </cell>
          <cell r="F120" t="str">
            <v xml:space="preserve">                              VA Unemployment</v>
          </cell>
        </row>
        <row r="121">
          <cell r="A121" t="str">
            <v>01-436422-0130-0110</v>
          </cell>
          <cell r="B121" t="str">
            <v>130</v>
          </cell>
          <cell r="C121" t="str">
            <v>fin</v>
          </cell>
          <cell r="D121" t="str">
            <v>5 - bene</v>
          </cell>
          <cell r="F121" t="str">
            <v xml:space="preserve">                              TX Unemployment</v>
          </cell>
        </row>
        <row r="122">
          <cell r="A122" t="str">
            <v>01-436423-0130-0110</v>
          </cell>
          <cell r="B122" t="str">
            <v>130</v>
          </cell>
          <cell r="C122" t="str">
            <v>fin</v>
          </cell>
          <cell r="D122" t="str">
            <v>5 - bene</v>
          </cell>
          <cell r="F122" t="str">
            <v xml:space="preserve">                              AL Unemployment</v>
          </cell>
        </row>
        <row r="123">
          <cell r="A123" t="str">
            <v>01-436424-0130-0110</v>
          </cell>
          <cell r="B123" t="str">
            <v>130</v>
          </cell>
          <cell r="C123" t="str">
            <v>fin</v>
          </cell>
          <cell r="D123" t="str">
            <v>5 - bene</v>
          </cell>
          <cell r="F123" t="str">
            <v xml:space="preserve">                              AL-Birmingham Occupational Tax</v>
          </cell>
        </row>
        <row r="124">
          <cell r="A124" t="str">
            <v>01-436425-0130-0110</v>
          </cell>
          <cell r="B124" t="str">
            <v>130</v>
          </cell>
          <cell r="C124" t="str">
            <v>fin</v>
          </cell>
          <cell r="D124" t="str">
            <v>5 - bene</v>
          </cell>
          <cell r="F124" t="str">
            <v xml:space="preserve">                              SC Unemployment</v>
          </cell>
        </row>
        <row r="125">
          <cell r="A125" t="str">
            <v>01-436426-0130-0110</v>
          </cell>
          <cell r="B125" t="str">
            <v>130</v>
          </cell>
          <cell r="C125" t="str">
            <v>fin</v>
          </cell>
          <cell r="D125" t="str">
            <v>5 - bene</v>
          </cell>
          <cell r="F125" t="str">
            <v xml:space="preserve">                              OR Tri-Met Transit Tax</v>
          </cell>
        </row>
        <row r="126">
          <cell r="A126" t="str">
            <v>01-436427-0130-0110</v>
          </cell>
          <cell r="B126" t="str">
            <v>130</v>
          </cell>
          <cell r="C126" t="str">
            <v>fin</v>
          </cell>
          <cell r="D126" t="str">
            <v>5 - bene</v>
          </cell>
          <cell r="F126" t="str">
            <v xml:space="preserve">                              AK Employer Unemployment</v>
          </cell>
        </row>
        <row r="127">
          <cell r="A127" t="str">
            <v>01-436428-0130-0110</v>
          </cell>
          <cell r="B127" t="str">
            <v>130</v>
          </cell>
          <cell r="C127" t="str">
            <v>fin</v>
          </cell>
          <cell r="D127" t="str">
            <v>5 - bene</v>
          </cell>
          <cell r="F127" t="str">
            <v xml:space="preserve">                              TN Unemployment</v>
          </cell>
        </row>
        <row r="128">
          <cell r="A128" t="str">
            <v>01-436429-0130-0110</v>
          </cell>
          <cell r="B128" t="str">
            <v>130</v>
          </cell>
          <cell r="C128" t="str">
            <v>fin</v>
          </cell>
          <cell r="D128" t="str">
            <v>5 - bene</v>
          </cell>
          <cell r="F128" t="str">
            <v xml:space="preserve">                              UT Unemployment</v>
          </cell>
        </row>
        <row r="129">
          <cell r="A129" t="str">
            <v>01-436431-0130-0110</v>
          </cell>
          <cell r="B129" t="str">
            <v>130</v>
          </cell>
          <cell r="C129" t="str">
            <v>fin</v>
          </cell>
          <cell r="D129" t="str">
            <v>5 - bene</v>
          </cell>
          <cell r="F129" t="str">
            <v xml:space="preserve">                              AZ Unemployment</v>
          </cell>
        </row>
        <row r="130">
          <cell r="A130" t="str">
            <v>01-436432-0130-0110</v>
          </cell>
          <cell r="B130" t="str">
            <v>130</v>
          </cell>
          <cell r="C130" t="str">
            <v>fin</v>
          </cell>
          <cell r="D130" t="str">
            <v>5 - bene</v>
          </cell>
          <cell r="F130" t="str">
            <v xml:space="preserve">                              DC Unemployment</v>
          </cell>
        </row>
        <row r="131">
          <cell r="A131" t="str">
            <v>01-436433-0130-0110</v>
          </cell>
          <cell r="B131" t="str">
            <v>130</v>
          </cell>
          <cell r="C131" t="str">
            <v>fin</v>
          </cell>
          <cell r="D131" t="str">
            <v>5 - bene</v>
          </cell>
          <cell r="F131" t="str">
            <v xml:space="preserve">                              CT Unemployment</v>
          </cell>
        </row>
        <row r="132">
          <cell r="A132" t="str">
            <v>01-436434-0130-0110</v>
          </cell>
          <cell r="B132" t="str">
            <v>130</v>
          </cell>
          <cell r="C132" t="str">
            <v>fin</v>
          </cell>
          <cell r="D132" t="str">
            <v>5 - bene</v>
          </cell>
          <cell r="F132" t="str">
            <v xml:space="preserve">                              NC Unemployment</v>
          </cell>
        </row>
        <row r="133">
          <cell r="A133" t="str">
            <v>01-436435-0130-0110</v>
          </cell>
          <cell r="B133" t="str">
            <v>130</v>
          </cell>
          <cell r="C133" t="str">
            <v>fin</v>
          </cell>
          <cell r="D133" t="str">
            <v>5 - bene</v>
          </cell>
          <cell r="F133" t="str">
            <v xml:space="preserve">                              CA Unemployment</v>
          </cell>
        </row>
        <row r="134">
          <cell r="A134" t="str">
            <v>01-436440-0130-0110</v>
          </cell>
          <cell r="B134" t="str">
            <v>130</v>
          </cell>
          <cell r="C134" t="str">
            <v>fin</v>
          </cell>
          <cell r="D134" t="str">
            <v>5 - bene</v>
          </cell>
          <cell r="F134" t="str">
            <v xml:space="preserve">                              IN Unemployment</v>
          </cell>
        </row>
        <row r="135">
          <cell r="A135" t="str">
            <v>01-436441-0130-0110</v>
          </cell>
          <cell r="B135" t="str">
            <v>130</v>
          </cell>
          <cell r="C135" t="str">
            <v>fin</v>
          </cell>
          <cell r="D135" t="str">
            <v>5 - bene</v>
          </cell>
          <cell r="F135" t="str">
            <v xml:space="preserve">                              NJ Unemployment</v>
          </cell>
        </row>
        <row r="136">
          <cell r="A136" t="str">
            <v>01-436442-0130-0110</v>
          </cell>
          <cell r="B136" t="str">
            <v>130</v>
          </cell>
          <cell r="C136" t="str">
            <v>fin</v>
          </cell>
          <cell r="D136" t="str">
            <v>5 - bene</v>
          </cell>
          <cell r="F136" t="str">
            <v xml:space="preserve">                              NJ SDI</v>
          </cell>
        </row>
        <row r="137">
          <cell r="A137" t="str">
            <v>01-436455-0130-0110</v>
          </cell>
          <cell r="B137" t="str">
            <v>130</v>
          </cell>
          <cell r="C137" t="str">
            <v>fin</v>
          </cell>
          <cell r="D137" t="str">
            <v>5 - bene</v>
          </cell>
          <cell r="F137" t="str">
            <v xml:space="preserve">                              PA Unemployment</v>
          </cell>
        </row>
        <row r="138">
          <cell r="A138" t="str">
            <v>01-436495-0130-0110</v>
          </cell>
          <cell r="B138" t="str">
            <v>130</v>
          </cell>
          <cell r="C138" t="str">
            <v>fin</v>
          </cell>
          <cell r="D138" t="str">
            <v>5 - bene</v>
          </cell>
          <cell r="F138" t="str">
            <v xml:space="preserve">                        401(k) Discretionary Match</v>
          </cell>
        </row>
        <row r="139">
          <cell r="A139" t="str">
            <v>01-436500-0130-0110</v>
          </cell>
          <cell r="B139" t="str">
            <v>130</v>
          </cell>
          <cell r="C139" t="str">
            <v>fin</v>
          </cell>
          <cell r="D139" t="str">
            <v>5 - bene</v>
          </cell>
          <cell r="F139" t="str">
            <v xml:space="preserve">                        401(k) Employer Contribution</v>
          </cell>
        </row>
        <row r="140">
          <cell r="A140" t="str">
            <v>01-436600-0130-0110</v>
          </cell>
          <cell r="B140" t="str">
            <v>130</v>
          </cell>
          <cell r="C140" t="str">
            <v>fin</v>
          </cell>
          <cell r="D140" t="str">
            <v>5 - bene</v>
          </cell>
          <cell r="F140" t="str">
            <v xml:space="preserve">                        401(k) Administration</v>
          </cell>
        </row>
        <row r="141">
          <cell r="A141" t="str">
            <v>01-436700-0130-0110</v>
          </cell>
          <cell r="B141" t="str">
            <v>130</v>
          </cell>
          <cell r="C141" t="str">
            <v>fin</v>
          </cell>
          <cell r="D141" t="str">
            <v>5 - bene</v>
          </cell>
          <cell r="F141" t="str">
            <v xml:space="preserve">                              Employee Benefits/Health</v>
          </cell>
        </row>
        <row r="142">
          <cell r="A142" t="str">
            <v>01-436710-0130-0110</v>
          </cell>
          <cell r="B142" t="str">
            <v>130</v>
          </cell>
          <cell r="C142" t="str">
            <v>fin</v>
          </cell>
          <cell r="D142" t="str">
            <v>5 - bene</v>
          </cell>
          <cell r="F142" t="str">
            <v xml:space="preserve">                              Health Benefits-Contributory</v>
          </cell>
        </row>
        <row r="143">
          <cell r="A143" t="str">
            <v>01-436720-0130-0110</v>
          </cell>
          <cell r="B143" t="str">
            <v>130</v>
          </cell>
          <cell r="C143" t="str">
            <v>fin</v>
          </cell>
          <cell r="D143" t="str">
            <v>5 - bene</v>
          </cell>
          <cell r="F143" t="str">
            <v xml:space="preserve">                              Health Benefits -Termed Empl's</v>
          </cell>
        </row>
        <row r="144">
          <cell r="A144" t="str">
            <v>01-436730-0130-0110</v>
          </cell>
          <cell r="B144" t="str">
            <v>130</v>
          </cell>
          <cell r="C144" t="str">
            <v>fin</v>
          </cell>
          <cell r="D144" t="str">
            <v>5 - bene</v>
          </cell>
          <cell r="F144" t="str">
            <v xml:space="preserve">                              Employee Benefits-Disab/Life</v>
          </cell>
        </row>
        <row r="145">
          <cell r="A145" t="str">
            <v>01-436740-0130-0110</v>
          </cell>
          <cell r="B145" t="str">
            <v>130</v>
          </cell>
          <cell r="C145" t="str">
            <v>fin</v>
          </cell>
          <cell r="D145" t="str">
            <v>5 - bene</v>
          </cell>
          <cell r="F145" t="str">
            <v xml:space="preserve">                              Employee Wellness Programs</v>
          </cell>
        </row>
        <row r="146">
          <cell r="A146" t="str">
            <v>01-436741-0140-0100</v>
          </cell>
          <cell r="B146" t="str">
            <v>140</v>
          </cell>
          <cell r="C146" t="str">
            <v>fin</v>
          </cell>
          <cell r="D146" t="str">
            <v>5 - bene</v>
          </cell>
          <cell r="F146" t="str">
            <v xml:space="preserve">                              Supplies for Wellness Center</v>
          </cell>
        </row>
        <row r="147">
          <cell r="A147" t="str">
            <v>01-436750-0130-0110</v>
          </cell>
          <cell r="B147" t="str">
            <v>130</v>
          </cell>
          <cell r="C147" t="str">
            <v>fin</v>
          </cell>
          <cell r="D147" t="str">
            <v>5 - bene</v>
          </cell>
          <cell r="F147" t="str">
            <v xml:space="preserve">                              FSP Administration</v>
          </cell>
        </row>
        <row r="148">
          <cell r="A148" t="str">
            <v>01-436811-0130-0110</v>
          </cell>
          <cell r="B148" t="str">
            <v>130</v>
          </cell>
          <cell r="C148" t="str">
            <v>fin</v>
          </cell>
          <cell r="D148" t="str">
            <v>5 - bene</v>
          </cell>
          <cell r="F148" t="str">
            <v xml:space="preserve">                              Insurance - Worker's Comp</v>
          </cell>
        </row>
        <row r="149">
          <cell r="A149" t="str">
            <v>01-436911-0105-0100</v>
          </cell>
          <cell r="B149" t="str">
            <v>105</v>
          </cell>
          <cell r="C149" t="str">
            <v>fin</v>
          </cell>
          <cell r="D149" t="str">
            <v>5 - bene</v>
          </cell>
          <cell r="E149" t="str">
            <v>bene alloc</v>
          </cell>
          <cell r="F149" t="str">
            <v xml:space="preserve">                              Benefit Alloc - Customer Service</v>
          </cell>
        </row>
        <row r="150">
          <cell r="A150" t="str">
            <v>01-436912-0110-0100</v>
          </cell>
          <cell r="B150" t="str">
            <v>110</v>
          </cell>
          <cell r="C150" t="str">
            <v>fin</v>
          </cell>
          <cell r="D150" t="str">
            <v>5 - bene</v>
          </cell>
          <cell r="E150" t="str">
            <v>bene alloc</v>
          </cell>
          <cell r="F150" t="str">
            <v xml:space="preserve">                              Benefit Alloc - Admin</v>
          </cell>
        </row>
        <row r="151">
          <cell r="A151" t="str">
            <v>01-436913-0120-0100</v>
          </cell>
          <cell r="B151" t="str">
            <v>120</v>
          </cell>
          <cell r="C151" t="str">
            <v>fin</v>
          </cell>
          <cell r="D151" t="str">
            <v>5 - bene</v>
          </cell>
          <cell r="E151" t="str">
            <v>bene alloc</v>
          </cell>
          <cell r="F151" t="str">
            <v xml:space="preserve">                              Benefit Alloc -  Act &amp; Fin</v>
          </cell>
        </row>
        <row r="152">
          <cell r="A152" t="str">
            <v>01-436916-0135-0100</v>
          </cell>
          <cell r="B152" t="str">
            <v>135</v>
          </cell>
          <cell r="C152" t="str">
            <v>fin</v>
          </cell>
          <cell r="D152" t="str">
            <v>5 - bene</v>
          </cell>
          <cell r="E152" t="str">
            <v>bene alloc</v>
          </cell>
          <cell r="F152" t="str">
            <v xml:space="preserve">                              Benefit Alloc - HR</v>
          </cell>
        </row>
        <row r="153">
          <cell r="A153" t="str">
            <v>01-436919-0275-0200</v>
          </cell>
          <cell r="B153" t="str">
            <v>275</v>
          </cell>
          <cell r="C153" t="str">
            <v>sales</v>
          </cell>
          <cell r="D153" t="str">
            <v>5 - bene</v>
          </cell>
          <cell r="E153" t="str">
            <v>bene alloc</v>
          </cell>
          <cell r="F153" t="str">
            <v xml:space="preserve">                              Benefit Alloc - Sales AFN</v>
          </cell>
        </row>
        <row r="154">
          <cell r="A154" t="str">
            <v>01-436920-0210-0200</v>
          </cell>
          <cell r="B154" t="str">
            <v>210</v>
          </cell>
          <cell r="C154" t="str">
            <v>sales</v>
          </cell>
          <cell r="D154" t="str">
            <v>5 - bene</v>
          </cell>
          <cell r="E154" t="str">
            <v>bene alloc</v>
          </cell>
          <cell r="F154" t="str">
            <v xml:space="preserve">                              Benefit Alloc - Sls &amp; Mktg Mgt</v>
          </cell>
        </row>
        <row r="155">
          <cell r="A155" t="str">
            <v>01-436921-0220-0230</v>
          </cell>
          <cell r="B155" t="str">
            <v>220</v>
          </cell>
          <cell r="C155" t="str">
            <v>sales</v>
          </cell>
          <cell r="D155" t="str">
            <v>5 - bene</v>
          </cell>
          <cell r="E155" t="str">
            <v>bene alloc</v>
          </cell>
          <cell r="F155" t="str">
            <v xml:space="preserve">                              Benefit Alloc - Marketing</v>
          </cell>
        </row>
        <row r="156">
          <cell r="A156" t="str">
            <v>01-436922-0225-0200</v>
          </cell>
          <cell r="B156" t="str">
            <v>225</v>
          </cell>
          <cell r="C156" t="str">
            <v>sales</v>
          </cell>
          <cell r="D156" t="str">
            <v>5 - bene</v>
          </cell>
          <cell r="E156" t="str">
            <v>bene alloc</v>
          </cell>
          <cell r="F156" t="str">
            <v xml:space="preserve">                              Benefit Alloc - Inside Sales - Comeau</v>
          </cell>
        </row>
        <row r="157">
          <cell r="A157" t="str">
            <v>01-436923-0235-0200</v>
          </cell>
          <cell r="B157" t="str">
            <v>235</v>
          </cell>
          <cell r="C157" t="str">
            <v>sales</v>
          </cell>
          <cell r="D157" t="str">
            <v>5 - bene</v>
          </cell>
          <cell r="E157" t="str">
            <v>bene alloc</v>
          </cell>
          <cell r="F157" t="str">
            <v xml:space="preserve">                              Benefit Alloc - Sales Operations</v>
          </cell>
        </row>
        <row r="158">
          <cell r="A158" t="str">
            <v>01-436924-0245-0200</v>
          </cell>
          <cell r="B158" t="str">
            <v>245</v>
          </cell>
          <cell r="C158" t="str">
            <v>sales</v>
          </cell>
          <cell r="D158" t="str">
            <v>5 - bene</v>
          </cell>
          <cell r="E158" t="str">
            <v>bene alloc</v>
          </cell>
          <cell r="F158" t="str">
            <v xml:space="preserve">                              Benefit Alloc - Sales Reg 1- Catanzarite</v>
          </cell>
        </row>
        <row r="159">
          <cell r="A159" t="str">
            <v>01-436925-0255-0200</v>
          </cell>
          <cell r="B159" t="str">
            <v>255</v>
          </cell>
          <cell r="C159" t="str">
            <v>sales</v>
          </cell>
          <cell r="D159" t="str">
            <v>5 - bene</v>
          </cell>
          <cell r="E159" t="str">
            <v>bene alloc</v>
          </cell>
          <cell r="F159" t="str">
            <v xml:space="preserve">                              Benefit Alloc - Sales Region 2</v>
          </cell>
        </row>
        <row r="160">
          <cell r="A160" t="str">
            <v>01-436926-0415-0400</v>
          </cell>
          <cell r="B160" t="str">
            <v>415</v>
          </cell>
          <cell r="C160" t="str">
            <v>prod dev</v>
          </cell>
          <cell r="D160" t="str">
            <v>5 - bene</v>
          </cell>
          <cell r="E160" t="str">
            <v>bene alloc</v>
          </cell>
          <cell r="F160" t="str">
            <v xml:space="preserve">                              Benefit Alloc - Prod Design - SAS</v>
          </cell>
        </row>
        <row r="161">
          <cell r="A161" t="str">
            <v>01-436927-0305-0300</v>
          </cell>
          <cell r="B161" t="str">
            <v>305</v>
          </cell>
          <cell r="C161" t="str">
            <v>cust supp</v>
          </cell>
          <cell r="D161" t="str">
            <v>5 - bene</v>
          </cell>
          <cell r="E161" t="str">
            <v>bene alloc</v>
          </cell>
          <cell r="F161" t="str">
            <v xml:space="preserve">                              Benefit Alloc - Cust Supp Mgmt</v>
          </cell>
        </row>
        <row r="162">
          <cell r="A162" t="str">
            <v>01-436930-0310-0300</v>
          </cell>
          <cell r="B162" t="str">
            <v>310</v>
          </cell>
          <cell r="C162" t="str">
            <v>cust supp</v>
          </cell>
          <cell r="D162" t="str">
            <v>5 - bene</v>
          </cell>
          <cell r="E162" t="str">
            <v>bene alloc</v>
          </cell>
          <cell r="F162" t="str">
            <v xml:space="preserve">                              Benefit Alloc - Cust Supp Admin</v>
          </cell>
        </row>
        <row r="163">
          <cell r="A163" t="str">
            <v>01-436931-0315-0300</v>
          </cell>
          <cell r="B163" t="str">
            <v>315</v>
          </cell>
          <cell r="C163" t="str">
            <v>prod dev</v>
          </cell>
          <cell r="D163" t="str">
            <v>5 - bene</v>
          </cell>
          <cell r="E163" t="str">
            <v>bene alloc</v>
          </cell>
          <cell r="F163" t="str">
            <v xml:space="preserve">                              Benefit Alloc - Multimedia Support</v>
          </cell>
        </row>
        <row r="164">
          <cell r="A164" t="str">
            <v>01-436932-0320-0300</v>
          </cell>
          <cell r="B164" t="str">
            <v>320</v>
          </cell>
          <cell r="C164" t="str">
            <v>cust supp</v>
          </cell>
          <cell r="D164" t="str">
            <v>5 - bene</v>
          </cell>
          <cell r="E164" t="str">
            <v>bene alloc</v>
          </cell>
          <cell r="F164" t="str">
            <v xml:space="preserve">                              Benefit Alloc - Support  SAS</v>
          </cell>
        </row>
        <row r="165">
          <cell r="A165" t="str">
            <v>01-436933-0325-0300</v>
          </cell>
          <cell r="B165" t="str">
            <v>325</v>
          </cell>
          <cell r="C165" t="str">
            <v>cust supp</v>
          </cell>
          <cell r="D165" t="str">
            <v>5 - bene</v>
          </cell>
          <cell r="E165" t="str">
            <v>bene alloc</v>
          </cell>
          <cell r="F165" t="str">
            <v xml:space="preserve">                              Benefit Alloc - Tech Support</v>
          </cell>
        </row>
        <row r="166">
          <cell r="A166" t="str">
            <v>01-436934-0330-0300</v>
          </cell>
          <cell r="B166" t="str">
            <v>330</v>
          </cell>
          <cell r="C166" t="str">
            <v>cust supp</v>
          </cell>
          <cell r="D166" t="str">
            <v>5 - bene</v>
          </cell>
          <cell r="E166" t="str">
            <v>bene alloc</v>
          </cell>
          <cell r="F166" t="str">
            <v xml:space="preserve">                              Benefit Alloc - Cust Supp FRS</v>
          </cell>
        </row>
        <row r="167">
          <cell r="A167" t="str">
            <v>01-436935-0340-0300</v>
          </cell>
          <cell r="B167" t="str">
            <v>340</v>
          </cell>
          <cell r="C167" t="str">
            <v>cust supp</v>
          </cell>
          <cell r="D167" t="str">
            <v>5 - bene</v>
          </cell>
          <cell r="E167" t="str">
            <v>bene alloc</v>
          </cell>
          <cell r="F167" t="str">
            <v xml:space="preserve">                              Benefit Alloc - Cust Sup FAS</v>
          </cell>
        </row>
        <row r="168">
          <cell r="A168" t="str">
            <v>01-436936-0360-0300</v>
          </cell>
          <cell r="B168" t="str">
            <v>360</v>
          </cell>
          <cell r="C168" t="str">
            <v>cust supp</v>
          </cell>
          <cell r="D168" t="str">
            <v>5 - bene</v>
          </cell>
          <cell r="E168" t="str">
            <v>bene alloc</v>
          </cell>
          <cell r="F168" t="str">
            <v xml:space="preserve">                              Benefit Alloc - Support Education</v>
          </cell>
        </row>
        <row r="169">
          <cell r="A169" t="str">
            <v>01-436937-0435-0400</v>
          </cell>
          <cell r="B169" t="str">
            <v>435</v>
          </cell>
          <cell r="C169" t="str">
            <v>prod dev</v>
          </cell>
          <cell r="D169" t="str">
            <v>5 - bene</v>
          </cell>
          <cell r="E169" t="str">
            <v>bene alloc</v>
          </cell>
          <cell r="F169" t="str">
            <v xml:space="preserve">                              Benefit Alloc - Prod Program - SAS</v>
          </cell>
        </row>
        <row r="170">
          <cell r="A170" t="str">
            <v>01-436938-0405-0400</v>
          </cell>
          <cell r="B170" t="str">
            <v>405</v>
          </cell>
          <cell r="C170" t="str">
            <v>prod dev</v>
          </cell>
          <cell r="D170" t="str">
            <v>5 - bene</v>
          </cell>
          <cell r="E170" t="str">
            <v>bene alloc</v>
          </cell>
          <cell r="F170" t="str">
            <v xml:space="preserve">                              Benefit Alloc - Internet Technology</v>
          </cell>
        </row>
        <row r="171">
          <cell r="A171" t="str">
            <v>01-436939-0410-0400</v>
          </cell>
          <cell r="B171" t="str">
            <v>410</v>
          </cell>
          <cell r="C171" t="str">
            <v>prod dev</v>
          </cell>
          <cell r="D171" t="str">
            <v>5 - bene</v>
          </cell>
          <cell r="E171" t="str">
            <v>bene alloc</v>
          </cell>
          <cell r="F171" t="str">
            <v xml:space="preserve">                              Benefit Alloc - Prod Design - FRS</v>
          </cell>
        </row>
        <row r="172">
          <cell r="A172" t="str">
            <v>01-436940-0705-0400</v>
          </cell>
          <cell r="B172" t="str">
            <v>705</v>
          </cell>
          <cell r="C172" t="str">
            <v>tech svc</v>
          </cell>
          <cell r="D172" t="str">
            <v>5 - bene</v>
          </cell>
          <cell r="E172" t="str">
            <v>bene alloc</v>
          </cell>
          <cell r="F172" t="str">
            <v xml:space="preserve">                              Benefit Alloc - T.S. Mgmt</v>
          </cell>
        </row>
        <row r="173">
          <cell r="A173" t="str">
            <v>01-436941-0420-0400</v>
          </cell>
          <cell r="B173" t="str">
            <v>420</v>
          </cell>
          <cell r="C173" t="str">
            <v>prod dev</v>
          </cell>
          <cell r="D173" t="str">
            <v>5 - bene</v>
          </cell>
          <cell r="E173" t="str">
            <v>bene alloc</v>
          </cell>
          <cell r="F173" t="str">
            <v xml:space="preserve">                              Benefit Alloc - Product Design - FAS</v>
          </cell>
        </row>
        <row r="174">
          <cell r="A174" t="str">
            <v>01-436942-0430-0400</v>
          </cell>
          <cell r="B174" t="str">
            <v>430</v>
          </cell>
          <cell r="C174" t="str">
            <v>prod dev</v>
          </cell>
          <cell r="D174" t="str">
            <v>5 - bene</v>
          </cell>
          <cell r="E174" t="str">
            <v>bene alloc</v>
          </cell>
          <cell r="F174" t="str">
            <v xml:space="preserve">                              Benefit Alloc - Prod Program - FRS</v>
          </cell>
        </row>
        <row r="175">
          <cell r="A175" t="str">
            <v>01-436943-0440-0400</v>
          </cell>
          <cell r="B175" t="str">
            <v>440</v>
          </cell>
          <cell r="C175" t="str">
            <v>prod dev</v>
          </cell>
          <cell r="D175" t="str">
            <v>5 - bene</v>
          </cell>
          <cell r="E175" t="str">
            <v>bene alloc</v>
          </cell>
          <cell r="F175" t="str">
            <v xml:space="preserve">                              Benefit Alloc - Prod. Programming - FAS</v>
          </cell>
        </row>
        <row r="176">
          <cell r="A176" t="str">
            <v>01-436944-0750-0400</v>
          </cell>
          <cell r="B176" t="str">
            <v>750</v>
          </cell>
          <cell r="C176" t="str">
            <v>tech svc</v>
          </cell>
          <cell r="D176" t="str">
            <v>5 - bene</v>
          </cell>
          <cell r="E176" t="str">
            <v>bene alloc</v>
          </cell>
          <cell r="F176" t="str">
            <v xml:space="preserve">                              Benefit Alloc - Info Systems</v>
          </cell>
        </row>
        <row r="177">
          <cell r="A177" t="str">
            <v>01-436945-0755-0400</v>
          </cell>
          <cell r="B177" t="str">
            <v>755</v>
          </cell>
          <cell r="C177" t="str">
            <v>tech svc</v>
          </cell>
          <cell r="D177" t="str">
            <v>5 - bene</v>
          </cell>
          <cell r="E177" t="str">
            <v>bene alloc</v>
          </cell>
          <cell r="F177" t="str">
            <v xml:space="preserve">                              Benefit Alloc - Info Tech</v>
          </cell>
        </row>
        <row r="178">
          <cell r="A178" t="str">
            <v>01-436946-0460-0400</v>
          </cell>
          <cell r="B178" t="str">
            <v>460</v>
          </cell>
          <cell r="C178" t="str">
            <v>prod dev</v>
          </cell>
          <cell r="D178" t="str">
            <v>5 - bene</v>
          </cell>
          <cell r="E178" t="str">
            <v>bene alloc</v>
          </cell>
          <cell r="F178" t="str">
            <v xml:space="preserve">                              Benefit Alloc - Quality Assurance - FAS</v>
          </cell>
        </row>
        <row r="179">
          <cell r="A179" t="str">
            <v>01-436947-0470-0400</v>
          </cell>
          <cell r="B179" t="str">
            <v>470</v>
          </cell>
          <cell r="C179" t="str">
            <v>prod dev</v>
          </cell>
          <cell r="D179" t="str">
            <v>5 - bene</v>
          </cell>
          <cell r="E179" t="str">
            <v>bene alloc</v>
          </cell>
          <cell r="F179" t="str">
            <v xml:space="preserve">                              Benefit Alloc - Product Doc - FRS</v>
          </cell>
        </row>
        <row r="180">
          <cell r="A180" t="str">
            <v>01-436948-0480-0400</v>
          </cell>
          <cell r="B180" t="str">
            <v>480</v>
          </cell>
          <cell r="C180" t="str">
            <v>prod dev</v>
          </cell>
          <cell r="D180" t="str">
            <v>5 - bene</v>
          </cell>
          <cell r="E180" t="str">
            <v>bene alloc</v>
          </cell>
          <cell r="F180" t="str">
            <v xml:space="preserve">                              Benefit Alloc - Prod. Documentation - FAS</v>
          </cell>
        </row>
        <row r="181">
          <cell r="A181" t="str">
            <v>01-436949-0490-0400</v>
          </cell>
          <cell r="B181" t="str">
            <v>490</v>
          </cell>
          <cell r="C181" t="str">
            <v>prod dev</v>
          </cell>
          <cell r="D181" t="str">
            <v>5 - bene</v>
          </cell>
          <cell r="E181" t="str">
            <v>bene alloc</v>
          </cell>
          <cell r="F181" t="str">
            <v xml:space="preserve">                              Benefit Alloc - Prod. Dev. Mgmt.</v>
          </cell>
        </row>
        <row r="182">
          <cell r="A182" t="str">
            <v>01-436950-0495-0400</v>
          </cell>
          <cell r="B182" t="str">
            <v>495</v>
          </cell>
          <cell r="C182" t="str">
            <v>prod dev</v>
          </cell>
          <cell r="D182" t="str">
            <v>5 - bene</v>
          </cell>
          <cell r="E182" t="str">
            <v>bene alloc</v>
          </cell>
          <cell r="F182" t="str">
            <v xml:space="preserve">                              Benefit Alloc - Prod. Division Mgmt. - FAS</v>
          </cell>
        </row>
        <row r="183">
          <cell r="A183" t="str">
            <v>01-436951-0498-0400</v>
          </cell>
          <cell r="B183" t="str">
            <v>498</v>
          </cell>
          <cell r="C183" t="str">
            <v>prod dev</v>
          </cell>
          <cell r="D183" t="str">
            <v>5 - bene</v>
          </cell>
          <cell r="E183" t="str">
            <v>bene alloc</v>
          </cell>
          <cell r="F183" t="str">
            <v xml:space="preserve">                              Benefit Alloc - Prod Div Mgmt - FRS</v>
          </cell>
        </row>
        <row r="184">
          <cell r="A184" t="str">
            <v>01-436952-0496-0400</v>
          </cell>
          <cell r="B184" t="str">
            <v>496</v>
          </cell>
          <cell r="C184" t="str">
            <v>prod dev</v>
          </cell>
          <cell r="D184" t="str">
            <v>5 - bene</v>
          </cell>
          <cell r="E184" t="str">
            <v>bene alloc</v>
          </cell>
          <cell r="F184" t="str">
            <v xml:space="preserve">                              Benefit Alloc - Prod. Division - CT/R</v>
          </cell>
        </row>
        <row r="185">
          <cell r="A185" t="str">
            <v>01-436953-0497-0400</v>
          </cell>
          <cell r="B185" t="str">
            <v>497</v>
          </cell>
          <cell r="C185" t="str">
            <v>prod dev</v>
          </cell>
          <cell r="D185" t="str">
            <v>5 - bene</v>
          </cell>
          <cell r="E185" t="str">
            <v>bene alloc</v>
          </cell>
          <cell r="F185" t="str">
            <v xml:space="preserve">                              Benefit Alloc - Prod. Division - Prod Dir</v>
          </cell>
        </row>
        <row r="186">
          <cell r="A186" t="str">
            <v>01-436954-0499-0400</v>
          </cell>
          <cell r="B186" t="str">
            <v>499</v>
          </cell>
          <cell r="C186" t="str">
            <v>prod dev</v>
          </cell>
          <cell r="D186" t="str">
            <v>5 - bene</v>
          </cell>
          <cell r="E186" t="str">
            <v>bene alloc</v>
          </cell>
          <cell r="F186" t="str">
            <v xml:space="preserve">                              Benefit Alloc - Prod Div Mgmt - SAS</v>
          </cell>
        </row>
        <row r="187">
          <cell r="A187" t="str">
            <v>01-436955-0450-0400</v>
          </cell>
          <cell r="B187" t="str">
            <v>450</v>
          </cell>
          <cell r="C187" t="str">
            <v>prod dev</v>
          </cell>
          <cell r="D187" t="str">
            <v>5 - bene</v>
          </cell>
          <cell r="E187" t="str">
            <v>bene alloc</v>
          </cell>
          <cell r="F187" t="str">
            <v xml:space="preserve">                              Benefit Alloc - QA - FRS</v>
          </cell>
        </row>
        <row r="188">
          <cell r="A188" t="str">
            <v>01-436956-0455-0400</v>
          </cell>
          <cell r="B188" t="str">
            <v>455</v>
          </cell>
          <cell r="C188" t="str">
            <v>prod dev</v>
          </cell>
          <cell r="D188" t="str">
            <v>5 - bene</v>
          </cell>
          <cell r="E188" t="str">
            <v>bene alloc</v>
          </cell>
          <cell r="F188" t="str">
            <v xml:space="preserve">                              Benefit Alloc - QA - SAS</v>
          </cell>
        </row>
        <row r="189">
          <cell r="A189" t="str">
            <v>01-436957-0475-0400</v>
          </cell>
          <cell r="B189" t="str">
            <v>475</v>
          </cell>
          <cell r="C189" t="str">
            <v>prod dev</v>
          </cell>
          <cell r="D189" t="str">
            <v>5 - bene</v>
          </cell>
          <cell r="E189" t="str">
            <v>bene alloc</v>
          </cell>
          <cell r="F189" t="str">
            <v xml:space="preserve">                              Benefit Alloc - Product Doc - SAS</v>
          </cell>
        </row>
        <row r="190">
          <cell r="A190" t="str">
            <v>01-436959-0505-0500</v>
          </cell>
          <cell r="B190" t="str">
            <v>505</v>
          </cell>
          <cell r="C190" t="str">
            <v>strategy</v>
          </cell>
          <cell r="D190" t="str">
            <v>5 - bene</v>
          </cell>
          <cell r="E190" t="str">
            <v>bene alloc</v>
          </cell>
          <cell r="F190" t="str">
            <v xml:space="preserve">                              Benefit Alloc - Strategy &amp; Product Mgmt</v>
          </cell>
        </row>
        <row r="191">
          <cell r="A191" t="str">
            <v>01-436960-0510-0500</v>
          </cell>
          <cell r="B191" t="str">
            <v>510</v>
          </cell>
          <cell r="C191" t="str">
            <v>strategy</v>
          </cell>
          <cell r="D191" t="str">
            <v>5 - bene</v>
          </cell>
          <cell r="E191" t="str">
            <v>bene alloc</v>
          </cell>
          <cell r="F191" t="str">
            <v xml:space="preserve">                              Benefit Alloc - Market Research</v>
          </cell>
        </row>
        <row r="192">
          <cell r="A192" t="str">
            <v>01-436965-0530-0530</v>
          </cell>
          <cell r="B192" t="str">
            <v>530</v>
          </cell>
          <cell r="C192" t="str">
            <v>cust supp</v>
          </cell>
          <cell r="D192" t="str">
            <v>5 - bene</v>
          </cell>
          <cell r="E192" t="str">
            <v>bene alloc</v>
          </cell>
          <cell r="F192" t="str">
            <v xml:space="preserve">                              Benefit Alloc - Client Relations</v>
          </cell>
        </row>
        <row r="193">
          <cell r="A193" t="str">
            <v>01-436966-0370-0300</v>
          </cell>
          <cell r="B193" t="str">
            <v>370</v>
          </cell>
          <cell r="C193" t="str">
            <v>cust supp</v>
          </cell>
          <cell r="D193" t="str">
            <v>5 - bene</v>
          </cell>
          <cell r="E193" t="str">
            <v>bene alloc</v>
          </cell>
          <cell r="F193" t="str">
            <v xml:space="preserve">                              Benefit Alloc - Tech Consulting</v>
          </cell>
        </row>
        <row r="194">
          <cell r="A194" t="str">
            <v>01-436970-0730-0700</v>
          </cell>
          <cell r="B194" t="str">
            <v>730</v>
          </cell>
          <cell r="C194" t="str">
            <v>tech svc</v>
          </cell>
          <cell r="D194" t="str">
            <v>5 - bene</v>
          </cell>
          <cell r="E194" t="str">
            <v>bene alloc</v>
          </cell>
          <cell r="F194" t="str">
            <v xml:space="preserve">                              Benefit Alloc - Corporate Systems Support</v>
          </cell>
        </row>
        <row r="195">
          <cell r="A195" t="str">
            <v>01-436972-0720-0410</v>
          </cell>
          <cell r="B195" t="str">
            <v>720</v>
          </cell>
          <cell r="C195" t="str">
            <v>cust supp</v>
          </cell>
          <cell r="D195" t="str">
            <v>5 - bene</v>
          </cell>
          <cell r="E195" t="str">
            <v>bene alloc</v>
          </cell>
          <cell r="F195" t="str">
            <v xml:space="preserve">                              Benefit Alloc - Conversion</v>
          </cell>
        </row>
        <row r="196">
          <cell r="A196" t="str">
            <v>01-436974-0335-0300</v>
          </cell>
          <cell r="B196" t="str">
            <v>335</v>
          </cell>
          <cell r="C196" t="str">
            <v>cust supp</v>
          </cell>
          <cell r="D196" t="str">
            <v>5 - bene</v>
          </cell>
          <cell r="E196" t="str">
            <v>bene alloc</v>
          </cell>
          <cell r="F196" t="str">
            <v xml:space="preserve">                              Benefit Alloc - Support FRS Consultants</v>
          </cell>
        </row>
        <row r="197">
          <cell r="A197" t="str">
            <v>01-436975-0345-0300</v>
          </cell>
          <cell r="B197" t="str">
            <v>345</v>
          </cell>
          <cell r="C197" t="str">
            <v>cust supp</v>
          </cell>
          <cell r="D197" t="str">
            <v>5 - bene</v>
          </cell>
          <cell r="E197" t="str">
            <v>bene alloc</v>
          </cell>
          <cell r="F197" t="str">
            <v xml:space="preserve">                              Benefit Alloc - Support AFN Consultants</v>
          </cell>
        </row>
        <row r="198">
          <cell r="A198" t="str">
            <v>01-436977-0385-0300</v>
          </cell>
          <cell r="B198" t="str">
            <v>385</v>
          </cell>
          <cell r="C198" t="str">
            <v>cust supp</v>
          </cell>
          <cell r="D198" t="str">
            <v>5 - bene</v>
          </cell>
          <cell r="E198" t="str">
            <v>bene alloc</v>
          </cell>
          <cell r="F198" t="str">
            <v xml:space="preserve">                              **Benefit Alloc - Cust Support FM</v>
          </cell>
        </row>
        <row r="199">
          <cell r="A199" t="str">
            <v>01-436979-0355-0300</v>
          </cell>
          <cell r="B199" t="str">
            <v>355</v>
          </cell>
          <cell r="C199" t="str">
            <v>cust supp</v>
          </cell>
          <cell r="D199" t="str">
            <v>5 - bene</v>
          </cell>
          <cell r="E199" t="str">
            <v>bene alloc</v>
          </cell>
          <cell r="F199" t="str">
            <v xml:space="preserve">                              Benefit Alloc - Service Operations</v>
          </cell>
        </row>
        <row r="200">
          <cell r="A200" t="str">
            <v>01-436998-0130-0110</v>
          </cell>
          <cell r="B200" t="str">
            <v>130</v>
          </cell>
          <cell r="C200" t="str">
            <v>fin</v>
          </cell>
          <cell r="D200" t="str">
            <v>5 - bene</v>
          </cell>
          <cell r="E200" t="str">
            <v>bene alloc</v>
          </cell>
          <cell r="F200" t="str">
            <v xml:space="preserve">                              Benefit Alloc out to Depts</v>
          </cell>
        </row>
        <row r="201">
          <cell r="A201" t="str">
            <v>01-437150-0150-0110</v>
          </cell>
          <cell r="B201" t="str">
            <v>150</v>
          </cell>
          <cell r="C201" t="str">
            <v>fin</v>
          </cell>
          <cell r="D201" t="str">
            <v>51 - auto</v>
          </cell>
          <cell r="F201" t="str">
            <v xml:space="preserve">                        Car Lease/Taxes/Insurance</v>
          </cell>
        </row>
        <row r="202">
          <cell r="A202" t="str">
            <v>01-437152-0150-0110</v>
          </cell>
          <cell r="B202" t="str">
            <v>150</v>
          </cell>
          <cell r="C202" t="str">
            <v>fin</v>
          </cell>
          <cell r="D202" t="str">
            <v>51 - auto</v>
          </cell>
          <cell r="F202" t="str">
            <v xml:space="preserve">                        Car Lease for W-2</v>
          </cell>
        </row>
        <row r="203">
          <cell r="A203" t="str">
            <v>01-437155-0150-0110</v>
          </cell>
          <cell r="B203" t="str">
            <v>150</v>
          </cell>
          <cell r="C203" t="str">
            <v>fin</v>
          </cell>
          <cell r="D203" t="str">
            <v>51 - auto</v>
          </cell>
          <cell r="F203" t="str">
            <v xml:space="preserve">                        Car repairs/maintenance</v>
          </cell>
        </row>
        <row r="204">
          <cell r="A204" t="str">
            <v>01-437158-0150-0110</v>
          </cell>
          <cell r="B204" t="str">
            <v>150</v>
          </cell>
          <cell r="C204" t="str">
            <v>fin</v>
          </cell>
          <cell r="D204" t="str">
            <v>51 - auto</v>
          </cell>
          <cell r="F204" t="str">
            <v xml:space="preserve">                              Auto Alloc Out to departments</v>
          </cell>
        </row>
        <row r="205">
          <cell r="A205" t="str">
            <v>01-437190-0110-0100</v>
          </cell>
          <cell r="B205" t="str">
            <v>110</v>
          </cell>
          <cell r="C205" t="str">
            <v>fin</v>
          </cell>
          <cell r="D205" t="str">
            <v>51 - auto</v>
          </cell>
          <cell r="F205" t="str">
            <v xml:space="preserve">                              Auto Alloc - Admin</v>
          </cell>
        </row>
        <row r="206">
          <cell r="A206" t="str">
            <v>01-437191-0120-0100</v>
          </cell>
          <cell r="B206" t="str">
            <v>120</v>
          </cell>
          <cell r="C206" t="str">
            <v>fin</v>
          </cell>
          <cell r="D206" t="str">
            <v>51 - auto</v>
          </cell>
          <cell r="F206" t="str">
            <v xml:space="preserve">                              Auto Alloc - Acctg &amp; Fin. Exec</v>
          </cell>
        </row>
        <row r="207">
          <cell r="A207" t="str">
            <v>01-437192-0125-0100</v>
          </cell>
          <cell r="B207" t="str">
            <v>125</v>
          </cell>
          <cell r="C207" t="str">
            <v>fin</v>
          </cell>
          <cell r="D207" t="str">
            <v>51 - auto</v>
          </cell>
          <cell r="F207" t="str">
            <v xml:space="preserve">                              Auto Alloc - Executive Admin</v>
          </cell>
        </row>
        <row r="208">
          <cell r="A208" t="str">
            <v>01-437193-0135-0100</v>
          </cell>
          <cell r="B208" t="str">
            <v>135</v>
          </cell>
          <cell r="C208" t="str">
            <v>fin</v>
          </cell>
          <cell r="D208" t="str">
            <v>51 - auto</v>
          </cell>
          <cell r="F208" t="str">
            <v xml:space="preserve">                              Auto Alloc - HR</v>
          </cell>
        </row>
        <row r="209">
          <cell r="A209" t="str">
            <v>01-437215-0210-0200</v>
          </cell>
          <cell r="B209" t="str">
            <v>210</v>
          </cell>
          <cell r="C209" t="str">
            <v>sales</v>
          </cell>
          <cell r="D209" t="str">
            <v>51 - auto</v>
          </cell>
          <cell r="F209" t="str">
            <v xml:space="preserve">                              Auto Alloc - Sales Mgmt</v>
          </cell>
        </row>
        <row r="210">
          <cell r="A210" t="str">
            <v>01-437218-0245-0200</v>
          </cell>
          <cell r="B210" t="str">
            <v>245</v>
          </cell>
          <cell r="C210" t="str">
            <v>sales</v>
          </cell>
          <cell r="D210" t="str">
            <v>51 - auto</v>
          </cell>
          <cell r="F210" t="str">
            <v xml:space="preserve">                              Auto Alloc - Region 1- Catanzarite</v>
          </cell>
        </row>
        <row r="211">
          <cell r="A211" t="str">
            <v>01-437219-0255-0200</v>
          </cell>
          <cell r="B211" t="str">
            <v>255</v>
          </cell>
          <cell r="C211" t="str">
            <v>sales</v>
          </cell>
          <cell r="D211" t="str">
            <v>51 - auto</v>
          </cell>
          <cell r="F211" t="str">
            <v xml:space="preserve">                              Auto Alloc - Sales Region 2</v>
          </cell>
        </row>
        <row r="212">
          <cell r="A212" t="str">
            <v>01-437275-0275-0200</v>
          </cell>
          <cell r="B212" t="str">
            <v>275</v>
          </cell>
          <cell r="C212" t="str">
            <v>sales</v>
          </cell>
          <cell r="D212" t="str">
            <v>51 - auto</v>
          </cell>
          <cell r="F212" t="str">
            <v xml:space="preserve">                              Auto Alloc - Sales AFN</v>
          </cell>
        </row>
        <row r="213">
          <cell r="A213" t="str">
            <v>01-437290-0290-0200</v>
          </cell>
          <cell r="B213" t="str">
            <v>290</v>
          </cell>
          <cell r="C213" t="str">
            <v>sales</v>
          </cell>
          <cell r="D213" t="str">
            <v>51 - auto</v>
          </cell>
          <cell r="F213" t="str">
            <v xml:space="preserve">                              Auto Alloc - Business Partners</v>
          </cell>
        </row>
        <row r="214">
          <cell r="A214" t="str">
            <v>01-437295-0295-0200</v>
          </cell>
          <cell r="B214" t="str">
            <v>295</v>
          </cell>
          <cell r="C214" t="str">
            <v>sales</v>
          </cell>
          <cell r="D214" t="str">
            <v>51 - auto</v>
          </cell>
          <cell r="F214" t="str">
            <v xml:space="preserve">                              Auto Alloc - Major Accounts</v>
          </cell>
        </row>
        <row r="215">
          <cell r="A215" t="str">
            <v>01-437315-0305-0300</v>
          </cell>
          <cell r="B215" t="str">
            <v>305</v>
          </cell>
          <cell r="C215" t="str">
            <v>cust supp</v>
          </cell>
          <cell r="D215" t="str">
            <v>51 - auto</v>
          </cell>
          <cell r="F215" t="str">
            <v xml:space="preserve">                              Auto Alloc - Cust Support Mgmt</v>
          </cell>
        </row>
        <row r="216">
          <cell r="A216" t="str">
            <v>01-437417-0490-0400</v>
          </cell>
          <cell r="B216" t="str">
            <v>490</v>
          </cell>
          <cell r="C216" t="str">
            <v>prod dev</v>
          </cell>
          <cell r="D216" t="str">
            <v>51 - auto</v>
          </cell>
          <cell r="F216" t="str">
            <v xml:space="preserve">                              Auto Alloc - Product Dev Mgmt</v>
          </cell>
        </row>
        <row r="217">
          <cell r="A217" t="str">
            <v>01-437419-0498-0400</v>
          </cell>
          <cell r="B217" t="str">
            <v>498</v>
          </cell>
          <cell r="C217" t="str">
            <v>prod dev</v>
          </cell>
          <cell r="D217" t="str">
            <v>51 - auto</v>
          </cell>
          <cell r="F217" t="str">
            <v xml:space="preserve">                              Auto Alloc - Product Division Mgmt</v>
          </cell>
        </row>
        <row r="218">
          <cell r="A218" t="str">
            <v>01-437505-0505-0500</v>
          </cell>
          <cell r="B218" t="str">
            <v>505</v>
          </cell>
          <cell r="C218" t="str">
            <v>strategy</v>
          </cell>
          <cell r="D218" t="str">
            <v>51 - auto</v>
          </cell>
          <cell r="F218" t="str">
            <v xml:space="preserve">                              Auto Alloc - Strategy &amp; Product Mgmt</v>
          </cell>
        </row>
        <row r="219">
          <cell r="A219" t="str">
            <v>01-437515-0510-0500</v>
          </cell>
          <cell r="B219" t="str">
            <v>510</v>
          </cell>
          <cell r="C219" t="str">
            <v>strategy</v>
          </cell>
          <cell r="D219" t="str">
            <v>51 - auto</v>
          </cell>
          <cell r="F219" t="str">
            <v xml:space="preserve">                              Auto Alloc - Market Research</v>
          </cell>
        </row>
        <row r="220">
          <cell r="A220" t="str">
            <v>01-437530-0530-0500</v>
          </cell>
          <cell r="B220" t="str">
            <v>530</v>
          </cell>
          <cell r="C220" t="str">
            <v>cust supp</v>
          </cell>
          <cell r="D220" t="str">
            <v>51 - auto</v>
          </cell>
          <cell r="F220" t="str">
            <v xml:space="preserve">                              Auto Alloc - Client Relations</v>
          </cell>
        </row>
        <row r="221">
          <cell r="A221" t="str">
            <v>01-437705-0705-0400</v>
          </cell>
          <cell r="B221" t="str">
            <v>705</v>
          </cell>
          <cell r="C221" t="str">
            <v>tech svc</v>
          </cell>
          <cell r="D221" t="str">
            <v>51 - auto</v>
          </cell>
          <cell r="F221" t="str">
            <v xml:space="preserve">                              Auto Alloc - T.S.  Mgmt</v>
          </cell>
        </row>
        <row r="222">
          <cell r="A222" t="str">
            <v>01-438000-0105-0800</v>
          </cell>
          <cell r="B222" t="str">
            <v>105</v>
          </cell>
          <cell r="C222" t="str">
            <v>fin</v>
          </cell>
          <cell r="D222" t="str">
            <v>6 - Recruiting</v>
          </cell>
          <cell r="F222" t="str">
            <v xml:space="preserve">                        Recruiting - Cust Service</v>
          </cell>
        </row>
        <row r="223">
          <cell r="A223" t="str">
            <v>01-438000-0110-0800</v>
          </cell>
          <cell r="B223" t="str">
            <v>110</v>
          </cell>
          <cell r="C223" t="str">
            <v>fin</v>
          </cell>
          <cell r="D223" t="str">
            <v>6 - Recruiting</v>
          </cell>
          <cell r="F223" t="str">
            <v xml:space="preserve">                        Recruiting - Administration</v>
          </cell>
        </row>
        <row r="224">
          <cell r="A224" t="str">
            <v>01-438000-0120-0800</v>
          </cell>
          <cell r="B224" t="str">
            <v>120</v>
          </cell>
          <cell r="C224" t="str">
            <v>fin</v>
          </cell>
          <cell r="D224" t="str">
            <v>6 - Recruiting</v>
          </cell>
          <cell r="F224" t="str">
            <v xml:space="preserve">                        Recruiting - Acct. &amp; Exec</v>
          </cell>
        </row>
        <row r="225">
          <cell r="A225" t="str">
            <v>01-438000-0125-0800</v>
          </cell>
          <cell r="B225" t="str">
            <v>125</v>
          </cell>
          <cell r="C225" t="str">
            <v>fin</v>
          </cell>
          <cell r="D225" t="str">
            <v>6 - Recruiting</v>
          </cell>
          <cell r="F225" t="str">
            <v xml:space="preserve">                        Recruiting - Executive Admin</v>
          </cell>
        </row>
        <row r="226">
          <cell r="A226" t="str">
            <v>01-438000-0130-0800</v>
          </cell>
          <cell r="B226" t="str">
            <v>130</v>
          </cell>
          <cell r="C226" t="str">
            <v>fin</v>
          </cell>
          <cell r="D226" t="str">
            <v>6 - Recruiting</v>
          </cell>
          <cell r="F226" t="str">
            <v xml:space="preserve">                        Recruiting - Allocable  (HR)</v>
          </cell>
        </row>
        <row r="227">
          <cell r="A227" t="str">
            <v>01-438000-0135-0800</v>
          </cell>
          <cell r="B227" t="str">
            <v>135</v>
          </cell>
          <cell r="C227" t="str">
            <v>fin</v>
          </cell>
          <cell r="D227" t="str">
            <v>6 - Recruiting</v>
          </cell>
          <cell r="F227" t="str">
            <v xml:space="preserve">                        Recruiting - HR</v>
          </cell>
        </row>
        <row r="228">
          <cell r="A228" t="str">
            <v>01-438000-0140-0800</v>
          </cell>
          <cell r="B228" t="str">
            <v>140</v>
          </cell>
          <cell r="C228" t="str">
            <v>fin</v>
          </cell>
          <cell r="D228" t="str">
            <v>6 - Recruiting</v>
          </cell>
          <cell r="F228" t="str">
            <v xml:space="preserve">                        Recruiting - Facilities</v>
          </cell>
        </row>
        <row r="229">
          <cell r="A229" t="str">
            <v>01-438000-0210-0800</v>
          </cell>
          <cell r="B229" t="str">
            <v>210</v>
          </cell>
          <cell r="C229" t="str">
            <v>sales</v>
          </cell>
          <cell r="D229" t="str">
            <v>6 - Recruiting</v>
          </cell>
          <cell r="F229" t="str">
            <v xml:space="preserve">                        Recruiting - Sales &amp; Mktg Mgmt</v>
          </cell>
        </row>
        <row r="230">
          <cell r="A230" t="str">
            <v>01-438000-0220-0800</v>
          </cell>
          <cell r="B230" t="str">
            <v>220</v>
          </cell>
          <cell r="C230" t="str">
            <v>sales</v>
          </cell>
          <cell r="D230" t="str">
            <v>6 - Recruiting</v>
          </cell>
          <cell r="F230" t="str">
            <v xml:space="preserve">                        Recruiting - Marketing</v>
          </cell>
        </row>
        <row r="231">
          <cell r="A231" t="str">
            <v>01-438000-0225-0800</v>
          </cell>
          <cell r="B231" t="str">
            <v>225</v>
          </cell>
          <cell r="C231" t="str">
            <v>sales</v>
          </cell>
          <cell r="D231" t="str">
            <v>6 - Recruiting</v>
          </cell>
          <cell r="F231" t="str">
            <v xml:space="preserve">                        Recruiting - Sales Comeau</v>
          </cell>
        </row>
        <row r="232">
          <cell r="A232" t="str">
            <v>01-438000-0235-0800</v>
          </cell>
          <cell r="B232" t="str">
            <v>235</v>
          </cell>
          <cell r="C232" t="str">
            <v>sales</v>
          </cell>
          <cell r="D232" t="str">
            <v>6 - Recruiting</v>
          </cell>
          <cell r="F232" t="str">
            <v xml:space="preserve">                        Recruiting - Sales Operations</v>
          </cell>
        </row>
        <row r="233">
          <cell r="A233" t="str">
            <v>01-438000-0245-0800</v>
          </cell>
          <cell r="B233" t="str">
            <v>245</v>
          </cell>
          <cell r="C233" t="str">
            <v>sales</v>
          </cell>
          <cell r="D233" t="str">
            <v>6 - Recruiting</v>
          </cell>
          <cell r="F233" t="str">
            <v xml:space="preserve">                        Recruiting - Sales  Catanzarite</v>
          </cell>
        </row>
        <row r="234">
          <cell r="A234" t="str">
            <v>01-438000-0255-0800</v>
          </cell>
          <cell r="B234" t="str">
            <v>255</v>
          </cell>
          <cell r="C234" t="str">
            <v>sales</v>
          </cell>
          <cell r="D234" t="str">
            <v>6 - Recruiting</v>
          </cell>
          <cell r="F234" t="str">
            <v xml:space="preserve">                        Recruiting - Sales Region 2</v>
          </cell>
        </row>
        <row r="235">
          <cell r="A235" t="str">
            <v>01-438000-0275-0800</v>
          </cell>
          <cell r="B235" t="str">
            <v>275</v>
          </cell>
          <cell r="C235" t="str">
            <v>sales</v>
          </cell>
          <cell r="D235" t="str">
            <v>6 - Recruiting</v>
          </cell>
          <cell r="F235" t="str">
            <v xml:space="preserve">                        Recruiting - AFN</v>
          </cell>
        </row>
        <row r="236">
          <cell r="A236" t="str">
            <v>01-438000-0295-0800</v>
          </cell>
          <cell r="B236" t="str">
            <v>295</v>
          </cell>
          <cell r="C236" t="str">
            <v>sales</v>
          </cell>
          <cell r="D236" t="str">
            <v>6 - Recruiting</v>
          </cell>
          <cell r="F236" t="str">
            <v xml:space="preserve">                        Recruiting - Major Accounts</v>
          </cell>
        </row>
        <row r="237">
          <cell r="A237" t="str">
            <v>01-438000-0305-0800</v>
          </cell>
          <cell r="B237" t="str">
            <v>305</v>
          </cell>
          <cell r="C237" t="str">
            <v>cust supp</v>
          </cell>
          <cell r="D237" t="str">
            <v>6 - Recruiting</v>
          </cell>
          <cell r="F237" t="str">
            <v xml:space="preserve">                        Recruiting - Cust Supp Mgmt</v>
          </cell>
        </row>
        <row r="238">
          <cell r="A238" t="str">
            <v>01-438000-0310-0800</v>
          </cell>
          <cell r="B238" t="str">
            <v>310</v>
          </cell>
          <cell r="C238" t="str">
            <v>cust supp</v>
          </cell>
          <cell r="D238" t="str">
            <v>6 - Recruiting</v>
          </cell>
          <cell r="F238" t="str">
            <v xml:space="preserve">                        Recruiting - Cust Supp Admin</v>
          </cell>
        </row>
        <row r="239">
          <cell r="A239" t="str">
            <v>01-438000-0315-0800</v>
          </cell>
          <cell r="B239" t="str">
            <v>315</v>
          </cell>
          <cell r="C239" t="str">
            <v>prod dev</v>
          </cell>
          <cell r="D239" t="str">
            <v>6 - Recruiting</v>
          </cell>
          <cell r="F239" t="str">
            <v xml:space="preserve">                        Recruiting - Cust Supp Multimedia</v>
          </cell>
        </row>
        <row r="240">
          <cell r="A240" t="str">
            <v>01-438000-0320-0800</v>
          </cell>
          <cell r="B240" t="str">
            <v>320</v>
          </cell>
          <cell r="C240" t="str">
            <v>cust supp</v>
          </cell>
          <cell r="D240" t="str">
            <v>6 - Recruiting</v>
          </cell>
          <cell r="F240" t="str">
            <v xml:space="preserve">                        Recruiting - Cust Supp SAS</v>
          </cell>
        </row>
        <row r="241">
          <cell r="A241" t="str">
            <v>01-438000-0325-0800</v>
          </cell>
          <cell r="B241" t="str">
            <v>325</v>
          </cell>
          <cell r="C241" t="str">
            <v>cust supp</v>
          </cell>
          <cell r="D241" t="str">
            <v>6 - Recruiting</v>
          </cell>
          <cell r="F241" t="str">
            <v xml:space="preserve">                        Recruiting - Cust Supp Tech</v>
          </cell>
        </row>
        <row r="242">
          <cell r="A242" t="str">
            <v>01-438000-0330-0800</v>
          </cell>
          <cell r="B242" t="str">
            <v>330</v>
          </cell>
          <cell r="C242" t="str">
            <v>cust supp</v>
          </cell>
          <cell r="D242" t="str">
            <v>6 - Recruiting</v>
          </cell>
          <cell r="F242" t="str">
            <v xml:space="preserve">                        Recruiting - Cust Supp FRS</v>
          </cell>
        </row>
        <row r="243">
          <cell r="A243" t="str">
            <v>01-438000-0335-0800</v>
          </cell>
          <cell r="B243" t="str">
            <v>335</v>
          </cell>
          <cell r="C243" t="str">
            <v>cust supp</v>
          </cell>
          <cell r="D243" t="str">
            <v>6 - Recruiting</v>
          </cell>
          <cell r="F243" t="str">
            <v xml:space="preserve">                        Recruiting - Support FRS Consultants</v>
          </cell>
        </row>
        <row r="244">
          <cell r="A244" t="str">
            <v>01-438000-0340-0800</v>
          </cell>
          <cell r="B244" t="str">
            <v>340</v>
          </cell>
          <cell r="C244" t="str">
            <v>cust supp</v>
          </cell>
          <cell r="D244" t="str">
            <v>6 - Recruiting</v>
          </cell>
          <cell r="F244" t="str">
            <v xml:space="preserve">                        Recruiting - Cust Supp  FAS</v>
          </cell>
        </row>
        <row r="245">
          <cell r="A245" t="str">
            <v>01-438000-0345-0800</v>
          </cell>
          <cell r="B245" t="str">
            <v>345</v>
          </cell>
          <cell r="C245" t="str">
            <v>cust supp</v>
          </cell>
          <cell r="D245" t="str">
            <v>6 - Recruiting</v>
          </cell>
          <cell r="F245" t="str">
            <v xml:space="preserve">                        Recruiting -  Support AFN Consultants</v>
          </cell>
        </row>
        <row r="246">
          <cell r="A246" t="str">
            <v>01-438000-0355-0800</v>
          </cell>
          <cell r="B246" t="str">
            <v>355</v>
          </cell>
          <cell r="C246" t="str">
            <v>cust supp</v>
          </cell>
          <cell r="D246" t="str">
            <v>6 - Recruiting</v>
          </cell>
          <cell r="F246" t="str">
            <v xml:space="preserve">                        Recruiting - Service Operations</v>
          </cell>
        </row>
        <row r="247">
          <cell r="A247" t="str">
            <v>01-438000-0370-0800</v>
          </cell>
          <cell r="B247" t="str">
            <v>370</v>
          </cell>
          <cell r="C247" t="str">
            <v>cust supp</v>
          </cell>
          <cell r="D247" t="str">
            <v>6 - Recruiting</v>
          </cell>
          <cell r="F247" t="str">
            <v xml:space="preserve">                        Recruiting - Tech Consulting</v>
          </cell>
        </row>
        <row r="248">
          <cell r="A248" t="str">
            <v>01-438000-0405-0800</v>
          </cell>
          <cell r="B248" t="str">
            <v>405</v>
          </cell>
          <cell r="C248" t="str">
            <v>prod dev</v>
          </cell>
          <cell r="D248" t="str">
            <v>6 - Recruiting</v>
          </cell>
          <cell r="F248" t="str">
            <v xml:space="preserve">                        Recruiting - Internet Technology</v>
          </cell>
        </row>
        <row r="249">
          <cell r="A249" t="str">
            <v>01-438000-0410-0800</v>
          </cell>
          <cell r="B249" t="str">
            <v>410</v>
          </cell>
          <cell r="C249" t="str">
            <v>prod dev</v>
          </cell>
          <cell r="D249" t="str">
            <v>6 - Recruiting</v>
          </cell>
          <cell r="F249" t="str">
            <v xml:space="preserve">                        Recruiting - Product Design - FRS</v>
          </cell>
        </row>
        <row r="250">
          <cell r="A250" t="str">
            <v>01-438000-0415-0800</v>
          </cell>
          <cell r="B250" t="str">
            <v>415</v>
          </cell>
          <cell r="C250" t="str">
            <v>prod dev</v>
          </cell>
          <cell r="D250" t="str">
            <v>6 - Recruiting</v>
          </cell>
          <cell r="F250" t="str">
            <v xml:space="preserve">                        Recruiting - Product Design - SAS</v>
          </cell>
        </row>
        <row r="251">
          <cell r="A251" t="str">
            <v>01-438000-0420-0800</v>
          </cell>
          <cell r="B251" t="str">
            <v>420</v>
          </cell>
          <cell r="C251" t="str">
            <v>prod dev</v>
          </cell>
          <cell r="D251" t="str">
            <v>6 - Recruiting</v>
          </cell>
          <cell r="F251" t="str">
            <v xml:space="preserve">                        Recruiting - Product Design - FAS</v>
          </cell>
        </row>
        <row r="252">
          <cell r="A252" t="str">
            <v>01-438000-0430-0800</v>
          </cell>
          <cell r="B252" t="str">
            <v>430</v>
          </cell>
          <cell r="C252" t="str">
            <v>prod dev</v>
          </cell>
          <cell r="D252" t="str">
            <v>6 - Recruiting</v>
          </cell>
          <cell r="F252" t="str">
            <v xml:space="preserve">                        Recruiting - Prod Programming - FRS</v>
          </cell>
        </row>
        <row r="253">
          <cell r="A253" t="str">
            <v>01-438000-0435-0800</v>
          </cell>
          <cell r="B253" t="str">
            <v>435</v>
          </cell>
          <cell r="C253" t="str">
            <v>prod dev</v>
          </cell>
          <cell r="D253" t="str">
            <v>6 - Recruiting</v>
          </cell>
          <cell r="F253" t="str">
            <v xml:space="preserve">                        Recruiting - Prod Programming - SAS</v>
          </cell>
        </row>
        <row r="254">
          <cell r="A254" t="str">
            <v>01-438000-0440-0800</v>
          </cell>
          <cell r="B254" t="str">
            <v>440</v>
          </cell>
          <cell r="C254" t="str">
            <v>prod dev</v>
          </cell>
          <cell r="D254" t="str">
            <v>6 - Recruiting</v>
          </cell>
          <cell r="F254" t="str">
            <v xml:space="preserve">                        Recruiting - Prod. Programming - FAS</v>
          </cell>
        </row>
        <row r="255">
          <cell r="A255" t="str">
            <v>01-438000-0450-0800</v>
          </cell>
          <cell r="B255" t="str">
            <v>450</v>
          </cell>
          <cell r="C255" t="str">
            <v>prod dev</v>
          </cell>
          <cell r="D255" t="str">
            <v>6 - Recruiting</v>
          </cell>
          <cell r="F255" t="str">
            <v xml:space="preserve">                        Recruiting - QA - FRS</v>
          </cell>
        </row>
        <row r="256">
          <cell r="A256" t="str">
            <v>01-438000-0455-0800</v>
          </cell>
          <cell r="B256" t="str">
            <v>455</v>
          </cell>
          <cell r="C256" t="str">
            <v>prod dev</v>
          </cell>
          <cell r="D256" t="str">
            <v>6 - Recruiting</v>
          </cell>
          <cell r="F256" t="str">
            <v xml:space="preserve">                        Recruiting - QA - SAS</v>
          </cell>
        </row>
        <row r="257">
          <cell r="A257" t="str">
            <v>01-438000-0460-0800</v>
          </cell>
          <cell r="B257" t="str">
            <v>460</v>
          </cell>
          <cell r="C257" t="str">
            <v>prod dev</v>
          </cell>
          <cell r="D257" t="str">
            <v>6 - Recruiting</v>
          </cell>
          <cell r="F257" t="str">
            <v xml:space="preserve">                        Recruiting - QA - FAS</v>
          </cell>
        </row>
        <row r="258">
          <cell r="A258" t="str">
            <v>01-438000-0480-0800</v>
          </cell>
          <cell r="B258" t="str">
            <v>480</v>
          </cell>
          <cell r="C258" t="str">
            <v>prod dev</v>
          </cell>
          <cell r="D258" t="str">
            <v>6 - Recruiting</v>
          </cell>
          <cell r="F258" t="str">
            <v xml:space="preserve">                        Recruiting - Prod. Documentation - FAS</v>
          </cell>
        </row>
        <row r="259">
          <cell r="A259" t="str">
            <v>01-438000-0490-0800</v>
          </cell>
          <cell r="B259" t="str">
            <v>490</v>
          </cell>
          <cell r="C259" t="str">
            <v>prod dev</v>
          </cell>
          <cell r="D259" t="str">
            <v>6 - Recruiting</v>
          </cell>
          <cell r="F259" t="str">
            <v xml:space="preserve">                        Recruiting - Prod Dev Mgmt</v>
          </cell>
        </row>
        <row r="260">
          <cell r="A260" t="str">
            <v>01-438000-0495-0800</v>
          </cell>
          <cell r="B260" t="str">
            <v>495</v>
          </cell>
          <cell r="C260" t="str">
            <v>prod dev</v>
          </cell>
          <cell r="D260" t="str">
            <v>6 - Recruiting</v>
          </cell>
          <cell r="F260" t="str">
            <v xml:space="preserve">                        Recruiting - Prod. Division Mgmt. - FAS</v>
          </cell>
        </row>
        <row r="261">
          <cell r="A261" t="str">
            <v>01-438000-0496-0800</v>
          </cell>
          <cell r="B261" t="str">
            <v>496</v>
          </cell>
          <cell r="C261" t="str">
            <v>prod dev</v>
          </cell>
          <cell r="D261" t="str">
            <v>6 - Recruiting</v>
          </cell>
          <cell r="F261" t="str">
            <v xml:space="preserve">                        Recruiting - Product Division - CT/R</v>
          </cell>
        </row>
        <row r="262">
          <cell r="A262" t="str">
            <v>01-438000-0498-0800</v>
          </cell>
          <cell r="B262" t="str">
            <v>498</v>
          </cell>
          <cell r="C262" t="str">
            <v>prod dev</v>
          </cell>
          <cell r="D262" t="str">
            <v>6 - Recruiting</v>
          </cell>
          <cell r="F262" t="str">
            <v xml:space="preserve">                        Recruiting - Prod Div Mgmt - FRS</v>
          </cell>
        </row>
        <row r="263">
          <cell r="A263" t="str">
            <v>01-438000-0499-0800</v>
          </cell>
          <cell r="B263" t="str">
            <v>499</v>
          </cell>
          <cell r="C263" t="str">
            <v>prod dev</v>
          </cell>
          <cell r="D263" t="str">
            <v>6 - Recruiting</v>
          </cell>
          <cell r="F263" t="str">
            <v xml:space="preserve">                        Recruiting - Prod Div Mgmt - SAS</v>
          </cell>
        </row>
        <row r="264">
          <cell r="A264" t="str">
            <v>01-438000-0505-0800</v>
          </cell>
          <cell r="B264" t="str">
            <v>505</v>
          </cell>
          <cell r="C264" t="str">
            <v>strategy</v>
          </cell>
          <cell r="D264" t="str">
            <v>6 - Recruiting</v>
          </cell>
          <cell r="F264" t="str">
            <v xml:space="preserve">                        Recruiting - Strategy &amp; Product Mgmt</v>
          </cell>
        </row>
        <row r="265">
          <cell r="A265" t="str">
            <v>01-438000-0510-0800</v>
          </cell>
          <cell r="B265" t="str">
            <v>510</v>
          </cell>
          <cell r="C265" t="str">
            <v>strategy</v>
          </cell>
          <cell r="D265" t="str">
            <v>6 - Recruiting</v>
          </cell>
          <cell r="F265" t="str">
            <v xml:space="preserve">                        Recruiting - Market Research</v>
          </cell>
        </row>
        <row r="266">
          <cell r="A266" t="str">
            <v>01-438000-0530-0800</v>
          </cell>
          <cell r="B266" t="str">
            <v>530</v>
          </cell>
          <cell r="C266" t="str">
            <v>cust supp</v>
          </cell>
          <cell r="D266" t="str">
            <v>6 - Recruiting</v>
          </cell>
          <cell r="F266" t="str">
            <v xml:space="preserve">                        Recruiting - Client Relations</v>
          </cell>
        </row>
        <row r="267">
          <cell r="A267" t="str">
            <v>01-438000-0720-0800</v>
          </cell>
          <cell r="B267" t="str">
            <v>720</v>
          </cell>
          <cell r="C267" t="str">
            <v>cust supp</v>
          </cell>
          <cell r="D267" t="str">
            <v>6 - Recruiting</v>
          </cell>
          <cell r="F267" t="str">
            <v xml:space="preserve">                        Recruiting - Conversions</v>
          </cell>
        </row>
        <row r="268">
          <cell r="A268" t="str">
            <v>01-438000-0730-0800</v>
          </cell>
          <cell r="B268" t="str">
            <v>730</v>
          </cell>
          <cell r="C268" t="str">
            <v>tech svc</v>
          </cell>
          <cell r="D268" t="str">
            <v>6 - Recruiting</v>
          </cell>
          <cell r="F268" t="str">
            <v xml:space="preserve">                        Recruiting - Corporate Systems Support</v>
          </cell>
        </row>
        <row r="269">
          <cell r="A269" t="str">
            <v>01-438000-0750-0800</v>
          </cell>
          <cell r="B269" t="str">
            <v>750</v>
          </cell>
          <cell r="C269" t="str">
            <v>tech svc</v>
          </cell>
          <cell r="D269" t="str">
            <v>6 - Recruiting</v>
          </cell>
          <cell r="F269" t="str">
            <v xml:space="preserve">                        Recruiting - Info. Systems</v>
          </cell>
        </row>
        <row r="270">
          <cell r="A270" t="str">
            <v>01-438000-0755-0800</v>
          </cell>
          <cell r="B270" t="str">
            <v>755</v>
          </cell>
          <cell r="C270" t="str">
            <v>tech svc</v>
          </cell>
          <cell r="D270" t="str">
            <v>6 - Recruiting</v>
          </cell>
          <cell r="F270" t="str">
            <v xml:space="preserve">                        Recruiting - Info Tech</v>
          </cell>
        </row>
        <row r="271">
          <cell r="A271" t="str">
            <v>01-439105-0105-0100</v>
          </cell>
          <cell r="B271" t="str">
            <v>105</v>
          </cell>
          <cell r="C271" t="str">
            <v>fin</v>
          </cell>
          <cell r="D271" t="str">
            <v>7 - edu</v>
          </cell>
          <cell r="F271" t="str">
            <v xml:space="preserve">                        Educ/Train - Cust Service</v>
          </cell>
        </row>
        <row r="272">
          <cell r="A272" t="str">
            <v>01-439106-0105-0100</v>
          </cell>
          <cell r="B272" t="str">
            <v>105</v>
          </cell>
          <cell r="C272" t="str">
            <v>fin</v>
          </cell>
          <cell r="D272" t="str">
            <v>7 - edu</v>
          </cell>
          <cell r="F272" t="str">
            <v xml:space="preserve">                        Dues/Subscription - Cust Service</v>
          </cell>
        </row>
        <row r="273">
          <cell r="A273" t="str">
            <v>01-439110-0110-0100</v>
          </cell>
          <cell r="B273" t="str">
            <v>110</v>
          </cell>
          <cell r="C273" t="str">
            <v>fin</v>
          </cell>
          <cell r="D273" t="str">
            <v>7 - edu</v>
          </cell>
          <cell r="F273" t="str">
            <v xml:space="preserve">                        Educ/Train - Admin</v>
          </cell>
        </row>
        <row r="274">
          <cell r="A274" t="str">
            <v>01-439110-0140-0100</v>
          </cell>
          <cell r="B274" t="str">
            <v>140</v>
          </cell>
          <cell r="C274" t="str">
            <v>fin</v>
          </cell>
          <cell r="D274" t="str">
            <v>7 - edu</v>
          </cell>
          <cell r="F274" t="str">
            <v xml:space="preserve">                        Educ/Train - Facilities</v>
          </cell>
        </row>
        <row r="275">
          <cell r="A275" t="str">
            <v>01-439111-0110-0100</v>
          </cell>
          <cell r="B275" t="str">
            <v>110</v>
          </cell>
          <cell r="C275" t="str">
            <v>fin</v>
          </cell>
          <cell r="D275" t="str">
            <v>7 - edu</v>
          </cell>
          <cell r="F275" t="str">
            <v xml:space="preserve">                        Dues/Subscriptions - Admin</v>
          </cell>
        </row>
        <row r="276">
          <cell r="A276" t="str">
            <v>01-439111-0140-0100</v>
          </cell>
          <cell r="B276" t="str">
            <v>140</v>
          </cell>
          <cell r="C276" t="str">
            <v>fin</v>
          </cell>
          <cell r="D276" t="str">
            <v>7 - edu</v>
          </cell>
          <cell r="F276" t="str">
            <v xml:space="preserve">                        Dues/Subscriptions - Facilities</v>
          </cell>
        </row>
        <row r="277">
          <cell r="A277" t="str">
            <v>01-439120-0120-0100</v>
          </cell>
          <cell r="B277" t="str">
            <v>120</v>
          </cell>
          <cell r="C277" t="str">
            <v>fin</v>
          </cell>
          <cell r="D277" t="str">
            <v>7 - edu</v>
          </cell>
          <cell r="F277" t="str">
            <v xml:space="preserve">                        Educ/Train - Acct - Fin - Exec</v>
          </cell>
        </row>
        <row r="278">
          <cell r="A278" t="str">
            <v>01-439121-0120-0100</v>
          </cell>
          <cell r="B278" t="str">
            <v>120</v>
          </cell>
          <cell r="C278" t="str">
            <v>fin</v>
          </cell>
          <cell r="D278" t="str">
            <v>7 - edu</v>
          </cell>
          <cell r="F278" t="str">
            <v xml:space="preserve">                        Dues/Subscriptions - Acct/Fin/Exec</v>
          </cell>
        </row>
        <row r="279">
          <cell r="A279" t="str">
            <v>01-439130-0130-0110</v>
          </cell>
          <cell r="B279" t="str">
            <v>130</v>
          </cell>
          <cell r="C279" t="str">
            <v>fin</v>
          </cell>
          <cell r="D279" t="str">
            <v>7 - edu</v>
          </cell>
          <cell r="F279" t="str">
            <v xml:space="preserve">                        Training / Library - allocable</v>
          </cell>
        </row>
        <row r="280">
          <cell r="A280" t="str">
            <v>01-439135-0135-0100</v>
          </cell>
          <cell r="B280" t="str">
            <v>135</v>
          </cell>
          <cell r="C280" t="str">
            <v>fin</v>
          </cell>
          <cell r="D280" t="str">
            <v>7 - edu</v>
          </cell>
          <cell r="F280" t="str">
            <v xml:space="preserve">                        Educ/Train - HR</v>
          </cell>
        </row>
        <row r="281">
          <cell r="A281" t="str">
            <v>01-439136-0135-0100</v>
          </cell>
          <cell r="B281" t="str">
            <v>135</v>
          </cell>
          <cell r="C281" t="str">
            <v>fin</v>
          </cell>
          <cell r="D281" t="str">
            <v>7 - edu</v>
          </cell>
          <cell r="F281" t="str">
            <v xml:space="preserve">                        Dues &amp; Subscriptions - HR</v>
          </cell>
        </row>
        <row r="282">
          <cell r="A282" t="str">
            <v>01-439211-0210-0200</v>
          </cell>
          <cell r="B282" t="str">
            <v>210</v>
          </cell>
          <cell r="C282" t="str">
            <v>sales</v>
          </cell>
          <cell r="D282" t="str">
            <v>7 - edu</v>
          </cell>
          <cell r="F282" t="str">
            <v xml:space="preserve">                        Educ/Train - Sls/Mktg Mgmt</v>
          </cell>
        </row>
        <row r="283">
          <cell r="A283" t="str">
            <v>01-439212-0235-0200</v>
          </cell>
          <cell r="B283" t="str">
            <v>235</v>
          </cell>
          <cell r="C283" t="str">
            <v>sales</v>
          </cell>
          <cell r="D283" t="str">
            <v>7 - edu</v>
          </cell>
          <cell r="F283" t="str">
            <v xml:space="preserve">                        Dues/Subscriptions - Sales Operations</v>
          </cell>
        </row>
        <row r="284">
          <cell r="A284" t="str">
            <v>01-439220-0220-0200</v>
          </cell>
          <cell r="B284" t="str">
            <v>220</v>
          </cell>
          <cell r="C284" t="str">
            <v>sales</v>
          </cell>
          <cell r="D284" t="str">
            <v>7 - edu</v>
          </cell>
          <cell r="F284" t="str">
            <v xml:space="preserve">                        Conferences &amp; Seminars - Mktg</v>
          </cell>
        </row>
        <row r="285">
          <cell r="A285" t="str">
            <v>01-439221-0220-0200</v>
          </cell>
          <cell r="B285" t="str">
            <v>220</v>
          </cell>
          <cell r="C285" t="str">
            <v>sales</v>
          </cell>
          <cell r="D285" t="str">
            <v>7 - edu</v>
          </cell>
          <cell r="F285" t="str">
            <v xml:space="preserve">                        Educ/Train - Marketing</v>
          </cell>
        </row>
        <row r="286">
          <cell r="A286" t="str">
            <v>01-439225-0225-0200</v>
          </cell>
          <cell r="B286" t="str">
            <v>225</v>
          </cell>
          <cell r="C286" t="str">
            <v>sales</v>
          </cell>
          <cell r="D286" t="str">
            <v>7 - edu</v>
          </cell>
          <cell r="F286" t="str">
            <v xml:space="preserve">                        Educ/Train - Inside Sales - Comeau</v>
          </cell>
        </row>
        <row r="287">
          <cell r="A287" t="str">
            <v>01-439235-0235-0200</v>
          </cell>
          <cell r="B287" t="str">
            <v>235</v>
          </cell>
          <cell r="C287" t="str">
            <v>sales</v>
          </cell>
          <cell r="D287" t="str">
            <v>7 - edu</v>
          </cell>
          <cell r="F287" t="str">
            <v xml:space="preserve">                        Educ/Train - Sales Operations</v>
          </cell>
        </row>
        <row r="288">
          <cell r="A288" t="str">
            <v>01-439245-0245-0200</v>
          </cell>
          <cell r="B288" t="str">
            <v>245</v>
          </cell>
          <cell r="C288" t="str">
            <v>sales</v>
          </cell>
          <cell r="D288" t="str">
            <v>7 - edu</v>
          </cell>
          <cell r="F288" t="str">
            <v xml:space="preserve">                        Educ/Train - Sales Reg 1- Catanzarite</v>
          </cell>
        </row>
        <row r="289">
          <cell r="A289" t="str">
            <v>01-439255-0255-0200</v>
          </cell>
          <cell r="B289" t="str">
            <v>255</v>
          </cell>
          <cell r="C289" t="str">
            <v>sales</v>
          </cell>
          <cell r="D289" t="str">
            <v>7 - edu</v>
          </cell>
          <cell r="F289" t="str">
            <v xml:space="preserve">                        Educ/Train - Sales Region 2</v>
          </cell>
        </row>
        <row r="290">
          <cell r="A290" t="str">
            <v>01-439275-0275-0200</v>
          </cell>
          <cell r="B290" t="str">
            <v>275</v>
          </cell>
          <cell r="C290" t="str">
            <v>sales</v>
          </cell>
          <cell r="D290" t="str">
            <v>7 - edu</v>
          </cell>
          <cell r="F290" t="str">
            <v xml:space="preserve">                        Educ/Train - AFN</v>
          </cell>
        </row>
        <row r="291">
          <cell r="A291" t="str">
            <v>01-439290-0290-0800</v>
          </cell>
          <cell r="B291" t="str">
            <v>290</v>
          </cell>
          <cell r="C291" t="str">
            <v>sales</v>
          </cell>
          <cell r="D291" t="str">
            <v>7 - edu</v>
          </cell>
          <cell r="F291" t="str">
            <v xml:space="preserve">                        Educ/Train - Business Partners</v>
          </cell>
        </row>
        <row r="292">
          <cell r="A292" t="str">
            <v>01-439305-0305-0300</v>
          </cell>
          <cell r="B292" t="str">
            <v>305</v>
          </cell>
          <cell r="C292" t="str">
            <v>cust supp</v>
          </cell>
          <cell r="D292" t="str">
            <v>7 - edu</v>
          </cell>
          <cell r="F292" t="str">
            <v xml:space="preserve">                        Educ/Train - Cust Supp Mgmt</v>
          </cell>
        </row>
        <row r="293">
          <cell r="A293" t="str">
            <v>01-439310-0310-0300</v>
          </cell>
          <cell r="B293" t="str">
            <v>310</v>
          </cell>
          <cell r="C293" t="str">
            <v>cust supp</v>
          </cell>
          <cell r="D293" t="str">
            <v>7 - edu</v>
          </cell>
          <cell r="F293" t="str">
            <v xml:space="preserve">                        Educ/Train - Support Admin</v>
          </cell>
        </row>
        <row r="294">
          <cell r="A294" t="str">
            <v>01-439311-0310-0300</v>
          </cell>
          <cell r="B294" t="str">
            <v>310</v>
          </cell>
          <cell r="C294" t="str">
            <v>cust supp</v>
          </cell>
          <cell r="D294" t="str">
            <v>7 - edu</v>
          </cell>
          <cell r="F294" t="str">
            <v xml:space="preserve">                        Dues/Subscriptions - Cust Supp Admin</v>
          </cell>
        </row>
        <row r="295">
          <cell r="A295" t="str">
            <v>01-439315-0315-0300</v>
          </cell>
          <cell r="B295" t="str">
            <v>315</v>
          </cell>
          <cell r="C295" t="str">
            <v>prod dev</v>
          </cell>
          <cell r="D295" t="str">
            <v>7 - edu</v>
          </cell>
          <cell r="F295" t="str">
            <v xml:space="preserve">                        Educ/Train - Multimedia Support</v>
          </cell>
        </row>
        <row r="296">
          <cell r="A296" t="str">
            <v>01-439316-0315-0300</v>
          </cell>
          <cell r="B296" t="str">
            <v>315</v>
          </cell>
          <cell r="C296" t="str">
            <v>prod dev</v>
          </cell>
          <cell r="D296" t="str">
            <v>7 - edu</v>
          </cell>
          <cell r="F296" t="str">
            <v xml:space="preserve">                        Dues/Subscriptions - Multimedia Support</v>
          </cell>
        </row>
        <row r="297">
          <cell r="A297" t="str">
            <v>01-439317-0315-0300</v>
          </cell>
          <cell r="B297" t="str">
            <v>315</v>
          </cell>
          <cell r="C297" t="str">
            <v>prod dev</v>
          </cell>
          <cell r="D297" t="str">
            <v>7 - edu</v>
          </cell>
          <cell r="F297" t="str">
            <v xml:space="preserve">                        Conferences/Seminars - Multimedia Support</v>
          </cell>
        </row>
        <row r="298">
          <cell r="A298" t="str">
            <v>01-439320-0320-0300</v>
          </cell>
          <cell r="B298" t="str">
            <v>320</v>
          </cell>
          <cell r="C298" t="str">
            <v>cust supp</v>
          </cell>
          <cell r="D298" t="str">
            <v>7 - edu</v>
          </cell>
          <cell r="F298" t="str">
            <v xml:space="preserve">                        Educ/Train - Cust Supp SAS</v>
          </cell>
        </row>
        <row r="299">
          <cell r="A299" t="str">
            <v>01-439325-0325-0300</v>
          </cell>
          <cell r="B299" t="str">
            <v>325</v>
          </cell>
          <cell r="C299" t="str">
            <v>cust supp</v>
          </cell>
          <cell r="D299" t="str">
            <v>7 - edu</v>
          </cell>
          <cell r="F299" t="str">
            <v xml:space="preserve">                        Educ/Train - CSupp/Tech Supp</v>
          </cell>
        </row>
        <row r="300">
          <cell r="A300" t="str">
            <v>01-439326-0325-0300</v>
          </cell>
          <cell r="B300" t="str">
            <v>325</v>
          </cell>
          <cell r="C300" t="str">
            <v>cust supp</v>
          </cell>
          <cell r="D300" t="str">
            <v>7 - edu</v>
          </cell>
          <cell r="F300" t="str">
            <v xml:space="preserve">                        Conferences/Seminars - Tech Support</v>
          </cell>
        </row>
        <row r="301">
          <cell r="A301" t="str">
            <v>01-439330-0330-0300</v>
          </cell>
          <cell r="B301" t="str">
            <v>330</v>
          </cell>
          <cell r="C301" t="str">
            <v>cust supp</v>
          </cell>
          <cell r="D301" t="str">
            <v>7 - edu</v>
          </cell>
          <cell r="F301" t="str">
            <v xml:space="preserve">                        Educ/Train - Support FRS</v>
          </cell>
        </row>
        <row r="302">
          <cell r="A302" t="str">
            <v>01-439331-0330-0300</v>
          </cell>
          <cell r="B302" t="str">
            <v>330</v>
          </cell>
          <cell r="C302" t="str">
            <v>cust supp</v>
          </cell>
          <cell r="D302" t="str">
            <v>7 - edu</v>
          </cell>
          <cell r="F302" t="str">
            <v xml:space="preserve">                        Conferences/Seminars - FRS</v>
          </cell>
        </row>
        <row r="303">
          <cell r="A303" t="str">
            <v>01-439335-0335-0300</v>
          </cell>
          <cell r="B303" t="str">
            <v>335</v>
          </cell>
          <cell r="C303" t="str">
            <v>cust supp</v>
          </cell>
          <cell r="D303" t="str">
            <v>7 - edu</v>
          </cell>
          <cell r="F303" t="str">
            <v xml:space="preserve">                        Educ/Train - Support FRS Consultants</v>
          </cell>
        </row>
        <row r="304">
          <cell r="A304" t="str">
            <v>01-439336-0335-0300</v>
          </cell>
          <cell r="B304" t="str">
            <v>335</v>
          </cell>
          <cell r="C304" t="str">
            <v>cust supp</v>
          </cell>
          <cell r="D304" t="str">
            <v>7 - edu</v>
          </cell>
          <cell r="F304" t="str">
            <v xml:space="preserve">                        Conf/Seminars - FRS Consultants</v>
          </cell>
        </row>
        <row r="305">
          <cell r="A305" t="str">
            <v>01-439340-0340-0300</v>
          </cell>
          <cell r="B305" t="str">
            <v>340</v>
          </cell>
          <cell r="C305" t="str">
            <v>cust supp</v>
          </cell>
          <cell r="D305" t="str">
            <v>7 - edu</v>
          </cell>
          <cell r="F305" t="str">
            <v xml:space="preserve">                        Educ/Train - Support  FAS</v>
          </cell>
        </row>
        <row r="306">
          <cell r="A306" t="str">
            <v>01-439345-0345-0300</v>
          </cell>
          <cell r="B306" t="str">
            <v>345</v>
          </cell>
          <cell r="C306" t="str">
            <v>cust supp</v>
          </cell>
          <cell r="D306" t="str">
            <v>7 - edu</v>
          </cell>
          <cell r="F306" t="str">
            <v xml:space="preserve">                        Educ/Train - Support AFN Consultants</v>
          </cell>
        </row>
        <row r="307">
          <cell r="A307" t="str">
            <v>01-439355-0355-0300</v>
          </cell>
          <cell r="B307" t="str">
            <v>355</v>
          </cell>
          <cell r="C307" t="str">
            <v>cust supp</v>
          </cell>
          <cell r="D307" t="str">
            <v>7 - edu</v>
          </cell>
          <cell r="F307" t="str">
            <v xml:space="preserve">                        Educ/Train - Service Operations</v>
          </cell>
        </row>
        <row r="308">
          <cell r="A308" t="str">
            <v>01-439356-0355-0300</v>
          </cell>
          <cell r="B308" t="str">
            <v>355</v>
          </cell>
          <cell r="C308" t="str">
            <v>cust supp</v>
          </cell>
          <cell r="D308" t="str">
            <v>7 - edu</v>
          </cell>
          <cell r="F308" t="str">
            <v xml:space="preserve">                        Conf/Seminars - Service Operations</v>
          </cell>
        </row>
        <row r="309">
          <cell r="A309" t="str">
            <v>01-439360-0360-0300</v>
          </cell>
          <cell r="B309" t="str">
            <v>360</v>
          </cell>
          <cell r="C309" t="str">
            <v>cust supp</v>
          </cell>
          <cell r="D309" t="str">
            <v>7 - edu</v>
          </cell>
          <cell r="F309" t="str">
            <v xml:space="preserve">                        Educ/Train - Support Education</v>
          </cell>
        </row>
        <row r="310">
          <cell r="A310" t="str">
            <v>01-439365-0365-0300</v>
          </cell>
          <cell r="B310" t="str">
            <v>365</v>
          </cell>
          <cell r="C310" t="str">
            <v>cust supp</v>
          </cell>
          <cell r="D310" t="str">
            <v>7 - edu</v>
          </cell>
          <cell r="F310" t="str">
            <v xml:space="preserve">                        Educ/Train - Support SAS Consultants</v>
          </cell>
        </row>
        <row r="311">
          <cell r="A311" t="str">
            <v>01-439405-0405-0400</v>
          </cell>
          <cell r="B311" t="str">
            <v>405</v>
          </cell>
          <cell r="C311" t="str">
            <v>prod dev</v>
          </cell>
          <cell r="D311" t="str">
            <v>7 - edu</v>
          </cell>
          <cell r="F311" t="str">
            <v xml:space="preserve">                        Educ/Train - Internet Technology</v>
          </cell>
        </row>
        <row r="312">
          <cell r="A312" t="str">
            <v>01-439406-0405-0400</v>
          </cell>
          <cell r="B312" t="str">
            <v>405</v>
          </cell>
          <cell r="C312" t="str">
            <v>prod dev</v>
          </cell>
          <cell r="D312" t="str">
            <v>7 - edu</v>
          </cell>
          <cell r="F312" t="str">
            <v xml:space="preserve">                        Conferences/Seminars - Internet Technology</v>
          </cell>
        </row>
        <row r="313">
          <cell r="A313" t="str">
            <v>01-439410-0410-0400</v>
          </cell>
          <cell r="B313" t="str">
            <v>410</v>
          </cell>
          <cell r="C313" t="str">
            <v>prod dev</v>
          </cell>
          <cell r="D313" t="str">
            <v>7 - edu</v>
          </cell>
          <cell r="F313" t="str">
            <v xml:space="preserve">                        Educ/Train - Product Design - FRS</v>
          </cell>
        </row>
        <row r="314">
          <cell r="A314" t="str">
            <v>01-439411-0410-0400</v>
          </cell>
          <cell r="B314" t="str">
            <v>410</v>
          </cell>
          <cell r="C314" t="str">
            <v>prod dev</v>
          </cell>
          <cell r="D314" t="str">
            <v>7 - edu</v>
          </cell>
          <cell r="F314" t="str">
            <v xml:space="preserve">                        Conf/Seminars - Product Design - FRS</v>
          </cell>
        </row>
        <row r="315">
          <cell r="A315" t="str">
            <v>01-439415-0415-0400</v>
          </cell>
          <cell r="B315" t="str">
            <v>415</v>
          </cell>
          <cell r="C315" t="str">
            <v>prod dev</v>
          </cell>
          <cell r="D315" t="str">
            <v>7 - edu</v>
          </cell>
          <cell r="F315" t="str">
            <v xml:space="preserve">                        Educ/Train - Product Design - SAS</v>
          </cell>
        </row>
        <row r="316">
          <cell r="A316" t="str">
            <v>01-439420-0420-0400</v>
          </cell>
          <cell r="B316" t="str">
            <v>420</v>
          </cell>
          <cell r="C316" t="str">
            <v>prod dev</v>
          </cell>
          <cell r="D316" t="str">
            <v>7 - edu</v>
          </cell>
          <cell r="F316" t="str">
            <v xml:space="preserve">                        Educ/Train - Product Design - FAS</v>
          </cell>
        </row>
        <row r="317">
          <cell r="A317" t="str">
            <v>01-439425-0420-0400</v>
          </cell>
          <cell r="B317" t="str">
            <v>420</v>
          </cell>
          <cell r="C317" t="str">
            <v>prod dev</v>
          </cell>
          <cell r="D317" t="str">
            <v>7 - edu</v>
          </cell>
          <cell r="F317" t="str">
            <v xml:space="preserve">                        Conferences/Seminars - Prod. Design - FAS</v>
          </cell>
        </row>
        <row r="318">
          <cell r="A318" t="str">
            <v>01-439430-0430-0400</v>
          </cell>
          <cell r="B318" t="str">
            <v>430</v>
          </cell>
          <cell r="C318" t="str">
            <v>prod dev</v>
          </cell>
          <cell r="D318" t="str">
            <v>7 - edu</v>
          </cell>
          <cell r="F318" t="str">
            <v xml:space="preserve">                        Educ/Train - Prod Programming - FRS</v>
          </cell>
        </row>
        <row r="319">
          <cell r="A319" t="str">
            <v>01-439431-0430-0400</v>
          </cell>
          <cell r="B319" t="str">
            <v>430</v>
          </cell>
          <cell r="C319" t="str">
            <v>prod dev</v>
          </cell>
          <cell r="D319" t="str">
            <v>7 - edu</v>
          </cell>
          <cell r="F319" t="str">
            <v xml:space="preserve">                        Conf/Seminars - Prod Program - FRS</v>
          </cell>
        </row>
        <row r="320">
          <cell r="A320" t="str">
            <v>01-439435-0435-0400</v>
          </cell>
          <cell r="B320" t="str">
            <v>435</v>
          </cell>
          <cell r="C320" t="str">
            <v>prod dev</v>
          </cell>
          <cell r="D320" t="str">
            <v>7 - edu</v>
          </cell>
          <cell r="F320" t="str">
            <v xml:space="preserve">                        Educ/Train - Prod Programming - SAS</v>
          </cell>
        </row>
        <row r="321">
          <cell r="A321" t="str">
            <v>01-439440-0440-0400</v>
          </cell>
          <cell r="B321" t="str">
            <v>440</v>
          </cell>
          <cell r="C321" t="str">
            <v>prod dev</v>
          </cell>
          <cell r="D321" t="str">
            <v>7 - edu</v>
          </cell>
          <cell r="F321" t="str">
            <v xml:space="preserve">                        Educ/Train - Prod. Programming - FAS</v>
          </cell>
        </row>
        <row r="322">
          <cell r="A322" t="str">
            <v>01-439441-0440-0400</v>
          </cell>
          <cell r="B322" t="str">
            <v>440</v>
          </cell>
          <cell r="C322" t="str">
            <v>prod dev</v>
          </cell>
          <cell r="D322" t="str">
            <v>7 - edu</v>
          </cell>
          <cell r="F322" t="str">
            <v xml:space="preserve">                        Conf/Seminars - Prod Program - FAS</v>
          </cell>
        </row>
        <row r="323">
          <cell r="A323" t="str">
            <v>01-439460-0460-0400</v>
          </cell>
          <cell r="B323" t="str">
            <v>460</v>
          </cell>
          <cell r="C323" t="str">
            <v>prod dev</v>
          </cell>
          <cell r="D323" t="str">
            <v>7 - edu</v>
          </cell>
          <cell r="F323" t="str">
            <v xml:space="preserve">                        Educ/Train - Quality Assurance - FAS</v>
          </cell>
        </row>
        <row r="324">
          <cell r="A324" t="str">
            <v>01-439461-0460-0400</v>
          </cell>
          <cell r="B324" t="str">
            <v>460</v>
          </cell>
          <cell r="C324" t="str">
            <v>prod dev</v>
          </cell>
          <cell r="D324" t="str">
            <v>7 - edu</v>
          </cell>
          <cell r="F324" t="str">
            <v xml:space="preserve">                        Conferences/Seminars - Quality Assurance - FAS</v>
          </cell>
        </row>
        <row r="325">
          <cell r="A325" t="str">
            <v>01-439462-0460-0400</v>
          </cell>
          <cell r="B325" t="str">
            <v>460</v>
          </cell>
          <cell r="C325" t="str">
            <v>prod dev</v>
          </cell>
          <cell r="D325" t="str">
            <v>7 - edu</v>
          </cell>
          <cell r="F325" t="str">
            <v xml:space="preserve">                        Dues/Subscriptions - Quality Assurance - FAS</v>
          </cell>
        </row>
        <row r="326">
          <cell r="A326" t="str">
            <v>01-439470-0470-0400</v>
          </cell>
          <cell r="B326" t="str">
            <v>470</v>
          </cell>
          <cell r="C326" t="str">
            <v>prod dev</v>
          </cell>
          <cell r="D326" t="str">
            <v>7 - edu</v>
          </cell>
          <cell r="F326" t="str">
            <v xml:space="preserve">                        Educ/Train - Product Doc - FRS</v>
          </cell>
        </row>
        <row r="327">
          <cell r="A327" t="str">
            <v>01-439471-0470-0400</v>
          </cell>
          <cell r="B327" t="str">
            <v>470</v>
          </cell>
          <cell r="C327" t="str">
            <v>prod dev</v>
          </cell>
          <cell r="D327" t="str">
            <v>7 - edu</v>
          </cell>
          <cell r="F327" t="str">
            <v xml:space="preserve">                        Dues/Subs - Product Doc - FRS</v>
          </cell>
        </row>
        <row r="328">
          <cell r="A328" t="str">
            <v>01-439472-0470-0400</v>
          </cell>
          <cell r="B328" t="str">
            <v>470</v>
          </cell>
          <cell r="C328" t="str">
            <v>prod dev</v>
          </cell>
          <cell r="D328" t="str">
            <v>7 - edu</v>
          </cell>
          <cell r="F328" t="str">
            <v xml:space="preserve">                        Conf/Seminars - Product Doc - FRS</v>
          </cell>
        </row>
        <row r="329">
          <cell r="A329" t="str">
            <v>01-439476-0475-0400</v>
          </cell>
          <cell r="B329" t="str">
            <v>475</v>
          </cell>
          <cell r="C329" t="str">
            <v>prod dev</v>
          </cell>
          <cell r="D329" t="str">
            <v>7 - edu</v>
          </cell>
          <cell r="F329" t="str">
            <v xml:space="preserve">                        Dues/Subs - Product Doc - SAS</v>
          </cell>
        </row>
        <row r="330">
          <cell r="A330" t="str">
            <v>01-439480-0480-0400</v>
          </cell>
          <cell r="B330" t="str">
            <v>480</v>
          </cell>
          <cell r="C330" t="str">
            <v>prod dev</v>
          </cell>
          <cell r="D330" t="str">
            <v>7 - edu</v>
          </cell>
          <cell r="F330" t="str">
            <v xml:space="preserve">                        Educ/Train - Prod. Documentation - FAS</v>
          </cell>
        </row>
        <row r="331">
          <cell r="A331" t="str">
            <v>01-439481-0480-0400</v>
          </cell>
          <cell r="B331" t="str">
            <v>480</v>
          </cell>
          <cell r="C331" t="str">
            <v>prod dev</v>
          </cell>
          <cell r="D331" t="str">
            <v>7 - edu</v>
          </cell>
          <cell r="F331" t="str">
            <v xml:space="preserve">                        Dues/Subscriptions - Prod. Doc FAS</v>
          </cell>
        </row>
        <row r="332">
          <cell r="A332" t="str">
            <v>01-439490-0490-0400</v>
          </cell>
          <cell r="B332" t="str">
            <v>490</v>
          </cell>
          <cell r="C332" t="str">
            <v>prod dev</v>
          </cell>
          <cell r="D332" t="str">
            <v>7 - edu</v>
          </cell>
          <cell r="F332" t="str">
            <v xml:space="preserve">                        Educ/Train - Prod. Dev. Mgmt</v>
          </cell>
        </row>
        <row r="333">
          <cell r="A333" t="str">
            <v>01-439491-0490-0400</v>
          </cell>
          <cell r="B333" t="str">
            <v>490</v>
          </cell>
          <cell r="C333" t="str">
            <v>prod dev</v>
          </cell>
          <cell r="D333" t="str">
            <v>7 - edu</v>
          </cell>
          <cell r="F333" t="str">
            <v xml:space="preserve">                        Dues/Subscriptions - Prod. Dev. Mgmt</v>
          </cell>
        </row>
        <row r="334">
          <cell r="A334" t="str">
            <v>01-439492-0490-0400</v>
          </cell>
          <cell r="B334" t="str">
            <v>490</v>
          </cell>
          <cell r="C334" t="str">
            <v>prod dev</v>
          </cell>
          <cell r="D334" t="str">
            <v>7 - edu</v>
          </cell>
          <cell r="F334" t="str">
            <v xml:space="preserve">                        Conferences/Seminars - Prod Dev Mgmt</v>
          </cell>
        </row>
        <row r="335">
          <cell r="A335" t="str">
            <v>01-439494-0495-0400</v>
          </cell>
          <cell r="B335" t="str">
            <v>495</v>
          </cell>
          <cell r="C335" t="str">
            <v>prod dev</v>
          </cell>
          <cell r="D335" t="str">
            <v>7 - edu</v>
          </cell>
          <cell r="F335" t="str">
            <v xml:space="preserve">                        Conferences/Seminars - Prod. Div Mgmt. - FAS</v>
          </cell>
        </row>
        <row r="336">
          <cell r="A336" t="str">
            <v>01-439495-0495-0400</v>
          </cell>
          <cell r="B336" t="str">
            <v>495</v>
          </cell>
          <cell r="C336" t="str">
            <v>prod dev</v>
          </cell>
          <cell r="D336" t="str">
            <v>7 - edu</v>
          </cell>
          <cell r="F336" t="str">
            <v xml:space="preserve">                        Educ/Train - Prod. Division Mgmt. - FAS</v>
          </cell>
        </row>
        <row r="337">
          <cell r="A337" t="str">
            <v>01-439496-0496-0400</v>
          </cell>
          <cell r="B337" t="str">
            <v>496</v>
          </cell>
          <cell r="C337" t="str">
            <v>prod dev</v>
          </cell>
          <cell r="D337" t="str">
            <v>7 - edu</v>
          </cell>
          <cell r="F337" t="str">
            <v xml:space="preserve">                        Educ/Train - Prod Division - CT/R</v>
          </cell>
        </row>
        <row r="338">
          <cell r="A338" t="str">
            <v>01-439497-0496-0400</v>
          </cell>
          <cell r="B338" t="str">
            <v>496</v>
          </cell>
          <cell r="C338" t="str">
            <v>prod dev</v>
          </cell>
          <cell r="D338" t="str">
            <v>7 - edu</v>
          </cell>
          <cell r="F338" t="str">
            <v xml:space="preserve">                        Conferences/Seminars - Prod Division - CT/R</v>
          </cell>
        </row>
        <row r="339">
          <cell r="A339" t="str">
            <v>01-439498-0498-0400</v>
          </cell>
          <cell r="B339" t="str">
            <v>498</v>
          </cell>
          <cell r="C339" t="str">
            <v>prod dev</v>
          </cell>
          <cell r="D339" t="str">
            <v>7 - edu</v>
          </cell>
          <cell r="F339" t="str">
            <v xml:space="preserve">                        Educ/Train - Prod Div Mgmt - FRS</v>
          </cell>
        </row>
        <row r="340">
          <cell r="A340" t="str">
            <v>01-439499-0498-0400</v>
          </cell>
          <cell r="B340" t="str">
            <v>498</v>
          </cell>
          <cell r="C340" t="str">
            <v>prod dev</v>
          </cell>
          <cell r="D340" t="str">
            <v>7 - edu</v>
          </cell>
          <cell r="F340" t="str">
            <v xml:space="preserve">                        Conf/Seminars - Prod Div Mgmt - FRS</v>
          </cell>
        </row>
        <row r="341">
          <cell r="A341" t="str">
            <v>01-439500-0495-0400</v>
          </cell>
          <cell r="B341" t="str">
            <v>495</v>
          </cell>
          <cell r="C341" t="str">
            <v>prod dev</v>
          </cell>
          <cell r="D341" t="str">
            <v>7 - edu</v>
          </cell>
          <cell r="F341" t="str">
            <v xml:space="preserve">                        Dues/Subscriptions - Prod. Division Mgmt. - FAS</v>
          </cell>
        </row>
        <row r="342">
          <cell r="A342" t="str">
            <v>01-439502-0498-0400</v>
          </cell>
          <cell r="B342" t="str">
            <v>498</v>
          </cell>
          <cell r="C342" t="str">
            <v>prod dev</v>
          </cell>
          <cell r="D342" t="str">
            <v>7 - edu</v>
          </cell>
          <cell r="F342" t="str">
            <v xml:space="preserve">                        Dues/Subs - Prod Div Mgmt - FRS</v>
          </cell>
        </row>
        <row r="343">
          <cell r="A343" t="str">
            <v>01-439503-0497-0400</v>
          </cell>
          <cell r="B343" t="str">
            <v>497</v>
          </cell>
          <cell r="C343" t="str">
            <v>prod dev</v>
          </cell>
          <cell r="D343" t="str">
            <v>7 - edu</v>
          </cell>
          <cell r="F343" t="str">
            <v xml:space="preserve">                        Educ/Train - Product Division - Prod Dir</v>
          </cell>
        </row>
        <row r="344">
          <cell r="A344" t="str">
            <v>01-439504-0497-0400</v>
          </cell>
          <cell r="B344" t="str">
            <v>497</v>
          </cell>
          <cell r="C344" t="str">
            <v>prod dev</v>
          </cell>
          <cell r="D344" t="str">
            <v>7 - edu</v>
          </cell>
          <cell r="F344" t="str">
            <v xml:space="preserve">                        Conferences/Seminars - Product Div - Prod Dir</v>
          </cell>
        </row>
        <row r="345">
          <cell r="A345" t="str">
            <v>01-439505-0497-0400</v>
          </cell>
          <cell r="B345" t="str">
            <v>497</v>
          </cell>
          <cell r="C345" t="str">
            <v>prod dev</v>
          </cell>
          <cell r="D345" t="str">
            <v>7 - edu</v>
          </cell>
          <cell r="F345" t="str">
            <v xml:space="preserve">                        Dues/Subscriptions - Product Div - Prod Dir</v>
          </cell>
        </row>
        <row r="346">
          <cell r="A346" t="str">
            <v>01-439506-0370-0300</v>
          </cell>
          <cell r="B346" t="str">
            <v>370</v>
          </cell>
          <cell r="C346" t="str">
            <v>cust supp</v>
          </cell>
          <cell r="D346" t="str">
            <v>7 - edu</v>
          </cell>
          <cell r="F346" t="str">
            <v xml:space="preserve">                        Educ/Train - Tech Consulting</v>
          </cell>
        </row>
        <row r="347">
          <cell r="A347" t="str">
            <v>01-439508-0370-0300</v>
          </cell>
          <cell r="B347" t="str">
            <v>370</v>
          </cell>
          <cell r="C347" t="str">
            <v>cust supp</v>
          </cell>
          <cell r="D347" t="str">
            <v>7 - edu</v>
          </cell>
          <cell r="F347" t="str">
            <v xml:space="preserve">                        Conferences/Seminars - Tech Consulting</v>
          </cell>
        </row>
        <row r="348">
          <cell r="A348" t="str">
            <v>01-439509-0510-0500</v>
          </cell>
          <cell r="B348" t="str">
            <v>510</v>
          </cell>
          <cell r="C348" t="str">
            <v>strategy</v>
          </cell>
          <cell r="D348" t="str">
            <v>7 - edu</v>
          </cell>
          <cell r="F348" t="str">
            <v xml:space="preserve">                        Conferences/Seminars - Market Research</v>
          </cell>
        </row>
        <row r="349">
          <cell r="A349" t="str">
            <v>01-439510-0510-0500</v>
          </cell>
          <cell r="B349" t="str">
            <v>510</v>
          </cell>
          <cell r="C349" t="str">
            <v>strategy</v>
          </cell>
          <cell r="D349" t="str">
            <v>7 - edu</v>
          </cell>
          <cell r="F349" t="str">
            <v xml:space="preserve">                        Educ/Train - Market Research</v>
          </cell>
        </row>
        <row r="350">
          <cell r="A350" t="str">
            <v>01-439511-0510-0500</v>
          </cell>
          <cell r="B350" t="str">
            <v>510</v>
          </cell>
          <cell r="C350" t="str">
            <v>strategy</v>
          </cell>
          <cell r="D350" t="str">
            <v>7 - edu</v>
          </cell>
          <cell r="F350" t="str">
            <v xml:space="preserve">                        Dues/Subscriptions - Market Research</v>
          </cell>
        </row>
        <row r="351">
          <cell r="A351" t="str">
            <v>01-439512-0530-0530</v>
          </cell>
          <cell r="B351" t="str">
            <v>530</v>
          </cell>
          <cell r="C351" t="str">
            <v>cust supp</v>
          </cell>
          <cell r="D351" t="str">
            <v>7 - edu</v>
          </cell>
          <cell r="F351" t="str">
            <v xml:space="preserve">                        Conf/Seminars - Client Relations</v>
          </cell>
        </row>
        <row r="352">
          <cell r="A352" t="str">
            <v>01-439513-0499-0400</v>
          </cell>
          <cell r="B352" t="str">
            <v>499</v>
          </cell>
          <cell r="C352" t="str">
            <v>prod dev</v>
          </cell>
          <cell r="D352" t="str">
            <v>7 - edu</v>
          </cell>
          <cell r="F352" t="str">
            <v xml:space="preserve">                        Educ/Train - Prod Div Mgmt - SAS</v>
          </cell>
        </row>
        <row r="353">
          <cell r="A353" t="str">
            <v>01-439514-0499-0400</v>
          </cell>
          <cell r="B353" t="str">
            <v>499</v>
          </cell>
          <cell r="C353" t="str">
            <v>prod dev</v>
          </cell>
          <cell r="D353" t="str">
            <v>7 - edu</v>
          </cell>
          <cell r="F353" t="str">
            <v xml:space="preserve">                        Conf/Seminars - Prod Div Mgmt - SAS</v>
          </cell>
        </row>
        <row r="354">
          <cell r="A354" t="str">
            <v>01-439515-0499-0400</v>
          </cell>
          <cell r="B354" t="str">
            <v>499</v>
          </cell>
          <cell r="C354" t="str">
            <v>prod dev</v>
          </cell>
          <cell r="D354" t="str">
            <v>7 - edu</v>
          </cell>
          <cell r="F354" t="str">
            <v xml:space="preserve">                        Dues/Subs - Prod Div Mgmt - SAS</v>
          </cell>
        </row>
        <row r="355">
          <cell r="A355" t="str">
            <v>01-439527-0505-0500</v>
          </cell>
          <cell r="B355" t="str">
            <v>505</v>
          </cell>
          <cell r="C355" t="str">
            <v>strategy</v>
          </cell>
          <cell r="D355" t="str">
            <v>7 - edu</v>
          </cell>
          <cell r="F355" t="str">
            <v xml:space="preserve">                        Conf/Seminars - Strategy &amp; Product Mgmt</v>
          </cell>
        </row>
        <row r="356">
          <cell r="A356" t="str">
            <v>01-439528-0505-0500</v>
          </cell>
          <cell r="B356" t="str">
            <v>505</v>
          </cell>
          <cell r="C356" t="str">
            <v>strategy</v>
          </cell>
          <cell r="D356" t="str">
            <v>7 - edu</v>
          </cell>
          <cell r="F356" t="str">
            <v xml:space="preserve">                        Educ/Train - Strategy &amp; Product Mgmt</v>
          </cell>
        </row>
        <row r="357">
          <cell r="A357" t="str">
            <v>01-439529-0505-0500</v>
          </cell>
          <cell r="B357" t="str">
            <v>505</v>
          </cell>
          <cell r="C357" t="str">
            <v>strategy</v>
          </cell>
          <cell r="D357" t="str">
            <v>7 - edu</v>
          </cell>
          <cell r="F357" t="str">
            <v xml:space="preserve">                        Dues/Subscriptions - Strategy &amp; Product Mgmt</v>
          </cell>
        </row>
        <row r="358">
          <cell r="A358" t="str">
            <v>01-439530-0530-0530</v>
          </cell>
          <cell r="B358" t="str">
            <v>530</v>
          </cell>
          <cell r="C358" t="str">
            <v>cust supp</v>
          </cell>
          <cell r="D358" t="str">
            <v>7 - edu</v>
          </cell>
          <cell r="F358" t="str">
            <v xml:space="preserve">                        Educ/Train - Client Relations</v>
          </cell>
        </row>
        <row r="359">
          <cell r="A359" t="str">
            <v>01-439531-0530-0530</v>
          </cell>
          <cell r="B359" t="str">
            <v>530</v>
          </cell>
          <cell r="C359" t="str">
            <v>cust supp</v>
          </cell>
          <cell r="D359" t="str">
            <v>7 - edu</v>
          </cell>
          <cell r="F359" t="str">
            <v xml:space="preserve">                        Dues/Subscriptions - Client Relations</v>
          </cell>
        </row>
        <row r="360">
          <cell r="A360" t="str">
            <v>01-439705-0705-0400</v>
          </cell>
          <cell r="B360" t="str">
            <v>705</v>
          </cell>
          <cell r="C360" t="str">
            <v>tech svc</v>
          </cell>
          <cell r="D360" t="str">
            <v>7 - edu</v>
          </cell>
          <cell r="F360" t="str">
            <v xml:space="preserve">                        Educ/Train - T.S. Mgmt</v>
          </cell>
        </row>
        <row r="361">
          <cell r="A361" t="str">
            <v>01-439706-0705-0400</v>
          </cell>
          <cell r="B361" t="str">
            <v>705</v>
          </cell>
          <cell r="C361" t="str">
            <v>tech svc</v>
          </cell>
          <cell r="D361" t="str">
            <v>7 - edu</v>
          </cell>
          <cell r="F361" t="str">
            <v xml:space="preserve">                        Dues/Subscriptions - T.S. General</v>
          </cell>
        </row>
        <row r="362">
          <cell r="A362" t="str">
            <v>01-439707-0705-0400</v>
          </cell>
          <cell r="B362" t="str">
            <v>705</v>
          </cell>
          <cell r="C362" t="str">
            <v>tech svc</v>
          </cell>
          <cell r="D362" t="str">
            <v>7 - edu</v>
          </cell>
          <cell r="F362" t="str">
            <v xml:space="preserve">                        Conferences/Seminars - T.S. Mgmt</v>
          </cell>
        </row>
        <row r="363">
          <cell r="A363" t="str">
            <v>01-439710-0130-0110</v>
          </cell>
          <cell r="B363" t="str">
            <v>130</v>
          </cell>
          <cell r="C363" t="str">
            <v>fin</v>
          </cell>
          <cell r="D363" t="str">
            <v>7 - edu</v>
          </cell>
          <cell r="F363" t="str">
            <v xml:space="preserve">                        Dues/Subscripts - General</v>
          </cell>
        </row>
        <row r="364">
          <cell r="A364" t="str">
            <v>01-439711-0130-0110</v>
          </cell>
          <cell r="B364" t="str">
            <v>130</v>
          </cell>
          <cell r="C364" t="str">
            <v>fin</v>
          </cell>
          <cell r="D364" t="str">
            <v>7 - edu</v>
          </cell>
          <cell r="F364" t="str">
            <v xml:space="preserve">                        Company Functions</v>
          </cell>
        </row>
        <row r="365">
          <cell r="A365" t="str">
            <v>01-439712-0130-0110</v>
          </cell>
          <cell r="B365" t="str">
            <v>130</v>
          </cell>
          <cell r="C365" t="str">
            <v>fin</v>
          </cell>
          <cell r="D365" t="str">
            <v>7 - edu</v>
          </cell>
          <cell r="F365" t="str">
            <v xml:space="preserve">                        Prizes and awards</v>
          </cell>
        </row>
        <row r="366">
          <cell r="A366" t="str">
            <v>01-439713-0130-0110</v>
          </cell>
          <cell r="B366" t="str">
            <v>130</v>
          </cell>
          <cell r="C366" t="str">
            <v>fin</v>
          </cell>
          <cell r="D366" t="str">
            <v>7 - edu</v>
          </cell>
          <cell r="F366" t="str">
            <v xml:space="preserve">                        Employee Equipment Subsidy</v>
          </cell>
        </row>
        <row r="367">
          <cell r="A367" t="str">
            <v>01-439715-0130-0110</v>
          </cell>
          <cell r="B367" t="str">
            <v>130</v>
          </cell>
          <cell r="C367" t="str">
            <v>fin</v>
          </cell>
          <cell r="D367" t="str">
            <v>7 - edu</v>
          </cell>
          <cell r="F367" t="str">
            <v xml:space="preserve">                        Employee Orientation Meals</v>
          </cell>
        </row>
        <row r="368">
          <cell r="A368" t="str">
            <v>01-439716-0130-0110</v>
          </cell>
          <cell r="B368" t="str">
            <v>130</v>
          </cell>
          <cell r="C368" t="str">
            <v>fin</v>
          </cell>
          <cell r="D368" t="str">
            <v>7 - edu</v>
          </cell>
          <cell r="F368" t="str">
            <v xml:space="preserve">                        Employee Tuition Reimbursement</v>
          </cell>
        </row>
        <row r="369">
          <cell r="A369" t="str">
            <v>01-439720-0720-0410</v>
          </cell>
          <cell r="B369" t="str">
            <v>720</v>
          </cell>
          <cell r="C369" t="str">
            <v>cust supp</v>
          </cell>
          <cell r="D369" t="str">
            <v>7 - edu</v>
          </cell>
          <cell r="F369" t="str">
            <v xml:space="preserve">                        Educ/Train - Conversions</v>
          </cell>
        </row>
        <row r="370">
          <cell r="A370" t="str">
            <v>01-439721-0720-0410</v>
          </cell>
          <cell r="B370" t="str">
            <v>720</v>
          </cell>
          <cell r="C370" t="str">
            <v>cust supp</v>
          </cell>
          <cell r="D370" t="str">
            <v>7 - edu</v>
          </cell>
          <cell r="F370" t="str">
            <v xml:space="preserve">                        Conference/Seminars - Conversions</v>
          </cell>
        </row>
        <row r="371">
          <cell r="A371" t="str">
            <v>01-439730-0730-0700</v>
          </cell>
          <cell r="B371" t="str">
            <v>730</v>
          </cell>
          <cell r="C371" t="str">
            <v>tech svc</v>
          </cell>
          <cell r="D371" t="str">
            <v>7 - edu</v>
          </cell>
          <cell r="F371" t="str">
            <v xml:space="preserve">                        Educ/Train - Corporate Systems Support</v>
          </cell>
        </row>
        <row r="372">
          <cell r="A372" t="str">
            <v>01-439750-0750-0400</v>
          </cell>
          <cell r="B372" t="str">
            <v>750</v>
          </cell>
          <cell r="C372" t="str">
            <v>tech svc</v>
          </cell>
          <cell r="D372" t="str">
            <v>7 - edu</v>
          </cell>
          <cell r="F372" t="str">
            <v xml:space="preserve">                        Educ/Train - Information Systems</v>
          </cell>
        </row>
        <row r="373">
          <cell r="A373" t="str">
            <v>01-439755-0755-0400</v>
          </cell>
          <cell r="B373" t="str">
            <v>755</v>
          </cell>
          <cell r="C373" t="str">
            <v>tech svc</v>
          </cell>
          <cell r="D373" t="str">
            <v>7 - edu</v>
          </cell>
          <cell r="F373" t="str">
            <v xml:space="preserve">                        Educ/Train - Info Tech</v>
          </cell>
        </row>
        <row r="374">
          <cell r="A374" t="str">
            <v>01-439756-0755-0700</v>
          </cell>
          <cell r="B374" t="str">
            <v>755</v>
          </cell>
          <cell r="C374" t="str">
            <v>tech svc</v>
          </cell>
          <cell r="D374" t="str">
            <v>7 - edu</v>
          </cell>
          <cell r="F374" t="str">
            <v xml:space="preserve">                        Conferences/Seminars - Info. Tech.</v>
          </cell>
        </row>
        <row r="375">
          <cell r="A375" t="str">
            <v>01-441210-0210-0200</v>
          </cell>
          <cell r="B375" t="str">
            <v>210</v>
          </cell>
          <cell r="C375" t="str">
            <v>sales</v>
          </cell>
          <cell r="D375" t="str">
            <v>8 - sales/mktg</v>
          </cell>
          <cell r="F375" t="str">
            <v xml:space="preserve">                        Internal Promotions</v>
          </cell>
        </row>
        <row r="376">
          <cell r="A376" t="str">
            <v>01-441211-0235-0200</v>
          </cell>
          <cell r="B376" t="str">
            <v>235</v>
          </cell>
          <cell r="C376" t="str">
            <v>sales</v>
          </cell>
          <cell r="D376" t="str">
            <v>8 - sales/mktg</v>
          </cell>
          <cell r="F376" t="str">
            <v xml:space="preserve">                        Sales Meeting Expense</v>
          </cell>
        </row>
        <row r="377">
          <cell r="A377" t="str">
            <v>01-442264-0260-0240</v>
          </cell>
          <cell r="B377" t="str">
            <v>260</v>
          </cell>
          <cell r="C377" t="str">
            <v>sales</v>
          </cell>
          <cell r="D377" t="str">
            <v>8 - sales/mktg</v>
          </cell>
          <cell r="F377" t="str">
            <v xml:space="preserve">                        Art Services/Prod - Misc. - BBE</v>
          </cell>
        </row>
        <row r="378">
          <cell r="A378" t="str">
            <v>01-442310-0310-0300</v>
          </cell>
          <cell r="B378" t="str">
            <v>310</v>
          </cell>
          <cell r="C378" t="str">
            <v>cust supp</v>
          </cell>
          <cell r="D378" t="str">
            <v>8 - sales/mktg</v>
          </cell>
          <cell r="F378" t="str">
            <v xml:space="preserve">                        User Groups</v>
          </cell>
        </row>
        <row r="379">
          <cell r="A379" t="str">
            <v>01-442311-0220-0200</v>
          </cell>
          <cell r="B379" t="str">
            <v>220</v>
          </cell>
          <cell r="C379" t="str">
            <v>sales</v>
          </cell>
          <cell r="D379" t="str">
            <v>8 - sales/mktg</v>
          </cell>
          <cell r="F379" t="str">
            <v xml:space="preserve">                        Bulletin Baud-Printing/Postage</v>
          </cell>
        </row>
        <row r="380">
          <cell r="A380" t="str">
            <v>01-442420-0420-0400</v>
          </cell>
          <cell r="B380" t="str">
            <v>420</v>
          </cell>
          <cell r="C380" t="str">
            <v>prod dev</v>
          </cell>
          <cell r="D380" t="str">
            <v>8 - sales/mktg</v>
          </cell>
          <cell r="F380" t="str">
            <v xml:space="preserve">                        Advisory Boards - Product Design - FAS</v>
          </cell>
        </row>
        <row r="381">
          <cell r="A381" t="str">
            <v>01-442510-0510-0500</v>
          </cell>
          <cell r="B381" t="str">
            <v>510</v>
          </cell>
          <cell r="C381" t="str">
            <v>strategy</v>
          </cell>
          <cell r="D381" t="str">
            <v>8 - sales/mktg</v>
          </cell>
          <cell r="F381" t="str">
            <v xml:space="preserve">                        Client Mailings - Market Research</v>
          </cell>
        </row>
        <row r="382">
          <cell r="A382" t="str">
            <v>01-442530-0530-0530</v>
          </cell>
          <cell r="B382" t="str">
            <v>530</v>
          </cell>
          <cell r="C382" t="str">
            <v>cust supp</v>
          </cell>
          <cell r="D382" t="str">
            <v>8 - sales/mktg</v>
          </cell>
          <cell r="F382" t="str">
            <v xml:space="preserve">                        Client Mailings - Client Relations</v>
          </cell>
        </row>
        <row r="383">
          <cell r="A383" t="str">
            <v>01-442535-0530-0500</v>
          </cell>
          <cell r="B383" t="str">
            <v>530</v>
          </cell>
          <cell r="C383" t="str">
            <v>cust supp</v>
          </cell>
          <cell r="D383" t="str">
            <v>8 - sales/mktg</v>
          </cell>
          <cell r="F383" t="str">
            <v xml:space="preserve">                        Advisory Groups - Client Relations</v>
          </cell>
        </row>
        <row r="384">
          <cell r="A384" t="str">
            <v>01-442600-0120-0840</v>
          </cell>
          <cell r="B384" t="str">
            <v>120</v>
          </cell>
          <cell r="C384" t="str">
            <v>fin</v>
          </cell>
          <cell r="D384" t="str">
            <v>8 - sales/mktg</v>
          </cell>
          <cell r="F384" t="str">
            <v xml:space="preserve">                        Corporate Sponsorship</v>
          </cell>
        </row>
        <row r="385">
          <cell r="A385" t="str">
            <v>01-442705-0705-0400</v>
          </cell>
          <cell r="B385" t="str">
            <v>705</v>
          </cell>
          <cell r="C385" t="str">
            <v>tech svc</v>
          </cell>
          <cell r="D385" t="str">
            <v>8 - sales/mktg</v>
          </cell>
          <cell r="F385" t="str">
            <v xml:space="preserve">                        Advisory Boards - TS Mgmt</v>
          </cell>
        </row>
        <row r="386">
          <cell r="A386" t="str">
            <v>01-442755-0755-0700</v>
          </cell>
          <cell r="B386" t="str">
            <v>755</v>
          </cell>
          <cell r="C386" t="str">
            <v>tech svc</v>
          </cell>
          <cell r="D386" t="str">
            <v>8 - sales/mktg</v>
          </cell>
          <cell r="F386" t="str">
            <v xml:space="preserve">                        Advisory Boards - Info. Technology</v>
          </cell>
        </row>
        <row r="387">
          <cell r="A387" t="str">
            <v>01-442806-0220-0200</v>
          </cell>
          <cell r="B387" t="str">
            <v>220</v>
          </cell>
          <cell r="C387" t="str">
            <v>sales</v>
          </cell>
          <cell r="D387" t="str">
            <v>8 - sales/mktg</v>
          </cell>
          <cell r="F387" t="str">
            <v xml:space="preserve">                        Memberships &amp; Sponsorships</v>
          </cell>
        </row>
        <row r="388">
          <cell r="A388" t="str">
            <v>01-442807-0275-0200</v>
          </cell>
          <cell r="B388" t="str">
            <v>275</v>
          </cell>
          <cell r="C388" t="str">
            <v>sales</v>
          </cell>
          <cell r="D388" t="str">
            <v>8 - sales/mktg</v>
          </cell>
          <cell r="F388" t="str">
            <v xml:space="preserve">                        Conference and  Seminars-Sales AFN</v>
          </cell>
        </row>
        <row r="389">
          <cell r="A389" t="str">
            <v>01-442808-0220-0230</v>
          </cell>
          <cell r="B389" t="str">
            <v>220</v>
          </cell>
          <cell r="C389" t="str">
            <v>sales</v>
          </cell>
          <cell r="D389" t="str">
            <v>8 - sales/mktg</v>
          </cell>
          <cell r="F389" t="str">
            <v xml:space="preserve">                        Seminars - FRS</v>
          </cell>
        </row>
        <row r="390">
          <cell r="A390" t="str">
            <v>01-442810-0220-0230</v>
          </cell>
          <cell r="B390" t="str">
            <v>220</v>
          </cell>
          <cell r="C390" t="str">
            <v>sales</v>
          </cell>
          <cell r="D390" t="str">
            <v>8 - sales/mktg</v>
          </cell>
          <cell r="F390" t="str">
            <v xml:space="preserve">                        Conferences - FRS</v>
          </cell>
        </row>
        <row r="391">
          <cell r="A391" t="str">
            <v>01-442811-0220-0230</v>
          </cell>
          <cell r="B391" t="str">
            <v>220</v>
          </cell>
          <cell r="C391" t="str">
            <v>sales</v>
          </cell>
          <cell r="D391" t="str">
            <v>8 - sales/mktg</v>
          </cell>
          <cell r="F391" t="str">
            <v xml:space="preserve">                        Conferences  - FA</v>
          </cell>
        </row>
        <row r="392">
          <cell r="A392" t="str">
            <v>01-442812-0220-0230</v>
          </cell>
          <cell r="B392" t="str">
            <v>220</v>
          </cell>
          <cell r="C392" t="str">
            <v>sales</v>
          </cell>
          <cell r="D392" t="str">
            <v>8 - sales/mktg</v>
          </cell>
          <cell r="F392" t="str">
            <v xml:space="preserve">                        Conferences - SAS</v>
          </cell>
        </row>
        <row r="393">
          <cell r="A393" t="str">
            <v>01-442813-0220-0230</v>
          </cell>
          <cell r="B393" t="str">
            <v>220</v>
          </cell>
          <cell r="C393" t="str">
            <v>sales</v>
          </cell>
          <cell r="D393" t="str">
            <v>8 - sales/mktg</v>
          </cell>
          <cell r="F393" t="str">
            <v xml:space="preserve">                        Seminars - FA</v>
          </cell>
        </row>
        <row r="394">
          <cell r="A394" t="str">
            <v>01-442814-0220-0230</v>
          </cell>
          <cell r="B394" t="str">
            <v>220</v>
          </cell>
          <cell r="C394" t="str">
            <v>sales</v>
          </cell>
          <cell r="D394" t="str">
            <v>8 - sales/mktg</v>
          </cell>
          <cell r="F394" t="str">
            <v xml:space="preserve">                        Seminars - SAS</v>
          </cell>
        </row>
        <row r="395">
          <cell r="A395" t="str">
            <v>01-442815-0220-0230</v>
          </cell>
          <cell r="B395" t="str">
            <v>220</v>
          </cell>
          <cell r="C395" t="str">
            <v>sales</v>
          </cell>
          <cell r="D395" t="str">
            <v>8 - sales/mktg</v>
          </cell>
          <cell r="F395" t="str">
            <v xml:space="preserve">                        Advertising - FRS</v>
          </cell>
        </row>
        <row r="396">
          <cell r="A396" t="str">
            <v>01-442816-0220-0230</v>
          </cell>
          <cell r="B396" t="str">
            <v>220</v>
          </cell>
          <cell r="C396" t="str">
            <v>sales</v>
          </cell>
          <cell r="D396" t="str">
            <v>8 - sales/mktg</v>
          </cell>
          <cell r="F396" t="str">
            <v xml:space="preserve">                        Advertising - FA</v>
          </cell>
        </row>
        <row r="397">
          <cell r="A397" t="str">
            <v>01-442817-0220-0230</v>
          </cell>
          <cell r="B397" t="str">
            <v>220</v>
          </cell>
          <cell r="C397" t="str">
            <v>sales</v>
          </cell>
          <cell r="D397" t="str">
            <v>8 - sales/mktg</v>
          </cell>
          <cell r="F397" t="str">
            <v xml:space="preserve">                        Advertising - SAS</v>
          </cell>
        </row>
        <row r="398">
          <cell r="A398" t="str">
            <v>01-442818-0220-0230</v>
          </cell>
          <cell r="B398" t="str">
            <v>220</v>
          </cell>
          <cell r="C398" t="str">
            <v>sales</v>
          </cell>
          <cell r="D398" t="str">
            <v>8 - sales/mktg</v>
          </cell>
          <cell r="F398" t="str">
            <v xml:space="preserve">                        Advertising - Prof. Services</v>
          </cell>
        </row>
        <row r="399">
          <cell r="A399" t="str">
            <v>01-442820-0220-0230</v>
          </cell>
          <cell r="B399" t="str">
            <v>220</v>
          </cell>
          <cell r="C399" t="str">
            <v>sales</v>
          </cell>
          <cell r="D399" t="str">
            <v>8 - sales/mktg</v>
          </cell>
          <cell r="F399" t="str">
            <v xml:space="preserve">                        Art Services and Production-FRS</v>
          </cell>
        </row>
        <row r="400">
          <cell r="A400" t="str">
            <v>01-442821-0220-0230</v>
          </cell>
          <cell r="B400" t="str">
            <v>220</v>
          </cell>
          <cell r="C400" t="str">
            <v>sales</v>
          </cell>
          <cell r="D400" t="str">
            <v>8 - sales/mktg</v>
          </cell>
          <cell r="F400" t="str">
            <v xml:space="preserve">                        Art Services &amp; Production-FAS</v>
          </cell>
        </row>
        <row r="401">
          <cell r="A401" t="str">
            <v>01-442822-0220-0230</v>
          </cell>
          <cell r="B401" t="str">
            <v>220</v>
          </cell>
          <cell r="C401" t="str">
            <v>sales</v>
          </cell>
          <cell r="D401" t="str">
            <v>8 - sales/mktg</v>
          </cell>
          <cell r="F401" t="str">
            <v xml:space="preserve">                        Art Services &amp; Prod.-SAS</v>
          </cell>
        </row>
        <row r="402">
          <cell r="A402" t="str">
            <v>01-442823-0220-0230</v>
          </cell>
          <cell r="B402" t="str">
            <v>220</v>
          </cell>
          <cell r="C402" t="str">
            <v>sales</v>
          </cell>
          <cell r="D402" t="str">
            <v>8 - sales/mktg</v>
          </cell>
          <cell r="F402" t="str">
            <v xml:space="preserve">                        Art Services - Prof. Services</v>
          </cell>
        </row>
        <row r="403">
          <cell r="A403" t="str">
            <v>01-442824-0220-0230</v>
          </cell>
          <cell r="B403" t="str">
            <v>220</v>
          </cell>
          <cell r="C403" t="str">
            <v>sales</v>
          </cell>
          <cell r="D403" t="str">
            <v>8 - sales/mktg</v>
          </cell>
          <cell r="F403" t="str">
            <v xml:space="preserve">                        Training Solutions</v>
          </cell>
        </row>
        <row r="404">
          <cell r="A404" t="str">
            <v>01-442825-0220-0230</v>
          </cell>
          <cell r="B404" t="str">
            <v>220</v>
          </cell>
          <cell r="C404" t="str">
            <v>sales</v>
          </cell>
          <cell r="D404" t="str">
            <v>8 - sales/mktg</v>
          </cell>
          <cell r="F404" t="str">
            <v xml:space="preserve">                        Promotions</v>
          </cell>
        </row>
        <row r="405">
          <cell r="A405" t="str">
            <v>01-442826-0520-0230</v>
          </cell>
          <cell r="B405" t="str">
            <v>520</v>
          </cell>
          <cell r="C405" t="str">
            <v>bbp</v>
          </cell>
          <cell r="D405" t="str">
            <v>8 - sales/mktg</v>
          </cell>
          <cell r="F405" t="str">
            <v xml:space="preserve">                        Art Services &amp; Prod. - BBP</v>
          </cell>
        </row>
        <row r="406">
          <cell r="A406" t="str">
            <v>01-442831-0220-0200</v>
          </cell>
          <cell r="B406" t="str">
            <v>220</v>
          </cell>
          <cell r="C406" t="str">
            <v>sales</v>
          </cell>
          <cell r="D406" t="str">
            <v>8 - sales/mktg</v>
          </cell>
          <cell r="F406" t="str">
            <v xml:space="preserve">                        Public Relations</v>
          </cell>
        </row>
        <row r="407">
          <cell r="A407" t="str">
            <v>01-442835-0220-0230</v>
          </cell>
          <cell r="B407" t="str">
            <v>220</v>
          </cell>
          <cell r="C407" t="str">
            <v>sales</v>
          </cell>
          <cell r="D407" t="str">
            <v>8 - sales/mktg</v>
          </cell>
          <cell r="F407" t="str">
            <v xml:space="preserve">                        Direct Mail - FRS</v>
          </cell>
        </row>
        <row r="408">
          <cell r="A408" t="str">
            <v>01-442836-0220-0230</v>
          </cell>
          <cell r="B408" t="str">
            <v>220</v>
          </cell>
          <cell r="C408" t="str">
            <v>sales</v>
          </cell>
          <cell r="D408" t="str">
            <v>8 - sales/mktg</v>
          </cell>
          <cell r="F408" t="str">
            <v xml:space="preserve">                        Direct Mail - FA</v>
          </cell>
        </row>
        <row r="409">
          <cell r="A409" t="str">
            <v>01-442837-0220-0230</v>
          </cell>
          <cell r="B409" t="str">
            <v>220</v>
          </cell>
          <cell r="C409" t="str">
            <v>sales</v>
          </cell>
          <cell r="D409" t="str">
            <v>8 - sales/mktg</v>
          </cell>
          <cell r="F409" t="str">
            <v xml:space="preserve">                        Direct Mail - SAS</v>
          </cell>
        </row>
        <row r="410">
          <cell r="A410" t="str">
            <v>01-442838-0220-0230</v>
          </cell>
          <cell r="B410" t="str">
            <v>220</v>
          </cell>
          <cell r="C410" t="str">
            <v>sales</v>
          </cell>
          <cell r="D410" t="str">
            <v>8 - sales/mktg</v>
          </cell>
          <cell r="F410" t="str">
            <v xml:space="preserve">                        Direct Mail - Prof. Services</v>
          </cell>
        </row>
        <row r="411">
          <cell r="A411" t="str">
            <v>01-442840-0220-0230</v>
          </cell>
          <cell r="B411" t="str">
            <v>220</v>
          </cell>
          <cell r="C411" t="str">
            <v>sales</v>
          </cell>
          <cell r="D411" t="str">
            <v>8 - sales/mktg</v>
          </cell>
          <cell r="F411" t="str">
            <v xml:space="preserve">                        Brochures/Overviews etc.-FRS</v>
          </cell>
        </row>
        <row r="412">
          <cell r="A412" t="str">
            <v>01-442841-0220-0230</v>
          </cell>
          <cell r="B412" t="str">
            <v>220</v>
          </cell>
          <cell r="C412" t="str">
            <v>sales</v>
          </cell>
          <cell r="D412" t="str">
            <v>8 - sales/mktg</v>
          </cell>
          <cell r="F412" t="str">
            <v xml:space="preserve">                        Brochures/Overviews etc.-FAS</v>
          </cell>
        </row>
        <row r="413">
          <cell r="A413" t="str">
            <v>01-442842-0220-0230</v>
          </cell>
          <cell r="B413" t="str">
            <v>220</v>
          </cell>
          <cell r="C413" t="str">
            <v>sales</v>
          </cell>
          <cell r="D413" t="str">
            <v>8 - sales/mktg</v>
          </cell>
          <cell r="F413" t="str">
            <v xml:space="preserve">                        Brochures/Overviews etc.-SAS</v>
          </cell>
        </row>
        <row r="414">
          <cell r="A414" t="str">
            <v>01-442843-0220-0230</v>
          </cell>
          <cell r="B414" t="str">
            <v>220</v>
          </cell>
          <cell r="C414" t="str">
            <v>sales</v>
          </cell>
          <cell r="D414" t="str">
            <v>8 - sales/mktg</v>
          </cell>
          <cell r="F414" t="str">
            <v xml:space="preserve">                        Brochures - Prof. Services</v>
          </cell>
        </row>
        <row r="415">
          <cell r="A415" t="str">
            <v>01-442844-0220-0230</v>
          </cell>
          <cell r="B415" t="str">
            <v>220</v>
          </cell>
          <cell r="C415" t="str">
            <v>sales</v>
          </cell>
          <cell r="D415" t="str">
            <v>8 - sales/mktg</v>
          </cell>
          <cell r="F415" t="str">
            <v xml:space="preserve">                        Brochures - Other Departments</v>
          </cell>
        </row>
        <row r="416">
          <cell r="A416" t="str">
            <v>01-442845-0220-0230</v>
          </cell>
          <cell r="B416" t="str">
            <v>220</v>
          </cell>
          <cell r="C416" t="str">
            <v>sales</v>
          </cell>
          <cell r="D416" t="str">
            <v>8 - sales/mktg</v>
          </cell>
          <cell r="F416" t="str">
            <v xml:space="preserve">                        Publications/Reference books</v>
          </cell>
        </row>
        <row r="417">
          <cell r="A417" t="str">
            <v>01-443100-0120-0100</v>
          </cell>
          <cell r="B417" t="str">
            <v>120</v>
          </cell>
          <cell r="C417" t="str">
            <v>fin</v>
          </cell>
          <cell r="D417" t="str">
            <v>9 - t&amp;e</v>
          </cell>
          <cell r="F417" t="str">
            <v xml:space="preserve">                        Travel - Board of Directors</v>
          </cell>
        </row>
        <row r="418">
          <cell r="A418" t="str">
            <v>01-443100-0125-0100</v>
          </cell>
          <cell r="B418" t="str">
            <v>125</v>
          </cell>
          <cell r="C418" t="str">
            <v>fin</v>
          </cell>
          <cell r="D418" t="str">
            <v>9 - t&amp;e</v>
          </cell>
          <cell r="F418" t="str">
            <v xml:space="preserve">                        Travel - Board of Directors</v>
          </cell>
        </row>
        <row r="419">
          <cell r="A419" t="str">
            <v>01-443105-0105-0100</v>
          </cell>
          <cell r="B419" t="str">
            <v>105</v>
          </cell>
          <cell r="C419" t="str">
            <v>fin</v>
          </cell>
          <cell r="D419" t="str">
            <v>9 - t&amp;e</v>
          </cell>
          <cell r="F419" t="str">
            <v xml:space="preserve">                        Travel - Customer Service</v>
          </cell>
        </row>
        <row r="420">
          <cell r="A420" t="str">
            <v>01-443106-0105-0100</v>
          </cell>
          <cell r="B420" t="str">
            <v>105</v>
          </cell>
          <cell r="C420" t="str">
            <v>fin</v>
          </cell>
          <cell r="D420" t="str">
            <v>9 - t&amp;e</v>
          </cell>
          <cell r="F420" t="str">
            <v xml:space="preserve">                        Accoms &amp; Meals - Customer Service</v>
          </cell>
        </row>
        <row r="421">
          <cell r="A421" t="str">
            <v>01-443107-0105-0100</v>
          </cell>
          <cell r="B421" t="str">
            <v>105</v>
          </cell>
          <cell r="C421" t="str">
            <v>fin</v>
          </cell>
          <cell r="D421" t="str">
            <v>9 - t&amp;e</v>
          </cell>
          <cell r="F421" t="str">
            <v xml:space="preserve">                        Entertainment - Customer Service</v>
          </cell>
        </row>
        <row r="422">
          <cell r="A422" t="str">
            <v>01-443108-0105-0100</v>
          </cell>
          <cell r="B422" t="str">
            <v>105</v>
          </cell>
          <cell r="C422" t="str">
            <v>fin</v>
          </cell>
          <cell r="D422" t="str">
            <v>9 - t&amp;e</v>
          </cell>
          <cell r="F422" t="str">
            <v xml:space="preserve">                        Telephone - Customer Service</v>
          </cell>
        </row>
        <row r="423">
          <cell r="A423" t="str">
            <v>01-443109-0105-0100</v>
          </cell>
          <cell r="B423" t="str">
            <v>105</v>
          </cell>
          <cell r="C423" t="str">
            <v>fin</v>
          </cell>
          <cell r="D423" t="str">
            <v>9 - t&amp;e</v>
          </cell>
          <cell r="F423" t="str">
            <v xml:space="preserve">                        Misc - Customer Service</v>
          </cell>
        </row>
        <row r="424">
          <cell r="A424" t="str">
            <v>01-443110-0110-0100</v>
          </cell>
          <cell r="B424" t="str">
            <v>110</v>
          </cell>
          <cell r="C424" t="str">
            <v>fin</v>
          </cell>
          <cell r="D424" t="str">
            <v>9 - t&amp;e</v>
          </cell>
          <cell r="F424" t="str">
            <v xml:space="preserve">                        Travel - Admin</v>
          </cell>
        </row>
        <row r="425">
          <cell r="A425" t="str">
            <v>01-443111-0110-0100</v>
          </cell>
          <cell r="B425" t="str">
            <v>110</v>
          </cell>
          <cell r="C425" t="str">
            <v>fin</v>
          </cell>
          <cell r="D425" t="str">
            <v>9 - t&amp;e</v>
          </cell>
          <cell r="F425" t="str">
            <v xml:space="preserve">                        Accoms and Mls - Admin</v>
          </cell>
        </row>
        <row r="426">
          <cell r="A426" t="str">
            <v>01-443112-0110-0100</v>
          </cell>
          <cell r="B426" t="str">
            <v>110</v>
          </cell>
          <cell r="C426" t="str">
            <v>fin</v>
          </cell>
          <cell r="D426" t="str">
            <v>9 - t&amp;e</v>
          </cell>
          <cell r="F426" t="str">
            <v xml:space="preserve">                        Entertainment - Admin</v>
          </cell>
        </row>
        <row r="427">
          <cell r="A427" t="str">
            <v>01-443113-0110-0100</v>
          </cell>
          <cell r="B427" t="str">
            <v>110</v>
          </cell>
          <cell r="C427" t="str">
            <v>fin</v>
          </cell>
          <cell r="D427" t="str">
            <v>9 - t&amp;e</v>
          </cell>
          <cell r="F427" t="str">
            <v xml:space="preserve">                        Telephone - Admin</v>
          </cell>
        </row>
        <row r="428">
          <cell r="A428" t="str">
            <v>01-443120-0120-0100</v>
          </cell>
          <cell r="B428" t="str">
            <v>120</v>
          </cell>
          <cell r="C428" t="str">
            <v>fin</v>
          </cell>
          <cell r="D428" t="str">
            <v>9 - t&amp;e</v>
          </cell>
          <cell r="F428" t="str">
            <v xml:space="preserve">                        Travel - Acctg &amp; Exec</v>
          </cell>
        </row>
        <row r="429">
          <cell r="A429" t="str">
            <v>01-443121-0120-0100</v>
          </cell>
          <cell r="B429" t="str">
            <v>120</v>
          </cell>
          <cell r="C429" t="str">
            <v>fin</v>
          </cell>
          <cell r="D429" t="str">
            <v>9 - t&amp;e</v>
          </cell>
          <cell r="F429" t="str">
            <v xml:space="preserve">                        Accoms &amp; Meals - Acctg &amp; Exec</v>
          </cell>
        </row>
        <row r="430">
          <cell r="A430" t="str">
            <v>01-443122-0120-0100</v>
          </cell>
          <cell r="B430" t="str">
            <v>120</v>
          </cell>
          <cell r="C430" t="str">
            <v>fin</v>
          </cell>
          <cell r="D430" t="str">
            <v>9 - t&amp;e</v>
          </cell>
          <cell r="F430" t="str">
            <v xml:space="preserve">                        Entertainment - Acctg &amp; Exec</v>
          </cell>
        </row>
        <row r="431">
          <cell r="A431" t="str">
            <v>01-443123-0120-0100</v>
          </cell>
          <cell r="B431" t="str">
            <v>120</v>
          </cell>
          <cell r="C431" t="str">
            <v>fin</v>
          </cell>
          <cell r="D431" t="str">
            <v>9 - t&amp;e</v>
          </cell>
          <cell r="F431" t="str">
            <v xml:space="preserve">                        Telephone - Acctg &amp; Exec</v>
          </cell>
        </row>
        <row r="432">
          <cell r="A432" t="str">
            <v>01-443124-0120-0100</v>
          </cell>
          <cell r="B432" t="str">
            <v>120</v>
          </cell>
          <cell r="C432" t="str">
            <v>fin</v>
          </cell>
          <cell r="D432" t="str">
            <v>9 - t&amp;e</v>
          </cell>
          <cell r="F432" t="str">
            <v xml:space="preserve">                        Misc - Acctg &amp; Exec</v>
          </cell>
        </row>
        <row r="433">
          <cell r="A433" t="str">
            <v>01-443125-0125-0100</v>
          </cell>
          <cell r="B433" t="str">
            <v>125</v>
          </cell>
          <cell r="C433" t="str">
            <v>fin</v>
          </cell>
          <cell r="D433" t="str">
            <v>9 - t&amp;e</v>
          </cell>
          <cell r="F433" t="str">
            <v xml:space="preserve">                        Travel - Executive Admin</v>
          </cell>
        </row>
        <row r="434">
          <cell r="A434" t="str">
            <v>01-443126-0125-0100</v>
          </cell>
          <cell r="B434" t="str">
            <v>125</v>
          </cell>
          <cell r="C434" t="str">
            <v>fin</v>
          </cell>
          <cell r="D434" t="str">
            <v>9 - t&amp;e</v>
          </cell>
          <cell r="F434" t="str">
            <v xml:space="preserve">                        Accoms &amp; Meals - Executive Admin</v>
          </cell>
        </row>
        <row r="435">
          <cell r="A435" t="str">
            <v>01-443127-0125-0100</v>
          </cell>
          <cell r="B435" t="str">
            <v>125</v>
          </cell>
          <cell r="C435" t="str">
            <v>fin</v>
          </cell>
          <cell r="D435" t="str">
            <v>9 - t&amp;e</v>
          </cell>
          <cell r="F435" t="str">
            <v xml:space="preserve">                        Entertainment - Executive Admin</v>
          </cell>
        </row>
        <row r="436">
          <cell r="A436" t="str">
            <v>01-443128-0125-0100</v>
          </cell>
          <cell r="B436" t="str">
            <v>125</v>
          </cell>
          <cell r="C436" t="str">
            <v>fin</v>
          </cell>
          <cell r="D436" t="str">
            <v>9 - t&amp;e</v>
          </cell>
          <cell r="F436" t="str">
            <v xml:space="preserve">                        Telephone - Executive Admin</v>
          </cell>
        </row>
        <row r="437">
          <cell r="A437" t="str">
            <v>01-443135-0135-0100</v>
          </cell>
          <cell r="B437" t="str">
            <v>135</v>
          </cell>
          <cell r="C437" t="str">
            <v>fin</v>
          </cell>
          <cell r="D437" t="str">
            <v>9 - t&amp;e</v>
          </cell>
          <cell r="F437" t="str">
            <v xml:space="preserve">                        Travel - HR</v>
          </cell>
        </row>
        <row r="438">
          <cell r="A438" t="str">
            <v>01-443136-0135-0100</v>
          </cell>
          <cell r="B438" t="str">
            <v>135</v>
          </cell>
          <cell r="C438" t="str">
            <v>fin</v>
          </cell>
          <cell r="D438" t="str">
            <v>9 - t&amp;e</v>
          </cell>
          <cell r="F438" t="str">
            <v xml:space="preserve">                        Accoms &amp; Meals - HR</v>
          </cell>
        </row>
        <row r="439">
          <cell r="A439" t="str">
            <v>01-443137-0135-0100</v>
          </cell>
          <cell r="B439" t="str">
            <v>135</v>
          </cell>
          <cell r="C439" t="str">
            <v>fin</v>
          </cell>
          <cell r="D439" t="str">
            <v>9 - t&amp;e</v>
          </cell>
          <cell r="F439" t="str">
            <v xml:space="preserve">                        Entertainment - HR</v>
          </cell>
        </row>
        <row r="440">
          <cell r="A440" t="str">
            <v>01-443138-0135-0100</v>
          </cell>
          <cell r="B440" t="str">
            <v>135</v>
          </cell>
          <cell r="C440" t="str">
            <v>fin</v>
          </cell>
          <cell r="D440" t="str">
            <v>9 - t&amp;e</v>
          </cell>
          <cell r="F440" t="str">
            <v xml:space="preserve">                        Telephone - HR</v>
          </cell>
        </row>
        <row r="441">
          <cell r="A441" t="str">
            <v>01-443140-0140-0100</v>
          </cell>
          <cell r="B441" t="str">
            <v>140</v>
          </cell>
          <cell r="C441" t="str">
            <v>fin</v>
          </cell>
          <cell r="D441" t="str">
            <v>9 - t&amp;e</v>
          </cell>
          <cell r="F441" t="str">
            <v xml:space="preserve">                        Travel - Facilities</v>
          </cell>
        </row>
        <row r="442">
          <cell r="A442" t="str">
            <v>01-443141-0140-0100</v>
          </cell>
          <cell r="B442" t="str">
            <v>140</v>
          </cell>
          <cell r="C442" t="str">
            <v>fin</v>
          </cell>
          <cell r="D442" t="str">
            <v>9 - t&amp;e</v>
          </cell>
          <cell r="F442" t="str">
            <v xml:space="preserve">                        Accoms &amp; Meals - Facilities</v>
          </cell>
        </row>
        <row r="443">
          <cell r="A443" t="str">
            <v>01-443142-0140-0100</v>
          </cell>
          <cell r="B443" t="str">
            <v>140</v>
          </cell>
          <cell r="C443" t="str">
            <v>fin</v>
          </cell>
          <cell r="D443" t="str">
            <v>9 - t&amp;e</v>
          </cell>
          <cell r="F443" t="str">
            <v xml:space="preserve">                        Entertainment - Facilities</v>
          </cell>
        </row>
        <row r="444">
          <cell r="A444" t="str">
            <v>01-443190-0210-0200</v>
          </cell>
          <cell r="B444" t="str">
            <v>210</v>
          </cell>
          <cell r="C444" t="str">
            <v>sales</v>
          </cell>
          <cell r="D444" t="str">
            <v>9 - t&amp;e</v>
          </cell>
          <cell r="F444" t="str">
            <v xml:space="preserve">                        Travel - Wezwick</v>
          </cell>
        </row>
        <row r="445">
          <cell r="A445" t="str">
            <v>01-443191-0210-0200</v>
          </cell>
          <cell r="B445" t="str">
            <v>210</v>
          </cell>
          <cell r="C445" t="str">
            <v>sales</v>
          </cell>
          <cell r="D445" t="str">
            <v>9 - t&amp;e</v>
          </cell>
          <cell r="F445" t="str">
            <v xml:space="preserve">                        Accoms &amp; Meals - Wezwick</v>
          </cell>
        </row>
        <row r="446">
          <cell r="A446" t="str">
            <v>01-443192-0210-0200</v>
          </cell>
          <cell r="B446" t="str">
            <v>210</v>
          </cell>
          <cell r="C446" t="str">
            <v>sales</v>
          </cell>
          <cell r="D446" t="str">
            <v>9 - t&amp;e</v>
          </cell>
          <cell r="F446" t="str">
            <v xml:space="preserve">                        Entertainment - Wezwick</v>
          </cell>
        </row>
        <row r="447">
          <cell r="A447" t="str">
            <v>01-443193-0210-0200</v>
          </cell>
          <cell r="B447" t="str">
            <v>210</v>
          </cell>
          <cell r="C447" t="str">
            <v>sales</v>
          </cell>
          <cell r="D447" t="str">
            <v>9 - t&amp;e</v>
          </cell>
          <cell r="F447" t="str">
            <v xml:space="preserve">                        Telephone - Wezwick</v>
          </cell>
        </row>
        <row r="448">
          <cell r="A448" t="str">
            <v>01-443194-0210-0200</v>
          </cell>
          <cell r="B448" t="str">
            <v>210</v>
          </cell>
          <cell r="C448" t="str">
            <v>sales</v>
          </cell>
          <cell r="D448" t="str">
            <v>9 - t&amp;e</v>
          </cell>
          <cell r="F448" t="str">
            <v xml:space="preserve">                        Miscellaneous - Wezwick</v>
          </cell>
        </row>
        <row r="449">
          <cell r="A449" t="str">
            <v>01-443210-0210-0200</v>
          </cell>
          <cell r="B449" t="str">
            <v>210</v>
          </cell>
          <cell r="C449" t="str">
            <v>sales</v>
          </cell>
          <cell r="D449" t="str">
            <v>9 - t&amp;e</v>
          </cell>
          <cell r="F449" t="str">
            <v xml:space="preserve">                        Travel - Sales/Mktg Mgt</v>
          </cell>
        </row>
        <row r="450">
          <cell r="A450" t="str">
            <v>01-443211-0210-0200</v>
          </cell>
          <cell r="B450" t="str">
            <v>210</v>
          </cell>
          <cell r="C450" t="str">
            <v>sales</v>
          </cell>
          <cell r="D450" t="str">
            <v>9 - t&amp;e</v>
          </cell>
          <cell r="F450" t="str">
            <v xml:space="preserve">                        Accoms &amp; Meals - Sls/Mktg Mgt</v>
          </cell>
        </row>
        <row r="451">
          <cell r="A451" t="str">
            <v>01-443212-0210-0200</v>
          </cell>
          <cell r="B451" t="str">
            <v>210</v>
          </cell>
          <cell r="C451" t="str">
            <v>sales</v>
          </cell>
          <cell r="D451" t="str">
            <v>9 - t&amp;e</v>
          </cell>
          <cell r="F451" t="str">
            <v xml:space="preserve">                        Entertainment - Sls/Mktg Mgt</v>
          </cell>
        </row>
        <row r="452">
          <cell r="A452" t="str">
            <v>01-443213-0210-0200</v>
          </cell>
          <cell r="B452" t="str">
            <v>210</v>
          </cell>
          <cell r="C452" t="str">
            <v>sales</v>
          </cell>
          <cell r="D452" t="str">
            <v>9 - t&amp;e</v>
          </cell>
          <cell r="F452" t="str">
            <v xml:space="preserve">                        Telephone - Sales/Mktg Mgt</v>
          </cell>
        </row>
        <row r="453">
          <cell r="A453" t="str">
            <v>01-443214-0210-0200</v>
          </cell>
          <cell r="B453" t="str">
            <v>210</v>
          </cell>
          <cell r="C453" t="str">
            <v>sales</v>
          </cell>
          <cell r="D453" t="str">
            <v>9 - t&amp;e</v>
          </cell>
          <cell r="F453" t="str">
            <v xml:space="preserve">                        Miscellaneous - Sales/Mkg Mgt</v>
          </cell>
        </row>
        <row r="454">
          <cell r="A454" t="str">
            <v>01-443215-0210-0200</v>
          </cell>
          <cell r="B454" t="str">
            <v>210</v>
          </cell>
          <cell r="C454" t="str">
            <v>sales</v>
          </cell>
          <cell r="D454" t="str">
            <v>9 - t&amp;e</v>
          </cell>
          <cell r="F454" t="str">
            <v xml:space="preserve">                        Travel - Wezwick</v>
          </cell>
        </row>
        <row r="455">
          <cell r="A455" t="str">
            <v>01-443216-0210-0200</v>
          </cell>
          <cell r="B455" t="str">
            <v>210</v>
          </cell>
          <cell r="C455" t="str">
            <v>sales</v>
          </cell>
          <cell r="D455" t="str">
            <v>9 - t&amp;e</v>
          </cell>
          <cell r="F455" t="str">
            <v xml:space="preserve">                        Accoms &amp; Meals - Wezwick</v>
          </cell>
        </row>
        <row r="456">
          <cell r="A456" t="str">
            <v>01-443217-0210-0200</v>
          </cell>
          <cell r="B456" t="str">
            <v>210</v>
          </cell>
          <cell r="C456" t="str">
            <v>sales</v>
          </cell>
          <cell r="D456" t="str">
            <v>9 - t&amp;e</v>
          </cell>
          <cell r="F456" t="str">
            <v xml:space="preserve">                        Entertainment - Wezwick</v>
          </cell>
        </row>
        <row r="457">
          <cell r="A457" t="str">
            <v>01-443218-0210-0200</v>
          </cell>
          <cell r="B457" t="str">
            <v>210</v>
          </cell>
          <cell r="C457" t="str">
            <v>sales</v>
          </cell>
          <cell r="D457" t="str">
            <v>9 - t&amp;e</v>
          </cell>
          <cell r="F457" t="str">
            <v xml:space="preserve">                        Telephone - Wezwick</v>
          </cell>
        </row>
        <row r="458">
          <cell r="A458" t="str">
            <v>01-443219-0210-0200</v>
          </cell>
          <cell r="B458" t="str">
            <v>210</v>
          </cell>
          <cell r="C458" t="str">
            <v>sales</v>
          </cell>
          <cell r="D458" t="str">
            <v>9 - t&amp;e</v>
          </cell>
          <cell r="F458" t="str">
            <v xml:space="preserve">                        Miscellaneous - Wezwick</v>
          </cell>
        </row>
        <row r="459">
          <cell r="A459" t="str">
            <v>01-443220-0220-0230</v>
          </cell>
          <cell r="B459" t="str">
            <v>220</v>
          </cell>
          <cell r="C459" t="str">
            <v>sales</v>
          </cell>
          <cell r="D459" t="str">
            <v>9 - t&amp;e</v>
          </cell>
          <cell r="F459" t="str">
            <v xml:space="preserve">                        Travel - Marketing</v>
          </cell>
        </row>
        <row r="460">
          <cell r="A460" t="str">
            <v>01-443221-0220-0230</v>
          </cell>
          <cell r="B460" t="str">
            <v>220</v>
          </cell>
          <cell r="C460" t="str">
            <v>sales</v>
          </cell>
          <cell r="D460" t="str">
            <v>9 - t&amp;e</v>
          </cell>
          <cell r="F460" t="str">
            <v xml:space="preserve">                        Accoms &amp; Meals - Marketing</v>
          </cell>
        </row>
        <row r="461">
          <cell r="A461" t="str">
            <v>01-443222-0220-0230</v>
          </cell>
          <cell r="B461" t="str">
            <v>220</v>
          </cell>
          <cell r="C461" t="str">
            <v>sales</v>
          </cell>
          <cell r="D461" t="str">
            <v>9 - t&amp;e</v>
          </cell>
          <cell r="F461" t="str">
            <v xml:space="preserve">                        Entertainment - Marketing</v>
          </cell>
        </row>
        <row r="462">
          <cell r="A462" t="str">
            <v>01-443223-0220-0230</v>
          </cell>
          <cell r="B462" t="str">
            <v>220</v>
          </cell>
          <cell r="C462" t="str">
            <v>sales</v>
          </cell>
          <cell r="D462" t="str">
            <v>9 - t&amp;e</v>
          </cell>
          <cell r="F462" t="str">
            <v xml:space="preserve">                        Telephone - Marketing</v>
          </cell>
        </row>
        <row r="463">
          <cell r="A463" t="str">
            <v>01-443224-0220-0230</v>
          </cell>
          <cell r="B463" t="str">
            <v>220</v>
          </cell>
          <cell r="C463" t="str">
            <v>sales</v>
          </cell>
          <cell r="D463" t="str">
            <v>9 - t&amp;e</v>
          </cell>
          <cell r="F463" t="str">
            <v xml:space="preserve">                        Miscellaneous - Marketing</v>
          </cell>
        </row>
        <row r="464">
          <cell r="A464" t="str">
            <v>01-443225-0225-0200</v>
          </cell>
          <cell r="B464" t="str">
            <v>225</v>
          </cell>
          <cell r="C464" t="str">
            <v>sales</v>
          </cell>
          <cell r="D464" t="str">
            <v>9 - t&amp;e</v>
          </cell>
          <cell r="F464" t="str">
            <v xml:space="preserve">                        Travel - Inside Sales - Comeau</v>
          </cell>
        </row>
        <row r="465">
          <cell r="A465" t="str">
            <v>01-443226-0225-0200</v>
          </cell>
          <cell r="B465" t="str">
            <v>225</v>
          </cell>
          <cell r="C465" t="str">
            <v>sales</v>
          </cell>
          <cell r="D465" t="str">
            <v>9 - t&amp;e</v>
          </cell>
          <cell r="F465" t="str">
            <v xml:space="preserve">                        Accoms &amp; Meals - Inside Sales - Comeau</v>
          </cell>
        </row>
        <row r="466">
          <cell r="A466" t="str">
            <v>01-443227-0225-0200</v>
          </cell>
          <cell r="B466" t="str">
            <v>225</v>
          </cell>
          <cell r="C466" t="str">
            <v>sales</v>
          </cell>
          <cell r="D466" t="str">
            <v>9 - t&amp;e</v>
          </cell>
          <cell r="F466" t="str">
            <v xml:space="preserve">                        Entertainment - Inside Sales - Comeau</v>
          </cell>
        </row>
        <row r="467">
          <cell r="A467" t="str">
            <v>01-443228-0225-0200</v>
          </cell>
          <cell r="B467" t="str">
            <v>225</v>
          </cell>
          <cell r="C467" t="str">
            <v>sales</v>
          </cell>
          <cell r="D467" t="str">
            <v>9 - t&amp;e</v>
          </cell>
          <cell r="F467" t="str">
            <v xml:space="preserve">                        Telephone - Inside Sales - Comeau</v>
          </cell>
        </row>
        <row r="468">
          <cell r="A468" t="str">
            <v>01-443229-0225-0200</v>
          </cell>
          <cell r="B468" t="str">
            <v>225</v>
          </cell>
          <cell r="C468" t="str">
            <v>sales</v>
          </cell>
          <cell r="D468" t="str">
            <v>9 - t&amp;e</v>
          </cell>
          <cell r="F468" t="str">
            <v xml:space="preserve">                        Miscellaneous - Inside Sales - Comeau</v>
          </cell>
        </row>
        <row r="469">
          <cell r="A469" t="str">
            <v>01-443235-0235-0200</v>
          </cell>
          <cell r="B469" t="str">
            <v>235</v>
          </cell>
          <cell r="C469" t="str">
            <v>sales</v>
          </cell>
          <cell r="D469" t="str">
            <v>9 - t&amp;e</v>
          </cell>
          <cell r="F469" t="str">
            <v xml:space="preserve">                        Travel - Sales Operations</v>
          </cell>
        </row>
        <row r="470">
          <cell r="A470" t="str">
            <v>01-443236-0235-0200</v>
          </cell>
          <cell r="B470" t="str">
            <v>235</v>
          </cell>
          <cell r="C470" t="str">
            <v>sales</v>
          </cell>
          <cell r="D470" t="str">
            <v>9 - t&amp;e</v>
          </cell>
          <cell r="F470" t="str">
            <v xml:space="preserve">                        Accoms &amp; Mls - Sales Operations</v>
          </cell>
        </row>
        <row r="471">
          <cell r="A471" t="str">
            <v>01-443237-0235-0200</v>
          </cell>
          <cell r="B471" t="str">
            <v>235</v>
          </cell>
          <cell r="C471" t="str">
            <v>sales</v>
          </cell>
          <cell r="D471" t="str">
            <v>9 - t&amp;e</v>
          </cell>
          <cell r="F471" t="str">
            <v xml:space="preserve">                        Entertainment - Sales Operations</v>
          </cell>
        </row>
        <row r="472">
          <cell r="A472" t="str">
            <v>01-443238-0235-0200</v>
          </cell>
          <cell r="B472" t="str">
            <v>235</v>
          </cell>
          <cell r="C472" t="str">
            <v>sales</v>
          </cell>
          <cell r="D472" t="str">
            <v>9 - t&amp;e</v>
          </cell>
          <cell r="F472" t="str">
            <v xml:space="preserve">                        Telephone - Sales Operations</v>
          </cell>
        </row>
        <row r="473">
          <cell r="A473" t="str">
            <v>01-443239-0235-0200</v>
          </cell>
          <cell r="B473" t="str">
            <v>235</v>
          </cell>
          <cell r="C473" t="str">
            <v>sales</v>
          </cell>
          <cell r="D473" t="str">
            <v>9 - t&amp;e</v>
          </cell>
          <cell r="F473" t="str">
            <v xml:space="preserve">                        Miscellaneous - Sales Operations</v>
          </cell>
        </row>
        <row r="474">
          <cell r="A474" t="str">
            <v>01-443245-0245-0200</v>
          </cell>
          <cell r="B474" t="str">
            <v>245</v>
          </cell>
          <cell r="C474" t="str">
            <v>sales</v>
          </cell>
          <cell r="D474" t="str">
            <v>9 - t&amp;e</v>
          </cell>
          <cell r="F474" t="str">
            <v xml:space="preserve">                        Travel - Sales Reg 1- Catanzarite</v>
          </cell>
        </row>
        <row r="475">
          <cell r="A475" t="str">
            <v>01-443246-0245-0200</v>
          </cell>
          <cell r="B475" t="str">
            <v>245</v>
          </cell>
          <cell r="C475" t="str">
            <v>sales</v>
          </cell>
          <cell r="D475" t="str">
            <v>9 - t&amp;e</v>
          </cell>
          <cell r="F475" t="str">
            <v xml:space="preserve">                        Accoms  &amp; Mls -Sales Reg 1- Catanzarite</v>
          </cell>
        </row>
        <row r="476">
          <cell r="A476" t="str">
            <v>01-443247-0245-0200</v>
          </cell>
          <cell r="B476" t="str">
            <v>245</v>
          </cell>
          <cell r="C476" t="str">
            <v>sales</v>
          </cell>
          <cell r="D476" t="str">
            <v>9 - t&amp;e</v>
          </cell>
          <cell r="F476" t="str">
            <v xml:space="preserve">                        Entertainment-Sales Reg 1- Catanzarite</v>
          </cell>
        </row>
        <row r="477">
          <cell r="A477" t="str">
            <v>01-443248-0245-0200</v>
          </cell>
          <cell r="B477" t="str">
            <v>245</v>
          </cell>
          <cell r="C477" t="str">
            <v>sales</v>
          </cell>
          <cell r="D477" t="str">
            <v>9 - t&amp;e</v>
          </cell>
          <cell r="F477" t="str">
            <v xml:space="preserve">                        Telephone-Sales Reg 1- Catanzarite</v>
          </cell>
        </row>
        <row r="478">
          <cell r="A478" t="str">
            <v>01-443249-0245-0200</v>
          </cell>
          <cell r="B478" t="str">
            <v>245</v>
          </cell>
          <cell r="C478" t="str">
            <v>sales</v>
          </cell>
          <cell r="D478" t="str">
            <v>9 - t&amp;e</v>
          </cell>
          <cell r="F478" t="str">
            <v xml:space="preserve">                        Misc-Sales Reg 1- Catanzarite</v>
          </cell>
        </row>
        <row r="479">
          <cell r="A479" t="str">
            <v>01-443255-0255-0200</v>
          </cell>
          <cell r="B479" t="str">
            <v>255</v>
          </cell>
          <cell r="C479" t="str">
            <v>sales</v>
          </cell>
          <cell r="D479" t="str">
            <v>9 - t&amp;e</v>
          </cell>
          <cell r="F479" t="str">
            <v xml:space="preserve">                        Travel - Sales Region 2</v>
          </cell>
        </row>
        <row r="480">
          <cell r="A480" t="str">
            <v>01-443256-0255-0200</v>
          </cell>
          <cell r="B480" t="str">
            <v>255</v>
          </cell>
          <cell r="C480" t="str">
            <v>sales</v>
          </cell>
          <cell r="D480" t="str">
            <v>9 - t&amp;e</v>
          </cell>
          <cell r="F480" t="str">
            <v xml:space="preserve">                        Accoms &amp; Meals - Sales Region 2</v>
          </cell>
        </row>
        <row r="481">
          <cell r="A481" t="str">
            <v>01-443257-0255-0200</v>
          </cell>
          <cell r="B481" t="str">
            <v>255</v>
          </cell>
          <cell r="C481" t="str">
            <v>sales</v>
          </cell>
          <cell r="D481" t="str">
            <v>9 - t&amp;e</v>
          </cell>
          <cell r="F481" t="str">
            <v xml:space="preserve">                        Entertainment - Sales Region 2</v>
          </cell>
        </row>
        <row r="482">
          <cell r="A482" t="str">
            <v>01-443258-0255-0200</v>
          </cell>
          <cell r="B482" t="str">
            <v>255</v>
          </cell>
          <cell r="C482" t="str">
            <v>sales</v>
          </cell>
          <cell r="D482" t="str">
            <v>9 - t&amp;e</v>
          </cell>
          <cell r="F482" t="str">
            <v xml:space="preserve">                        Telephone - Sales Region 2</v>
          </cell>
        </row>
        <row r="483">
          <cell r="A483" t="str">
            <v>01-443259-0255-0200</v>
          </cell>
          <cell r="B483" t="str">
            <v>255</v>
          </cell>
          <cell r="C483" t="str">
            <v>sales</v>
          </cell>
          <cell r="D483" t="str">
            <v>9 - t&amp;e</v>
          </cell>
          <cell r="F483" t="str">
            <v xml:space="preserve">                        Miscellaneous - Sales Region 2</v>
          </cell>
        </row>
        <row r="484">
          <cell r="A484" t="str">
            <v>01-443275-0275-0200</v>
          </cell>
          <cell r="B484" t="str">
            <v>275</v>
          </cell>
          <cell r="C484" t="str">
            <v>sales</v>
          </cell>
          <cell r="D484" t="str">
            <v>9 - t&amp;e</v>
          </cell>
          <cell r="F484" t="str">
            <v xml:space="preserve">                        Travel - Sales AFN</v>
          </cell>
        </row>
        <row r="485">
          <cell r="A485" t="str">
            <v>01-443276-0275-0200</v>
          </cell>
          <cell r="B485" t="str">
            <v>275</v>
          </cell>
          <cell r="C485" t="str">
            <v>sales</v>
          </cell>
          <cell r="D485" t="str">
            <v>9 - t&amp;e</v>
          </cell>
          <cell r="F485" t="str">
            <v xml:space="preserve">                        Accoms &amp; Meals - Sales AFN</v>
          </cell>
        </row>
        <row r="486">
          <cell r="A486" t="str">
            <v>01-443277-0275-0200</v>
          </cell>
          <cell r="B486" t="str">
            <v>275</v>
          </cell>
          <cell r="C486" t="str">
            <v>sales</v>
          </cell>
          <cell r="D486" t="str">
            <v>9 - t&amp;e</v>
          </cell>
          <cell r="F486" t="str">
            <v xml:space="preserve">                        Entertainment - Sales AFN</v>
          </cell>
        </row>
        <row r="487">
          <cell r="A487" t="str">
            <v>01-443278-0275-0200</v>
          </cell>
          <cell r="B487" t="str">
            <v>275</v>
          </cell>
          <cell r="C487" t="str">
            <v>sales</v>
          </cell>
          <cell r="D487" t="str">
            <v>9 - t&amp;e</v>
          </cell>
          <cell r="F487" t="str">
            <v xml:space="preserve">                        Telephone - Sales AFN</v>
          </cell>
        </row>
        <row r="488">
          <cell r="A488" t="str">
            <v>01-443279-0275-0200</v>
          </cell>
          <cell r="B488" t="str">
            <v>275</v>
          </cell>
          <cell r="C488" t="str">
            <v>sales</v>
          </cell>
          <cell r="D488" t="str">
            <v>9 - t&amp;e</v>
          </cell>
          <cell r="F488" t="str">
            <v xml:space="preserve">                        Miscellaneous - Sales AFN</v>
          </cell>
        </row>
        <row r="489">
          <cell r="A489" t="str">
            <v>01-443290-0290-0200</v>
          </cell>
          <cell r="B489" t="str">
            <v>290</v>
          </cell>
          <cell r="C489" t="str">
            <v>sales</v>
          </cell>
          <cell r="D489" t="str">
            <v>9 - t&amp;e</v>
          </cell>
          <cell r="F489" t="str">
            <v xml:space="preserve">                        Travel - Business Partners</v>
          </cell>
        </row>
        <row r="490">
          <cell r="A490" t="str">
            <v>01-443291-0290-0200</v>
          </cell>
          <cell r="B490" t="str">
            <v>290</v>
          </cell>
          <cell r="C490" t="str">
            <v>sales</v>
          </cell>
          <cell r="D490" t="str">
            <v>9 - t&amp;e</v>
          </cell>
          <cell r="F490" t="str">
            <v xml:space="preserve">                        Accoms &amp; Meals - Business Partners</v>
          </cell>
        </row>
        <row r="491">
          <cell r="A491" t="str">
            <v>01-443292-0290-0200</v>
          </cell>
          <cell r="B491" t="str">
            <v>290</v>
          </cell>
          <cell r="C491" t="str">
            <v>sales</v>
          </cell>
          <cell r="D491" t="str">
            <v>9 - t&amp;e</v>
          </cell>
          <cell r="F491" t="str">
            <v xml:space="preserve">                        Entertainment - Business Partners</v>
          </cell>
        </row>
        <row r="492">
          <cell r="A492" t="str">
            <v>01-443293-0290-0200</v>
          </cell>
          <cell r="B492" t="str">
            <v>290</v>
          </cell>
          <cell r="C492" t="str">
            <v>sales</v>
          </cell>
          <cell r="D492" t="str">
            <v>9 - t&amp;e</v>
          </cell>
          <cell r="F492" t="str">
            <v xml:space="preserve">                        Telephone - Business Partners</v>
          </cell>
        </row>
        <row r="493">
          <cell r="A493" t="str">
            <v>01-443294-0290-0200</v>
          </cell>
          <cell r="B493" t="str">
            <v>290</v>
          </cell>
          <cell r="C493" t="str">
            <v>sales</v>
          </cell>
          <cell r="D493" t="str">
            <v>9 - t&amp;e</v>
          </cell>
          <cell r="F493" t="str">
            <v xml:space="preserve">                        Miscellaneous - Business Partners</v>
          </cell>
        </row>
        <row r="494">
          <cell r="A494" t="str">
            <v>01-443295-0295-0200</v>
          </cell>
          <cell r="B494" t="str">
            <v>295</v>
          </cell>
          <cell r="C494" t="str">
            <v>sales</v>
          </cell>
          <cell r="D494" t="str">
            <v>9 - t&amp;e</v>
          </cell>
          <cell r="F494" t="str">
            <v xml:space="preserve">                        Travel - Major Accounts</v>
          </cell>
        </row>
        <row r="495">
          <cell r="A495" t="str">
            <v>01-443296-0295-0200</v>
          </cell>
          <cell r="B495" t="str">
            <v>295</v>
          </cell>
          <cell r="C495" t="str">
            <v>sales</v>
          </cell>
          <cell r="D495" t="str">
            <v>9 - t&amp;e</v>
          </cell>
          <cell r="F495" t="str">
            <v xml:space="preserve">                        Accoms &amp; Meals - Major Accounts</v>
          </cell>
        </row>
        <row r="496">
          <cell r="A496" t="str">
            <v>01-443297-0295-0200</v>
          </cell>
          <cell r="B496" t="str">
            <v>295</v>
          </cell>
          <cell r="C496" t="str">
            <v>sales</v>
          </cell>
          <cell r="D496" t="str">
            <v>9 - t&amp;e</v>
          </cell>
          <cell r="F496" t="str">
            <v xml:space="preserve">                        Entertainment - Major Accounts</v>
          </cell>
        </row>
        <row r="497">
          <cell r="A497" t="str">
            <v>01-443298-0295-0200</v>
          </cell>
          <cell r="B497" t="str">
            <v>295</v>
          </cell>
          <cell r="C497" t="str">
            <v>sales</v>
          </cell>
          <cell r="D497" t="str">
            <v>9 - t&amp;e</v>
          </cell>
          <cell r="F497" t="str">
            <v xml:space="preserve">                        Telephone - Major Accounts</v>
          </cell>
        </row>
        <row r="498">
          <cell r="A498" t="str">
            <v>01-443305-0305-0300</v>
          </cell>
          <cell r="B498" t="str">
            <v>305</v>
          </cell>
          <cell r="C498" t="str">
            <v>cust supp</v>
          </cell>
          <cell r="D498" t="str">
            <v>9 - t&amp;e</v>
          </cell>
          <cell r="F498" t="str">
            <v xml:space="preserve">                        Travel - Supp Mgmt</v>
          </cell>
        </row>
        <row r="499">
          <cell r="A499" t="str">
            <v>01-443306-0305-0300</v>
          </cell>
          <cell r="B499" t="str">
            <v>305</v>
          </cell>
          <cell r="C499" t="str">
            <v>cust supp</v>
          </cell>
          <cell r="D499" t="str">
            <v>9 - t&amp;e</v>
          </cell>
          <cell r="F499" t="str">
            <v xml:space="preserve">                        Accom &amp; Meals - Supp Mgmt</v>
          </cell>
        </row>
        <row r="500">
          <cell r="A500" t="str">
            <v>01-443307-0305-0300</v>
          </cell>
          <cell r="B500" t="str">
            <v>305</v>
          </cell>
          <cell r="C500" t="str">
            <v>cust supp</v>
          </cell>
          <cell r="D500" t="str">
            <v>9 - t&amp;e</v>
          </cell>
          <cell r="F500" t="str">
            <v xml:space="preserve">                        Entertainment - Cust Supp Mgmt</v>
          </cell>
        </row>
        <row r="501">
          <cell r="A501" t="str">
            <v>01-443308-0305-0300</v>
          </cell>
          <cell r="B501" t="str">
            <v>305</v>
          </cell>
          <cell r="C501" t="str">
            <v>cust supp</v>
          </cell>
          <cell r="D501" t="str">
            <v>9 - t&amp;e</v>
          </cell>
          <cell r="F501" t="str">
            <v xml:space="preserve">                        Telephone - Supp Mgmt</v>
          </cell>
        </row>
        <row r="502">
          <cell r="A502" t="str">
            <v>01-443309-0305-0300</v>
          </cell>
          <cell r="B502" t="str">
            <v>305</v>
          </cell>
          <cell r="C502" t="str">
            <v>cust supp</v>
          </cell>
          <cell r="D502" t="str">
            <v>9 - t&amp;e</v>
          </cell>
          <cell r="F502" t="str">
            <v xml:space="preserve">                        Misc - Supp Mgmt</v>
          </cell>
        </row>
        <row r="503">
          <cell r="A503" t="str">
            <v>01-443310-0310-0300</v>
          </cell>
          <cell r="B503" t="str">
            <v>310</v>
          </cell>
          <cell r="C503" t="str">
            <v>cust supp</v>
          </cell>
          <cell r="D503" t="str">
            <v>9 - t&amp;e</v>
          </cell>
          <cell r="F503" t="str">
            <v xml:space="preserve">                        Travel - Support Admin</v>
          </cell>
        </row>
        <row r="504">
          <cell r="A504" t="str">
            <v>01-443311-0310-0300</v>
          </cell>
          <cell r="B504" t="str">
            <v>310</v>
          </cell>
          <cell r="C504" t="str">
            <v>cust supp</v>
          </cell>
          <cell r="D504" t="str">
            <v>9 - t&amp;e</v>
          </cell>
          <cell r="F504" t="str">
            <v xml:space="preserve">                        Accoms/Meals-Support Admin</v>
          </cell>
        </row>
        <row r="505">
          <cell r="A505" t="str">
            <v>01-443312-0310-0300</v>
          </cell>
          <cell r="B505" t="str">
            <v>310</v>
          </cell>
          <cell r="C505" t="str">
            <v>cust supp</v>
          </cell>
          <cell r="D505" t="str">
            <v>9 - t&amp;e</v>
          </cell>
          <cell r="F505" t="str">
            <v xml:space="preserve">                        Entertainment - Supp Admin</v>
          </cell>
        </row>
        <row r="506">
          <cell r="A506" t="str">
            <v>01-443313-0310-0300</v>
          </cell>
          <cell r="B506" t="str">
            <v>310</v>
          </cell>
          <cell r="C506" t="str">
            <v>cust supp</v>
          </cell>
          <cell r="D506" t="str">
            <v>9 - t&amp;e</v>
          </cell>
          <cell r="F506" t="str">
            <v xml:space="preserve">                        Telephone - Supp Admin</v>
          </cell>
        </row>
        <row r="507">
          <cell r="A507" t="str">
            <v>01-443315-0315-0300</v>
          </cell>
          <cell r="B507" t="str">
            <v>315</v>
          </cell>
          <cell r="C507" t="str">
            <v>prod dev</v>
          </cell>
          <cell r="D507" t="str">
            <v>9 - t&amp;e</v>
          </cell>
          <cell r="F507" t="str">
            <v xml:space="preserve">                        Travel - Multimedia Support</v>
          </cell>
        </row>
        <row r="508">
          <cell r="A508" t="str">
            <v>01-443316-0315-0300</v>
          </cell>
          <cell r="B508" t="str">
            <v>315</v>
          </cell>
          <cell r="C508" t="str">
            <v>prod dev</v>
          </cell>
          <cell r="D508" t="str">
            <v>9 - t&amp;e</v>
          </cell>
          <cell r="F508" t="str">
            <v xml:space="preserve">                        Accom &amp; Meals - Multimedia Supp</v>
          </cell>
        </row>
        <row r="509">
          <cell r="A509" t="str">
            <v>01-443317-0315-0300</v>
          </cell>
          <cell r="B509" t="str">
            <v>315</v>
          </cell>
          <cell r="C509" t="str">
            <v>prod dev</v>
          </cell>
          <cell r="D509" t="str">
            <v>9 - t&amp;e</v>
          </cell>
          <cell r="F509" t="str">
            <v xml:space="preserve">                        Entertainment - Multimedia Supp</v>
          </cell>
        </row>
        <row r="510">
          <cell r="A510" t="str">
            <v>01-443318-0315-0300</v>
          </cell>
          <cell r="B510" t="str">
            <v>315</v>
          </cell>
          <cell r="C510" t="str">
            <v>prod dev</v>
          </cell>
          <cell r="D510" t="str">
            <v>9 - t&amp;e</v>
          </cell>
          <cell r="F510" t="str">
            <v xml:space="preserve">                        Telephone - Multimedia Supp</v>
          </cell>
        </row>
        <row r="511">
          <cell r="A511" t="str">
            <v>01-443319-0315-0300</v>
          </cell>
          <cell r="B511" t="str">
            <v>315</v>
          </cell>
          <cell r="C511" t="str">
            <v>prod dev</v>
          </cell>
          <cell r="D511" t="str">
            <v>9 - t&amp;e</v>
          </cell>
          <cell r="F511" t="str">
            <v xml:space="preserve">                        Misc - Multimedia Supp</v>
          </cell>
        </row>
        <row r="512">
          <cell r="A512" t="str">
            <v>01-443320-0320-0300</v>
          </cell>
          <cell r="B512" t="str">
            <v>320</v>
          </cell>
          <cell r="C512" t="str">
            <v>cust supp</v>
          </cell>
          <cell r="D512" t="str">
            <v>9 - t&amp;e</v>
          </cell>
          <cell r="F512" t="str">
            <v xml:space="preserve">                        Travel - Cust Supp  SAS</v>
          </cell>
        </row>
        <row r="513">
          <cell r="A513" t="str">
            <v>01-443321-0320-0300</v>
          </cell>
          <cell r="B513" t="str">
            <v>320</v>
          </cell>
          <cell r="C513" t="str">
            <v>cust supp</v>
          </cell>
          <cell r="D513" t="str">
            <v>9 - t&amp;e</v>
          </cell>
          <cell r="F513" t="str">
            <v xml:space="preserve">                        Accoms &amp; Meals - Cust Supp SAS</v>
          </cell>
        </row>
        <row r="514">
          <cell r="A514" t="str">
            <v>01-443322-0320-0300</v>
          </cell>
          <cell r="B514" t="str">
            <v>320</v>
          </cell>
          <cell r="C514" t="str">
            <v>cust supp</v>
          </cell>
          <cell r="D514" t="str">
            <v>9 - t&amp;e</v>
          </cell>
          <cell r="F514" t="str">
            <v xml:space="preserve">                        Entertainment - Cust Supp SAS</v>
          </cell>
        </row>
        <row r="515">
          <cell r="A515" t="str">
            <v>01-443323-0320-0300</v>
          </cell>
          <cell r="B515" t="str">
            <v>320</v>
          </cell>
          <cell r="C515" t="str">
            <v>cust supp</v>
          </cell>
          <cell r="D515" t="str">
            <v>9 - t&amp;e</v>
          </cell>
          <cell r="F515" t="str">
            <v xml:space="preserve">                        Telephone - Cust Supp SAS</v>
          </cell>
        </row>
        <row r="516">
          <cell r="A516" t="str">
            <v>01-443325-0325-0300</v>
          </cell>
          <cell r="B516" t="str">
            <v>325</v>
          </cell>
          <cell r="C516" t="str">
            <v>cust supp</v>
          </cell>
          <cell r="D516" t="str">
            <v>9 - t&amp;e</v>
          </cell>
          <cell r="F516" t="str">
            <v xml:space="preserve">                        Travel - CS/Tech Support</v>
          </cell>
        </row>
        <row r="517">
          <cell r="A517" t="str">
            <v>01-443326-0325-0300</v>
          </cell>
          <cell r="B517" t="str">
            <v>325</v>
          </cell>
          <cell r="C517" t="str">
            <v>cust supp</v>
          </cell>
          <cell r="D517" t="str">
            <v>9 - t&amp;e</v>
          </cell>
          <cell r="F517" t="str">
            <v xml:space="preserve">                        Accom &amp; Meals - CS/Tech Support</v>
          </cell>
        </row>
        <row r="518">
          <cell r="A518" t="str">
            <v>01-443327-0325-0300</v>
          </cell>
          <cell r="B518" t="str">
            <v>325</v>
          </cell>
          <cell r="C518" t="str">
            <v>cust supp</v>
          </cell>
          <cell r="D518" t="str">
            <v>9 - t&amp;e</v>
          </cell>
          <cell r="F518" t="str">
            <v xml:space="preserve">                        Entertainment - CS/Tech Support</v>
          </cell>
        </row>
        <row r="519">
          <cell r="A519" t="str">
            <v>01-443328-0325-0300</v>
          </cell>
          <cell r="B519" t="str">
            <v>325</v>
          </cell>
          <cell r="C519" t="str">
            <v>cust supp</v>
          </cell>
          <cell r="D519" t="str">
            <v>9 - t&amp;e</v>
          </cell>
          <cell r="F519" t="str">
            <v xml:space="preserve">                        Telephone - CS/ Tech Supp</v>
          </cell>
        </row>
        <row r="520">
          <cell r="A520" t="str">
            <v>01-443330-0330-0300</v>
          </cell>
          <cell r="B520" t="str">
            <v>330</v>
          </cell>
          <cell r="C520" t="str">
            <v>cust supp</v>
          </cell>
          <cell r="D520" t="str">
            <v>9 - t&amp;e</v>
          </cell>
          <cell r="F520" t="str">
            <v xml:space="preserve">                        Travel - Supp FRS</v>
          </cell>
        </row>
        <row r="521">
          <cell r="A521" t="str">
            <v>01-443331-0330-0300</v>
          </cell>
          <cell r="B521" t="str">
            <v>330</v>
          </cell>
          <cell r="C521" t="str">
            <v>cust supp</v>
          </cell>
          <cell r="D521" t="str">
            <v>9 - t&amp;e</v>
          </cell>
          <cell r="F521" t="str">
            <v xml:space="preserve">                        Accom &amp; Meals - Supp FRS</v>
          </cell>
        </row>
        <row r="522">
          <cell r="A522" t="str">
            <v>01-443332-0330-0300</v>
          </cell>
          <cell r="B522" t="str">
            <v>330</v>
          </cell>
          <cell r="C522" t="str">
            <v>cust supp</v>
          </cell>
          <cell r="D522" t="str">
            <v>9 - t&amp;e</v>
          </cell>
          <cell r="F522" t="str">
            <v xml:space="preserve">                        Entertainment - Supp FRS</v>
          </cell>
        </row>
        <row r="523">
          <cell r="A523" t="str">
            <v>01-443333-0330-0300</v>
          </cell>
          <cell r="B523" t="str">
            <v>330</v>
          </cell>
          <cell r="C523" t="str">
            <v>cust supp</v>
          </cell>
          <cell r="D523" t="str">
            <v>9 - t&amp;e</v>
          </cell>
          <cell r="F523" t="str">
            <v xml:space="preserve">                        Telephone - Supp FRS</v>
          </cell>
        </row>
        <row r="524">
          <cell r="A524" t="str">
            <v>01-443335-0335-0300</v>
          </cell>
          <cell r="B524" t="str">
            <v>335</v>
          </cell>
          <cell r="C524" t="str">
            <v>cust supp</v>
          </cell>
          <cell r="D524" t="str">
            <v>9 - t&amp;e</v>
          </cell>
          <cell r="F524" t="str">
            <v xml:space="preserve">                        Travel - Support FRS Consultants</v>
          </cell>
        </row>
        <row r="525">
          <cell r="A525" t="str">
            <v>01-443336-0335-0300</v>
          </cell>
          <cell r="B525" t="str">
            <v>335</v>
          </cell>
          <cell r="C525" t="str">
            <v>cust supp</v>
          </cell>
          <cell r="D525" t="str">
            <v>9 - t&amp;e</v>
          </cell>
          <cell r="F525" t="str">
            <v xml:space="preserve">                        Accom &amp; Meals - Support FRS Consultants</v>
          </cell>
        </row>
        <row r="526">
          <cell r="A526" t="str">
            <v>01-443337-0335-0300</v>
          </cell>
          <cell r="B526" t="str">
            <v>335</v>
          </cell>
          <cell r="C526" t="str">
            <v>cust supp</v>
          </cell>
          <cell r="D526" t="str">
            <v>9 - t&amp;e</v>
          </cell>
          <cell r="F526" t="str">
            <v xml:space="preserve">                        Entertainment - Support FRS Consultants</v>
          </cell>
        </row>
        <row r="527">
          <cell r="A527" t="str">
            <v>01-443338-0335-0300</v>
          </cell>
          <cell r="B527" t="str">
            <v>335</v>
          </cell>
          <cell r="C527" t="str">
            <v>cust supp</v>
          </cell>
          <cell r="D527" t="str">
            <v>9 - t&amp;e</v>
          </cell>
          <cell r="F527" t="str">
            <v xml:space="preserve">                        Telephone - Support FRS Consultants</v>
          </cell>
        </row>
        <row r="528">
          <cell r="A528" t="str">
            <v>01-443339-0335-0300</v>
          </cell>
          <cell r="B528" t="str">
            <v>335</v>
          </cell>
          <cell r="C528" t="str">
            <v>cust supp</v>
          </cell>
          <cell r="D528" t="str">
            <v>9 - t&amp;e</v>
          </cell>
          <cell r="F528" t="str">
            <v xml:space="preserve">                        Misc - Support FRS Consultants</v>
          </cell>
        </row>
        <row r="529">
          <cell r="A529" t="str">
            <v>01-443340-0340-0300</v>
          </cell>
          <cell r="B529" t="str">
            <v>340</v>
          </cell>
          <cell r="C529" t="str">
            <v>cust supp</v>
          </cell>
          <cell r="D529" t="str">
            <v>9 - t&amp;e</v>
          </cell>
          <cell r="F529" t="str">
            <v xml:space="preserve">                        Travel - Cust Supp FAS</v>
          </cell>
        </row>
        <row r="530">
          <cell r="A530" t="str">
            <v>01-443341-0340-0300</v>
          </cell>
          <cell r="B530" t="str">
            <v>340</v>
          </cell>
          <cell r="C530" t="str">
            <v>cust supp</v>
          </cell>
          <cell r="D530" t="str">
            <v>9 - t&amp;e</v>
          </cell>
          <cell r="F530" t="str">
            <v xml:space="preserve">                        Accom &amp; Meals - Cust Supp  FAS</v>
          </cell>
        </row>
        <row r="531">
          <cell r="A531" t="str">
            <v>01-443342-0340-0300</v>
          </cell>
          <cell r="B531" t="str">
            <v>340</v>
          </cell>
          <cell r="C531" t="str">
            <v>cust supp</v>
          </cell>
          <cell r="D531" t="str">
            <v>9 - t&amp;e</v>
          </cell>
          <cell r="F531" t="str">
            <v xml:space="preserve">                        Entertainment - Cust Supp FAS</v>
          </cell>
        </row>
        <row r="532">
          <cell r="A532" t="str">
            <v>01-443343-0340-0300</v>
          </cell>
          <cell r="B532" t="str">
            <v>340</v>
          </cell>
          <cell r="C532" t="str">
            <v>cust supp</v>
          </cell>
          <cell r="D532" t="str">
            <v>9 - t&amp;e</v>
          </cell>
          <cell r="F532" t="str">
            <v xml:space="preserve">                        Telephone - Cust Supp FAS</v>
          </cell>
        </row>
        <row r="533">
          <cell r="A533" t="str">
            <v>01-443345-0345-0300</v>
          </cell>
          <cell r="B533" t="str">
            <v>345</v>
          </cell>
          <cell r="C533" t="str">
            <v>cust supp</v>
          </cell>
          <cell r="D533" t="str">
            <v>9 - t&amp;e</v>
          </cell>
          <cell r="F533" t="str">
            <v xml:space="preserve">                        Travel - Support AFN Consultants</v>
          </cell>
        </row>
        <row r="534">
          <cell r="A534" t="str">
            <v>01-443346-0345-0300</v>
          </cell>
          <cell r="B534" t="str">
            <v>345</v>
          </cell>
          <cell r="C534" t="str">
            <v>cust supp</v>
          </cell>
          <cell r="D534" t="str">
            <v>9 - t&amp;e</v>
          </cell>
          <cell r="F534" t="str">
            <v xml:space="preserve">                        Accom &amp; Meals - CS BO Prod Spec</v>
          </cell>
        </row>
        <row r="535">
          <cell r="A535" t="str">
            <v>01-443347-0345-0300</v>
          </cell>
          <cell r="B535" t="str">
            <v>345</v>
          </cell>
          <cell r="C535" t="str">
            <v>cust supp</v>
          </cell>
          <cell r="D535" t="str">
            <v>9 - t&amp;e</v>
          </cell>
          <cell r="F535" t="str">
            <v xml:space="preserve">                        Entertainment - Support AFN Consultants</v>
          </cell>
        </row>
        <row r="536">
          <cell r="A536" t="str">
            <v>01-443348-0345-0300</v>
          </cell>
          <cell r="B536" t="str">
            <v>345</v>
          </cell>
          <cell r="C536" t="str">
            <v>cust supp</v>
          </cell>
          <cell r="D536" t="str">
            <v>9 - t&amp;e</v>
          </cell>
          <cell r="F536" t="str">
            <v xml:space="preserve">                        Telephone - Support AFN Consultants</v>
          </cell>
        </row>
        <row r="537">
          <cell r="A537" t="str">
            <v>01-443355-0355-0300</v>
          </cell>
          <cell r="B537" t="str">
            <v>355</v>
          </cell>
          <cell r="C537" t="str">
            <v>cust supp</v>
          </cell>
          <cell r="D537" t="str">
            <v>9 - t&amp;e</v>
          </cell>
          <cell r="F537" t="str">
            <v xml:space="preserve">                        Travel - Service Operations</v>
          </cell>
        </row>
        <row r="538">
          <cell r="A538" t="str">
            <v>01-443356-0355-0300</v>
          </cell>
          <cell r="B538" t="str">
            <v>355</v>
          </cell>
          <cell r="C538" t="str">
            <v>cust supp</v>
          </cell>
          <cell r="D538" t="str">
            <v>9 - t&amp;e</v>
          </cell>
          <cell r="F538" t="str">
            <v xml:space="preserve">                        Accoms &amp; Meals - Service Operations</v>
          </cell>
        </row>
        <row r="539">
          <cell r="A539" t="str">
            <v>01-443357-0355-0300</v>
          </cell>
          <cell r="B539" t="str">
            <v>355</v>
          </cell>
          <cell r="C539" t="str">
            <v>cust supp</v>
          </cell>
          <cell r="D539" t="str">
            <v>9 - t&amp;e</v>
          </cell>
          <cell r="F539" t="str">
            <v xml:space="preserve">                        Entertainment - Service Operations</v>
          </cell>
        </row>
        <row r="540">
          <cell r="A540" t="str">
            <v>01-443358-0355-0300</v>
          </cell>
          <cell r="B540" t="str">
            <v>355</v>
          </cell>
          <cell r="C540" t="str">
            <v>cust supp</v>
          </cell>
          <cell r="D540" t="str">
            <v>9 - t&amp;e</v>
          </cell>
          <cell r="F540" t="str">
            <v xml:space="preserve">                        Telephone - Service Operations</v>
          </cell>
        </row>
        <row r="541">
          <cell r="A541" t="str">
            <v>01-443360-0360-0300</v>
          </cell>
          <cell r="B541" t="str">
            <v>360</v>
          </cell>
          <cell r="C541" t="str">
            <v>cust supp</v>
          </cell>
          <cell r="D541" t="str">
            <v>9 - t&amp;e</v>
          </cell>
          <cell r="F541" t="str">
            <v xml:space="preserve">                        Travel - Support Education</v>
          </cell>
        </row>
        <row r="542">
          <cell r="A542" t="str">
            <v>01-443361-0360-0300</v>
          </cell>
          <cell r="B542" t="str">
            <v>360</v>
          </cell>
          <cell r="C542" t="str">
            <v>cust supp</v>
          </cell>
          <cell r="D542" t="str">
            <v>9 - t&amp;e</v>
          </cell>
          <cell r="F542" t="str">
            <v xml:space="preserve">                        Accoms &amp; Meals - Support Education</v>
          </cell>
        </row>
        <row r="543">
          <cell r="A543" t="str">
            <v>01-443362-0360-0300</v>
          </cell>
          <cell r="B543" t="str">
            <v>360</v>
          </cell>
          <cell r="C543" t="str">
            <v>cust supp</v>
          </cell>
          <cell r="D543" t="str">
            <v>9 - t&amp;e</v>
          </cell>
          <cell r="F543" t="str">
            <v xml:space="preserve">                        Entertainment - Support Education</v>
          </cell>
        </row>
        <row r="544">
          <cell r="A544" t="str">
            <v>01-443363-0360-0300</v>
          </cell>
          <cell r="B544" t="str">
            <v>360</v>
          </cell>
          <cell r="C544" t="str">
            <v>cust supp</v>
          </cell>
          <cell r="D544" t="str">
            <v>9 - t&amp;e</v>
          </cell>
          <cell r="F544" t="str">
            <v xml:space="preserve">                        Telephone - Support Education</v>
          </cell>
        </row>
        <row r="545">
          <cell r="A545" t="str">
            <v>01-443365-0365-0300</v>
          </cell>
          <cell r="B545" t="str">
            <v>365</v>
          </cell>
          <cell r="C545" t="str">
            <v>cust supp</v>
          </cell>
          <cell r="D545" t="str">
            <v>9 - t&amp;e</v>
          </cell>
          <cell r="F545" t="str">
            <v xml:space="preserve">                        Travel - Support SAS Consultants</v>
          </cell>
        </row>
        <row r="546">
          <cell r="A546" t="str">
            <v>01-443366-0365-0300</v>
          </cell>
          <cell r="B546" t="str">
            <v>365</v>
          </cell>
          <cell r="C546" t="str">
            <v>cust supp</v>
          </cell>
          <cell r="D546" t="str">
            <v>9 - t&amp;e</v>
          </cell>
          <cell r="F546" t="str">
            <v xml:space="preserve">                        Accoms &amp; Meals - Support SAS Consultants</v>
          </cell>
        </row>
        <row r="547">
          <cell r="A547" t="str">
            <v>01-443367-0365-0300</v>
          </cell>
          <cell r="B547" t="str">
            <v>365</v>
          </cell>
          <cell r="C547" t="str">
            <v>cust supp</v>
          </cell>
          <cell r="D547" t="str">
            <v>9 - t&amp;e</v>
          </cell>
          <cell r="F547" t="str">
            <v xml:space="preserve">                        Entertainment - Support SAS Consultants</v>
          </cell>
        </row>
        <row r="548">
          <cell r="A548" t="str">
            <v>01-443368-0365-0300</v>
          </cell>
          <cell r="B548" t="str">
            <v>365</v>
          </cell>
          <cell r="C548" t="str">
            <v>cust supp</v>
          </cell>
          <cell r="D548" t="str">
            <v>9 - t&amp;e</v>
          </cell>
          <cell r="F548" t="str">
            <v xml:space="preserve">                        Telephone - Support SAS Consultants</v>
          </cell>
        </row>
        <row r="549">
          <cell r="A549" t="str">
            <v>01-443388-0385-0300</v>
          </cell>
          <cell r="B549" t="str">
            <v>385</v>
          </cell>
          <cell r="C549" t="str">
            <v>cust supp</v>
          </cell>
          <cell r="D549" t="str">
            <v>9 - t&amp;e</v>
          </cell>
          <cell r="F549" t="str">
            <v xml:space="preserve">                        **Telephone - Cust Support FM</v>
          </cell>
        </row>
        <row r="550">
          <cell r="A550" t="str">
            <v>01-443390-0405-0400</v>
          </cell>
          <cell r="B550" t="str">
            <v>405</v>
          </cell>
          <cell r="C550" t="str">
            <v>prod dev</v>
          </cell>
          <cell r="D550" t="str">
            <v>9 - t&amp;e</v>
          </cell>
          <cell r="F550" t="str">
            <v xml:space="preserve">                        Travel - Internet Technology</v>
          </cell>
        </row>
        <row r="551">
          <cell r="A551" t="str">
            <v>01-443391-0405-0400</v>
          </cell>
          <cell r="B551" t="str">
            <v>405</v>
          </cell>
          <cell r="C551" t="str">
            <v>prod dev</v>
          </cell>
          <cell r="D551" t="str">
            <v>9 - t&amp;e</v>
          </cell>
          <cell r="F551" t="str">
            <v xml:space="preserve">                        Accom &amp; Meals - Internet Technology</v>
          </cell>
        </row>
        <row r="552">
          <cell r="A552" t="str">
            <v>01-443392-0405-0400</v>
          </cell>
          <cell r="B552" t="str">
            <v>405</v>
          </cell>
          <cell r="C552" t="str">
            <v>prod dev</v>
          </cell>
          <cell r="D552" t="str">
            <v>9 - t&amp;e</v>
          </cell>
          <cell r="F552" t="str">
            <v xml:space="preserve">                        Entertainment - Internet Technology</v>
          </cell>
        </row>
        <row r="553">
          <cell r="A553" t="str">
            <v>01-443395-0410-0400</v>
          </cell>
          <cell r="B553" t="str">
            <v>410</v>
          </cell>
          <cell r="C553" t="str">
            <v>prod dev</v>
          </cell>
          <cell r="D553" t="str">
            <v>9 - t&amp;e</v>
          </cell>
          <cell r="F553" t="str">
            <v xml:space="preserve">                        Travel - Product Design - FRS</v>
          </cell>
        </row>
        <row r="554">
          <cell r="A554" t="str">
            <v>01-443397-0410-0400</v>
          </cell>
          <cell r="B554" t="str">
            <v>410</v>
          </cell>
          <cell r="C554" t="str">
            <v>prod dev</v>
          </cell>
          <cell r="D554" t="str">
            <v>9 - t&amp;e</v>
          </cell>
          <cell r="F554" t="str">
            <v xml:space="preserve">                        Entertainment - Prod Design - FRS</v>
          </cell>
        </row>
        <row r="555">
          <cell r="A555" t="str">
            <v>01-443399-0410-0400</v>
          </cell>
          <cell r="B555" t="str">
            <v>410</v>
          </cell>
          <cell r="C555" t="str">
            <v>prod dev</v>
          </cell>
          <cell r="D555" t="str">
            <v>9 - t&amp;e</v>
          </cell>
          <cell r="F555" t="str">
            <v xml:space="preserve">                        Misc - Product Design - FRS</v>
          </cell>
        </row>
        <row r="556">
          <cell r="A556" t="str">
            <v>01-443400-0415-0400</v>
          </cell>
          <cell r="B556" t="str">
            <v>415</v>
          </cell>
          <cell r="C556" t="str">
            <v>prod dev</v>
          </cell>
          <cell r="D556" t="str">
            <v>9 - t&amp;e</v>
          </cell>
          <cell r="F556" t="str">
            <v xml:space="preserve">                        Travel - Product Design - SAS</v>
          </cell>
        </row>
        <row r="557">
          <cell r="A557" t="str">
            <v>01-443401-0415-0400</v>
          </cell>
          <cell r="B557" t="str">
            <v>415</v>
          </cell>
          <cell r="C557" t="str">
            <v>prod dev</v>
          </cell>
          <cell r="D557" t="str">
            <v>9 - t&amp;e</v>
          </cell>
          <cell r="F557" t="str">
            <v xml:space="preserve">                        Accoms &amp; Meals - Prod Design - SAS</v>
          </cell>
        </row>
        <row r="558">
          <cell r="A558" t="str">
            <v>01-443402-0415-0400</v>
          </cell>
          <cell r="B558" t="str">
            <v>415</v>
          </cell>
          <cell r="C558" t="str">
            <v>prod dev</v>
          </cell>
          <cell r="D558" t="str">
            <v>9 - t&amp;e</v>
          </cell>
          <cell r="F558" t="str">
            <v xml:space="preserve">                        Entertainment - Prod Design - SAS</v>
          </cell>
        </row>
        <row r="559">
          <cell r="A559" t="str">
            <v>01-443404-0415-0400</v>
          </cell>
          <cell r="B559" t="str">
            <v>415</v>
          </cell>
          <cell r="C559" t="str">
            <v>prod dev</v>
          </cell>
          <cell r="D559" t="str">
            <v>9 - t&amp;e</v>
          </cell>
          <cell r="F559" t="str">
            <v xml:space="preserve">                        Misc - Product Design - SAS</v>
          </cell>
        </row>
        <row r="560">
          <cell r="A560" t="str">
            <v>01-443410-0705-0400</v>
          </cell>
          <cell r="B560" t="str">
            <v>705</v>
          </cell>
          <cell r="C560" t="str">
            <v>tech svc</v>
          </cell>
          <cell r="D560" t="str">
            <v>9 - t&amp;e</v>
          </cell>
          <cell r="F560" t="str">
            <v xml:space="preserve">                        Travel - T.S. Mgmt</v>
          </cell>
        </row>
        <row r="561">
          <cell r="A561" t="str">
            <v>01-443411-0705-0400</v>
          </cell>
          <cell r="B561" t="str">
            <v>705</v>
          </cell>
          <cell r="C561" t="str">
            <v>tech svc</v>
          </cell>
          <cell r="D561" t="str">
            <v>9 - t&amp;e</v>
          </cell>
          <cell r="F561" t="str">
            <v xml:space="preserve">                        Accoms &amp; Meals - T.S. Mgmt</v>
          </cell>
        </row>
        <row r="562">
          <cell r="A562" t="str">
            <v>01-443412-0705-0400</v>
          </cell>
          <cell r="B562" t="str">
            <v>705</v>
          </cell>
          <cell r="C562" t="str">
            <v>tech svc</v>
          </cell>
          <cell r="D562" t="str">
            <v>9 - t&amp;e</v>
          </cell>
          <cell r="F562" t="str">
            <v xml:space="preserve">                        Entertainment - T.S. Mgmt</v>
          </cell>
        </row>
        <row r="563">
          <cell r="A563" t="str">
            <v>01-443413-0705-0400</v>
          </cell>
          <cell r="B563" t="str">
            <v>705</v>
          </cell>
          <cell r="C563" t="str">
            <v>tech svc</v>
          </cell>
          <cell r="D563" t="str">
            <v>9 - t&amp;e</v>
          </cell>
          <cell r="F563" t="str">
            <v xml:space="preserve">                        Telephone - T.S. Mgmt</v>
          </cell>
        </row>
        <row r="564">
          <cell r="A564" t="str">
            <v>01-443420-0420-0400</v>
          </cell>
          <cell r="B564" t="str">
            <v>420</v>
          </cell>
          <cell r="C564" t="str">
            <v>prod dev</v>
          </cell>
          <cell r="D564" t="str">
            <v>9 - t&amp;e</v>
          </cell>
          <cell r="F564" t="str">
            <v xml:space="preserve">                        Travel - Product Design - FAS</v>
          </cell>
        </row>
        <row r="565">
          <cell r="A565" t="str">
            <v>01-443421-0420-0400</v>
          </cell>
          <cell r="B565" t="str">
            <v>420</v>
          </cell>
          <cell r="C565" t="str">
            <v>prod dev</v>
          </cell>
          <cell r="D565" t="str">
            <v>9 - t&amp;e</v>
          </cell>
          <cell r="F565" t="str">
            <v xml:space="preserve">                        Accoms &amp; Meals - Product Design - FAS</v>
          </cell>
        </row>
        <row r="566">
          <cell r="A566" t="str">
            <v>01-443422-0420-0400</v>
          </cell>
          <cell r="B566" t="str">
            <v>420</v>
          </cell>
          <cell r="C566" t="str">
            <v>prod dev</v>
          </cell>
          <cell r="D566" t="str">
            <v>9 - t&amp;e</v>
          </cell>
          <cell r="F566" t="str">
            <v xml:space="preserve">                        Entertainment - Product Design - FAS</v>
          </cell>
        </row>
        <row r="567">
          <cell r="A567" t="str">
            <v>01-443423-0420-0400</v>
          </cell>
          <cell r="B567" t="str">
            <v>420</v>
          </cell>
          <cell r="C567" t="str">
            <v>prod dev</v>
          </cell>
          <cell r="D567" t="str">
            <v>9 - t&amp;e</v>
          </cell>
          <cell r="F567" t="str">
            <v xml:space="preserve">                        Telephone - Product Design - FAS</v>
          </cell>
        </row>
        <row r="568">
          <cell r="A568" t="str">
            <v>01-443424-0420-0400</v>
          </cell>
          <cell r="B568" t="str">
            <v>420</v>
          </cell>
          <cell r="C568" t="str">
            <v>prod dev</v>
          </cell>
          <cell r="D568" t="str">
            <v>9 - t&amp;e</v>
          </cell>
          <cell r="F568" t="str">
            <v xml:space="preserve">                        Misc - Product Design - FAS</v>
          </cell>
        </row>
        <row r="569">
          <cell r="A569" t="str">
            <v>01-443425-0435-0400</v>
          </cell>
          <cell r="B569" t="str">
            <v>435</v>
          </cell>
          <cell r="C569" t="str">
            <v>prod dev</v>
          </cell>
          <cell r="D569" t="str">
            <v>9 - t&amp;e</v>
          </cell>
          <cell r="F569" t="str">
            <v xml:space="preserve">                        Travel - Prod Programming - SAS</v>
          </cell>
        </row>
        <row r="570">
          <cell r="A570" t="str">
            <v>01-443426-0435-0400</v>
          </cell>
          <cell r="B570" t="str">
            <v>435</v>
          </cell>
          <cell r="C570" t="str">
            <v>prod dev</v>
          </cell>
          <cell r="D570" t="str">
            <v>9 - t&amp;e</v>
          </cell>
          <cell r="F570" t="str">
            <v xml:space="preserve">                        Accoms &amp; Meals - Prod Program - SAS</v>
          </cell>
        </row>
        <row r="571">
          <cell r="A571" t="str">
            <v>01-443427-0435-0400</v>
          </cell>
          <cell r="B571" t="str">
            <v>435</v>
          </cell>
          <cell r="C571" t="str">
            <v>prod dev</v>
          </cell>
          <cell r="D571" t="str">
            <v>9 - t&amp;e</v>
          </cell>
          <cell r="F571" t="str">
            <v xml:space="preserve">                        Entertainment - Prod Program - SAS</v>
          </cell>
        </row>
        <row r="572">
          <cell r="A572" t="str">
            <v>01-443430-0430-0400</v>
          </cell>
          <cell r="B572" t="str">
            <v>430</v>
          </cell>
          <cell r="C572" t="str">
            <v>prod dev</v>
          </cell>
          <cell r="D572" t="str">
            <v>9 - t&amp;e</v>
          </cell>
          <cell r="F572" t="str">
            <v xml:space="preserve">                        Travel - Prod Programming - FRS</v>
          </cell>
        </row>
        <row r="573">
          <cell r="A573" t="str">
            <v>01-443431-0430-0400</v>
          </cell>
          <cell r="B573" t="str">
            <v>430</v>
          </cell>
          <cell r="C573" t="str">
            <v>prod dev</v>
          </cell>
          <cell r="D573" t="str">
            <v>9 - t&amp;e</v>
          </cell>
          <cell r="F573" t="str">
            <v xml:space="preserve">                        Accoms &amp; Meals - Prod Program - FRS</v>
          </cell>
        </row>
        <row r="574">
          <cell r="A574" t="str">
            <v>01-443432-0430-0400</v>
          </cell>
          <cell r="B574" t="str">
            <v>430</v>
          </cell>
          <cell r="C574" t="str">
            <v>prod dev</v>
          </cell>
          <cell r="D574" t="str">
            <v>9 - t&amp;e</v>
          </cell>
          <cell r="F574" t="str">
            <v xml:space="preserve">                        Entertainment - Prod Program - FRS</v>
          </cell>
        </row>
        <row r="575">
          <cell r="A575" t="str">
            <v>01-443435-0370-0300</v>
          </cell>
          <cell r="B575" t="str">
            <v>370</v>
          </cell>
          <cell r="C575" t="str">
            <v>cust supp</v>
          </cell>
          <cell r="D575" t="str">
            <v>9 - t&amp;e</v>
          </cell>
          <cell r="F575" t="str">
            <v xml:space="preserve">                        Travel - Tech Consulting</v>
          </cell>
        </row>
        <row r="576">
          <cell r="A576" t="str">
            <v>01-443436-0370-0300</v>
          </cell>
          <cell r="B576" t="str">
            <v>370</v>
          </cell>
          <cell r="C576" t="str">
            <v>cust supp</v>
          </cell>
          <cell r="D576" t="str">
            <v>9 - t&amp;e</v>
          </cell>
          <cell r="F576" t="str">
            <v xml:space="preserve">                        Accom &amp; Meals - Tech Consulting</v>
          </cell>
        </row>
        <row r="577">
          <cell r="A577" t="str">
            <v>01-443437-0370-0300</v>
          </cell>
          <cell r="B577" t="str">
            <v>370</v>
          </cell>
          <cell r="C577" t="str">
            <v>cust supp</v>
          </cell>
          <cell r="D577" t="str">
            <v>9 - t&amp;e</v>
          </cell>
          <cell r="F577" t="str">
            <v xml:space="preserve">                        Entertainment - Tech Consulting</v>
          </cell>
        </row>
        <row r="578">
          <cell r="A578" t="str">
            <v>01-443438-0370-0300</v>
          </cell>
          <cell r="B578" t="str">
            <v>370</v>
          </cell>
          <cell r="C578" t="str">
            <v>cust supp</v>
          </cell>
          <cell r="D578" t="str">
            <v>9 - t&amp;e</v>
          </cell>
          <cell r="F578" t="str">
            <v xml:space="preserve">                        Telephone - Tech Consulting</v>
          </cell>
        </row>
        <row r="579">
          <cell r="A579" t="str">
            <v>01-443440-0440-0400</v>
          </cell>
          <cell r="B579" t="str">
            <v>440</v>
          </cell>
          <cell r="C579" t="str">
            <v>prod dev</v>
          </cell>
          <cell r="D579" t="str">
            <v>9 - t&amp;e</v>
          </cell>
          <cell r="F579" t="str">
            <v xml:space="preserve">                        Travel - Prod. Programng - FAS</v>
          </cell>
        </row>
        <row r="580">
          <cell r="A580" t="str">
            <v>01-443441-0440-0400</v>
          </cell>
          <cell r="B580" t="str">
            <v>440</v>
          </cell>
          <cell r="C580" t="str">
            <v>prod dev</v>
          </cell>
          <cell r="D580" t="str">
            <v>9 - t&amp;e</v>
          </cell>
          <cell r="F580" t="str">
            <v xml:space="preserve">                        Accoms &amp; Meals - Prod. Programming - FAS</v>
          </cell>
        </row>
        <row r="581">
          <cell r="A581" t="str">
            <v>01-443442-0440-0400</v>
          </cell>
          <cell r="B581" t="str">
            <v>440</v>
          </cell>
          <cell r="C581" t="str">
            <v>prod dev</v>
          </cell>
          <cell r="D581" t="str">
            <v>9 - t&amp;e</v>
          </cell>
          <cell r="F581" t="str">
            <v xml:space="preserve">                        Entertainment - Prod. Programming - FAS</v>
          </cell>
        </row>
        <row r="582">
          <cell r="A582" t="str">
            <v>01-443445-0450-0400</v>
          </cell>
          <cell r="B582" t="str">
            <v>450</v>
          </cell>
          <cell r="C582" t="str">
            <v>prod dev</v>
          </cell>
          <cell r="D582" t="str">
            <v>9 - t&amp;e</v>
          </cell>
          <cell r="F582" t="str">
            <v xml:space="preserve">                        Travel - QA - FRS</v>
          </cell>
        </row>
        <row r="583">
          <cell r="A583" t="str">
            <v>01-443446-0450-0400</v>
          </cell>
          <cell r="B583" t="str">
            <v>450</v>
          </cell>
          <cell r="C583" t="str">
            <v>prod dev</v>
          </cell>
          <cell r="D583" t="str">
            <v>9 - t&amp;e</v>
          </cell>
          <cell r="F583" t="str">
            <v xml:space="preserve">                        Accoms &amp; Meals- QA - FRS</v>
          </cell>
        </row>
        <row r="584">
          <cell r="A584" t="str">
            <v>01-443447-0450-0400</v>
          </cell>
          <cell r="B584" t="str">
            <v>450</v>
          </cell>
          <cell r="C584" t="str">
            <v>prod dev</v>
          </cell>
          <cell r="D584" t="str">
            <v>9 - t&amp;e</v>
          </cell>
          <cell r="F584" t="str">
            <v xml:space="preserve">                        Entertainment - QA - FRS</v>
          </cell>
        </row>
        <row r="585">
          <cell r="A585" t="str">
            <v>01-443448-0450-0400</v>
          </cell>
          <cell r="B585" t="str">
            <v>450</v>
          </cell>
          <cell r="C585" t="str">
            <v>prod dev</v>
          </cell>
          <cell r="D585" t="str">
            <v>9 - t&amp;e</v>
          </cell>
          <cell r="F585" t="str">
            <v xml:space="preserve">                        Telephone - QA - FRS</v>
          </cell>
        </row>
        <row r="586">
          <cell r="A586" t="str">
            <v>01-443450-0750-0400</v>
          </cell>
          <cell r="B586" t="str">
            <v>750</v>
          </cell>
          <cell r="C586" t="str">
            <v>tech svc</v>
          </cell>
          <cell r="D586" t="str">
            <v>9 - t&amp;e</v>
          </cell>
          <cell r="F586" t="str">
            <v xml:space="preserve">                        Travel - Information Systems</v>
          </cell>
        </row>
        <row r="587">
          <cell r="A587" t="str">
            <v>01-443451-0750-0400</v>
          </cell>
          <cell r="B587" t="str">
            <v>750</v>
          </cell>
          <cell r="C587" t="str">
            <v>tech svc</v>
          </cell>
          <cell r="D587" t="str">
            <v>9 - t&amp;e</v>
          </cell>
          <cell r="F587" t="str">
            <v xml:space="preserve">                        Accom/Meals - Information Systems</v>
          </cell>
        </row>
        <row r="588">
          <cell r="A588" t="str">
            <v>01-443452-0750-0400</v>
          </cell>
          <cell r="B588" t="str">
            <v>750</v>
          </cell>
          <cell r="C588" t="str">
            <v>tech svc</v>
          </cell>
          <cell r="D588" t="str">
            <v>9 - t&amp;e</v>
          </cell>
          <cell r="F588" t="str">
            <v xml:space="preserve">                        Entertain. - Information Systems</v>
          </cell>
        </row>
        <row r="589">
          <cell r="A589" t="str">
            <v>01-443453-0750-0400</v>
          </cell>
          <cell r="B589" t="str">
            <v>750</v>
          </cell>
          <cell r="C589" t="str">
            <v>tech svc</v>
          </cell>
          <cell r="D589" t="str">
            <v>9 - t&amp;e</v>
          </cell>
          <cell r="F589" t="str">
            <v xml:space="preserve">                        Telephone - Info Systems</v>
          </cell>
        </row>
        <row r="590">
          <cell r="A590" t="str">
            <v>01-443454-0750-0400</v>
          </cell>
          <cell r="B590" t="str">
            <v>750</v>
          </cell>
          <cell r="C590" t="str">
            <v>tech svc</v>
          </cell>
          <cell r="D590" t="str">
            <v>9 - t&amp;e</v>
          </cell>
          <cell r="F590" t="str">
            <v xml:space="preserve">                        Misc - Info Systems</v>
          </cell>
        </row>
        <row r="591">
          <cell r="A591" t="str">
            <v>01-443455-0755-0400</v>
          </cell>
          <cell r="B591" t="str">
            <v>755</v>
          </cell>
          <cell r="C591" t="str">
            <v>tech svc</v>
          </cell>
          <cell r="D591" t="str">
            <v>9 - t&amp;e</v>
          </cell>
          <cell r="F591" t="str">
            <v xml:space="preserve">                        Travel - Info Tech</v>
          </cell>
        </row>
        <row r="592">
          <cell r="A592" t="str">
            <v>01-443456-0755-0400</v>
          </cell>
          <cell r="B592" t="str">
            <v>755</v>
          </cell>
          <cell r="C592" t="str">
            <v>tech svc</v>
          </cell>
          <cell r="D592" t="str">
            <v>9 - t&amp;e</v>
          </cell>
          <cell r="F592" t="str">
            <v xml:space="preserve">                        Accoms &amp; Meals - Info Tech</v>
          </cell>
        </row>
        <row r="593">
          <cell r="A593" t="str">
            <v>01-443457-0755-0400</v>
          </cell>
          <cell r="B593" t="str">
            <v>755</v>
          </cell>
          <cell r="C593" t="str">
            <v>tech svc</v>
          </cell>
          <cell r="D593" t="str">
            <v>9 - t&amp;e</v>
          </cell>
          <cell r="F593" t="str">
            <v xml:space="preserve">                        Entertainment - Info tech</v>
          </cell>
        </row>
        <row r="594">
          <cell r="A594" t="str">
            <v>01-443458-0755-0400</v>
          </cell>
          <cell r="B594" t="str">
            <v>755</v>
          </cell>
          <cell r="C594" t="str">
            <v>tech svc</v>
          </cell>
          <cell r="D594" t="str">
            <v>9 - t&amp;e</v>
          </cell>
          <cell r="F594" t="str">
            <v xml:space="preserve">                        Telephone - Info Tech</v>
          </cell>
        </row>
        <row r="595">
          <cell r="A595" t="str">
            <v>01-443459-0755-0400</v>
          </cell>
          <cell r="B595" t="str">
            <v>755</v>
          </cell>
          <cell r="C595" t="str">
            <v>tech svc</v>
          </cell>
          <cell r="D595" t="str">
            <v>9 - t&amp;e</v>
          </cell>
          <cell r="F595" t="str">
            <v xml:space="preserve">                        Misc - Info Tech</v>
          </cell>
        </row>
        <row r="596">
          <cell r="A596" t="str">
            <v>01-443460-0460-0400</v>
          </cell>
          <cell r="B596" t="str">
            <v>460</v>
          </cell>
          <cell r="C596" t="str">
            <v>prod dev</v>
          </cell>
          <cell r="D596" t="str">
            <v>9 - t&amp;e</v>
          </cell>
          <cell r="F596" t="str">
            <v xml:space="preserve">                        Travel - Quality Assurance - FAS</v>
          </cell>
        </row>
        <row r="597">
          <cell r="A597" t="str">
            <v>01-443461-0460-0400</v>
          </cell>
          <cell r="B597" t="str">
            <v>460</v>
          </cell>
          <cell r="C597" t="str">
            <v>prod dev</v>
          </cell>
          <cell r="D597" t="str">
            <v>9 - t&amp;e</v>
          </cell>
          <cell r="F597" t="str">
            <v xml:space="preserve">                        Accoms &amp; Meals - Quality Assurance - FAS</v>
          </cell>
        </row>
        <row r="598">
          <cell r="A598" t="str">
            <v>01-443462-0460-0400</v>
          </cell>
          <cell r="B598" t="str">
            <v>460</v>
          </cell>
          <cell r="C598" t="str">
            <v>prod dev</v>
          </cell>
          <cell r="D598" t="str">
            <v>9 - t&amp;e</v>
          </cell>
          <cell r="F598" t="str">
            <v xml:space="preserve">                        Entertainment - Quality Assurance - FAS</v>
          </cell>
        </row>
        <row r="599">
          <cell r="A599" t="str">
            <v>01-443463-0460-0400</v>
          </cell>
          <cell r="B599" t="str">
            <v>460</v>
          </cell>
          <cell r="C599" t="str">
            <v>prod dev</v>
          </cell>
          <cell r="D599" t="str">
            <v>9 - t&amp;e</v>
          </cell>
          <cell r="F599" t="str">
            <v xml:space="preserve">                        Telephone - Quality Assurance - FAS</v>
          </cell>
        </row>
        <row r="600">
          <cell r="A600" t="str">
            <v>01-443465-0730-0700</v>
          </cell>
          <cell r="B600" t="str">
            <v>730</v>
          </cell>
          <cell r="C600" t="str">
            <v>tech svc</v>
          </cell>
          <cell r="D600" t="str">
            <v>9 - t&amp;e</v>
          </cell>
          <cell r="F600" t="str">
            <v xml:space="preserve">                        Travel - Corporate Systems Support</v>
          </cell>
        </row>
        <row r="601">
          <cell r="A601" t="str">
            <v>01-443466-0730-0700</v>
          </cell>
          <cell r="B601" t="str">
            <v>730</v>
          </cell>
          <cell r="C601" t="str">
            <v>tech svc</v>
          </cell>
          <cell r="D601" t="str">
            <v>9 - t&amp;e</v>
          </cell>
          <cell r="F601" t="str">
            <v xml:space="preserve">                        Accom/Meals - Corporate Systems Support</v>
          </cell>
        </row>
        <row r="602">
          <cell r="A602" t="str">
            <v>01-443467-0730-0700</v>
          </cell>
          <cell r="B602" t="str">
            <v>730</v>
          </cell>
          <cell r="C602" t="str">
            <v>tech svc</v>
          </cell>
          <cell r="D602" t="str">
            <v>9 - t&amp;e</v>
          </cell>
          <cell r="F602" t="str">
            <v xml:space="preserve">                        Entertain. - Corporate Systems Support</v>
          </cell>
        </row>
        <row r="603">
          <cell r="A603" t="str">
            <v>01-443468-0730-0700</v>
          </cell>
          <cell r="B603" t="str">
            <v>730</v>
          </cell>
          <cell r="C603" t="str">
            <v>tech svc</v>
          </cell>
          <cell r="D603" t="str">
            <v>9 - t&amp;e</v>
          </cell>
          <cell r="F603" t="str">
            <v xml:space="preserve">                        Telephone - Corporate Systems Support</v>
          </cell>
        </row>
        <row r="604">
          <cell r="A604" t="str">
            <v>01-443470-0470-0400</v>
          </cell>
          <cell r="B604" t="str">
            <v>470</v>
          </cell>
          <cell r="C604" t="str">
            <v>prod dev</v>
          </cell>
          <cell r="D604" t="str">
            <v>9 - t&amp;e</v>
          </cell>
          <cell r="F604" t="str">
            <v xml:space="preserve">                        Travel - Product Doc - FRS</v>
          </cell>
        </row>
        <row r="605">
          <cell r="A605" t="str">
            <v>01-443471-0470-0400</v>
          </cell>
          <cell r="B605" t="str">
            <v>470</v>
          </cell>
          <cell r="C605" t="str">
            <v>prod dev</v>
          </cell>
          <cell r="D605" t="str">
            <v>9 - t&amp;e</v>
          </cell>
          <cell r="F605" t="str">
            <v xml:space="preserve">                        Accoms &amp; Meals - Product Doc - FRS</v>
          </cell>
        </row>
        <row r="606">
          <cell r="A606" t="str">
            <v>01-443472-0470-0400</v>
          </cell>
          <cell r="B606" t="str">
            <v>470</v>
          </cell>
          <cell r="C606" t="str">
            <v>prod dev</v>
          </cell>
          <cell r="D606" t="str">
            <v>9 - t&amp;e</v>
          </cell>
          <cell r="F606" t="str">
            <v xml:space="preserve">                        Entertainment - Product Doc - FRS</v>
          </cell>
        </row>
        <row r="607">
          <cell r="A607" t="str">
            <v>01-443474-0470-0400</v>
          </cell>
          <cell r="B607" t="str">
            <v>470</v>
          </cell>
          <cell r="C607" t="str">
            <v>prod dev</v>
          </cell>
          <cell r="D607" t="str">
            <v>9 - t&amp;e</v>
          </cell>
          <cell r="F607" t="str">
            <v xml:space="preserve">                        Misc - Product Doc - FRS</v>
          </cell>
        </row>
        <row r="608">
          <cell r="A608" t="str">
            <v>01-443475-0475-0400</v>
          </cell>
          <cell r="B608" t="str">
            <v>475</v>
          </cell>
          <cell r="C608" t="str">
            <v>prod dev</v>
          </cell>
          <cell r="D608" t="str">
            <v>9 - t&amp;e</v>
          </cell>
          <cell r="F608" t="str">
            <v xml:space="preserve">                        Travel - Product Doc - SAS</v>
          </cell>
        </row>
        <row r="609">
          <cell r="A609" t="str">
            <v>01-443480-0480-0400</v>
          </cell>
          <cell r="B609" t="str">
            <v>480</v>
          </cell>
          <cell r="C609" t="str">
            <v>prod dev</v>
          </cell>
          <cell r="D609" t="str">
            <v>9 - t&amp;e</v>
          </cell>
          <cell r="F609" t="str">
            <v xml:space="preserve">                        Travel -  Prod. Documentation - FAS</v>
          </cell>
        </row>
        <row r="610">
          <cell r="A610" t="str">
            <v>01-443481-0480-0400</v>
          </cell>
          <cell r="B610" t="str">
            <v>480</v>
          </cell>
          <cell r="C610" t="str">
            <v>prod dev</v>
          </cell>
          <cell r="D610" t="str">
            <v>9 - t&amp;e</v>
          </cell>
          <cell r="F610" t="str">
            <v xml:space="preserve">                        Accom &amp; Meals - Prod. Documentation - FAS</v>
          </cell>
        </row>
        <row r="611">
          <cell r="A611" t="str">
            <v>01-443482-0480-0400</v>
          </cell>
          <cell r="B611" t="str">
            <v>480</v>
          </cell>
          <cell r="C611" t="str">
            <v>prod dev</v>
          </cell>
          <cell r="D611" t="str">
            <v>9 - t&amp;e</v>
          </cell>
          <cell r="F611" t="str">
            <v xml:space="preserve">                        Entertainment - Prod. Documentation - FAS</v>
          </cell>
        </row>
        <row r="612">
          <cell r="A612" t="str">
            <v>01-443483-0480-0400</v>
          </cell>
          <cell r="B612" t="str">
            <v>480</v>
          </cell>
          <cell r="C612" t="str">
            <v>prod dev</v>
          </cell>
          <cell r="D612" t="str">
            <v>9 - t&amp;e</v>
          </cell>
          <cell r="F612" t="str">
            <v xml:space="preserve">                        Telephone - Prod. Documentation - FAS</v>
          </cell>
        </row>
        <row r="613">
          <cell r="A613" t="str">
            <v>01-443484-0480-0400</v>
          </cell>
          <cell r="B613" t="str">
            <v>480</v>
          </cell>
          <cell r="C613" t="str">
            <v>prod dev</v>
          </cell>
          <cell r="D613" t="str">
            <v>9 - t&amp;e</v>
          </cell>
          <cell r="F613" t="str">
            <v xml:space="preserve">                        Misc - Prod. Documentation - FAS</v>
          </cell>
        </row>
        <row r="614">
          <cell r="A614" t="str">
            <v>01-443485-0499-0400</v>
          </cell>
          <cell r="B614" t="str">
            <v>499</v>
          </cell>
          <cell r="C614" t="str">
            <v>prod dev</v>
          </cell>
          <cell r="D614" t="str">
            <v>9 - t&amp;e</v>
          </cell>
          <cell r="F614" t="str">
            <v xml:space="preserve">                        Travel - Prod Div Mgmt - SAS</v>
          </cell>
        </row>
        <row r="615">
          <cell r="A615" t="str">
            <v>01-443486-0499-0400</v>
          </cell>
          <cell r="B615" t="str">
            <v>499</v>
          </cell>
          <cell r="C615" t="str">
            <v>prod dev</v>
          </cell>
          <cell r="D615" t="str">
            <v>9 - t&amp;e</v>
          </cell>
          <cell r="F615" t="str">
            <v xml:space="preserve">                        Accoms &amp; Meals - Prod Div Mgmt - SAS</v>
          </cell>
        </row>
        <row r="616">
          <cell r="A616" t="str">
            <v>01-443487-0499-0400</v>
          </cell>
          <cell r="B616" t="str">
            <v>499</v>
          </cell>
          <cell r="C616" t="str">
            <v>prod dev</v>
          </cell>
          <cell r="D616" t="str">
            <v>9 - t&amp;e</v>
          </cell>
          <cell r="F616" t="str">
            <v xml:space="preserve">                        Entertainment - Prod Div Mgmt - SAS</v>
          </cell>
        </row>
        <row r="617">
          <cell r="A617" t="str">
            <v>01-443488-0499-0400</v>
          </cell>
          <cell r="B617" t="str">
            <v>499</v>
          </cell>
          <cell r="C617" t="str">
            <v>prod dev</v>
          </cell>
          <cell r="D617" t="str">
            <v>9 - t&amp;e</v>
          </cell>
          <cell r="F617" t="str">
            <v xml:space="preserve">                        Telephone - Prod Div Mgmt - SAS</v>
          </cell>
        </row>
        <row r="618">
          <cell r="A618" t="str">
            <v>01-443490-0490-0400</v>
          </cell>
          <cell r="B618" t="str">
            <v>490</v>
          </cell>
          <cell r="C618" t="str">
            <v>prod dev</v>
          </cell>
          <cell r="D618" t="str">
            <v>9 - t&amp;e</v>
          </cell>
          <cell r="F618" t="str">
            <v xml:space="preserve">                        Travel - Product Dev. Mgmt</v>
          </cell>
        </row>
        <row r="619">
          <cell r="A619" t="str">
            <v>01-443491-0490-0400</v>
          </cell>
          <cell r="B619" t="str">
            <v>490</v>
          </cell>
          <cell r="C619" t="str">
            <v>prod dev</v>
          </cell>
          <cell r="D619" t="str">
            <v>9 - t&amp;e</v>
          </cell>
          <cell r="F619" t="str">
            <v xml:space="preserve">                        Accom &amp; Meals - Product Dev. Mgmt</v>
          </cell>
        </row>
        <row r="620">
          <cell r="A620" t="str">
            <v>01-443492-0490-0400</v>
          </cell>
          <cell r="B620" t="str">
            <v>490</v>
          </cell>
          <cell r="C620" t="str">
            <v>prod dev</v>
          </cell>
          <cell r="D620" t="str">
            <v>9 - t&amp;e</v>
          </cell>
          <cell r="F620" t="str">
            <v xml:space="preserve">                        Entertainment - Product Dev. Mgmt</v>
          </cell>
        </row>
        <row r="621">
          <cell r="A621" t="str">
            <v>01-443493-0490-0400</v>
          </cell>
          <cell r="B621" t="str">
            <v>490</v>
          </cell>
          <cell r="C621" t="str">
            <v>prod dev</v>
          </cell>
          <cell r="D621" t="str">
            <v>9 - t&amp;e</v>
          </cell>
          <cell r="F621" t="str">
            <v xml:space="preserve">                        Telephone - Prod Dev. Mgmt</v>
          </cell>
        </row>
        <row r="622">
          <cell r="A622" t="str">
            <v>01-443494-0490-0400</v>
          </cell>
          <cell r="B622" t="str">
            <v>490</v>
          </cell>
          <cell r="C622" t="str">
            <v>prod dev</v>
          </cell>
          <cell r="D622" t="str">
            <v>9 - t&amp;e</v>
          </cell>
          <cell r="F622" t="str">
            <v xml:space="preserve">                        Misc - Prod Dev. Mgmt</v>
          </cell>
        </row>
        <row r="623">
          <cell r="A623" t="str">
            <v>01-443495-0495-0400</v>
          </cell>
          <cell r="B623" t="str">
            <v>495</v>
          </cell>
          <cell r="C623" t="str">
            <v>prod dev</v>
          </cell>
          <cell r="D623" t="str">
            <v>9 - t&amp;e</v>
          </cell>
          <cell r="F623" t="str">
            <v xml:space="preserve">                        Travel - Prod. Division Mgmt. - FAS</v>
          </cell>
        </row>
        <row r="624">
          <cell r="A624" t="str">
            <v>01-443496-0495-0400</v>
          </cell>
          <cell r="B624" t="str">
            <v>495</v>
          </cell>
          <cell r="C624" t="str">
            <v>prod dev</v>
          </cell>
          <cell r="D624" t="str">
            <v>9 - t&amp;e</v>
          </cell>
          <cell r="F624" t="str">
            <v xml:space="preserve">                        Accom &amp; Meals - Prod. Division Mgmt. - FAS</v>
          </cell>
        </row>
        <row r="625">
          <cell r="A625" t="str">
            <v>01-443497-0495-0400</v>
          </cell>
          <cell r="B625" t="str">
            <v>495</v>
          </cell>
          <cell r="C625" t="str">
            <v>prod dev</v>
          </cell>
          <cell r="D625" t="str">
            <v>9 - t&amp;e</v>
          </cell>
          <cell r="F625" t="str">
            <v xml:space="preserve">                        Entertainment - Prod. Division Mgmt. - FAS</v>
          </cell>
        </row>
        <row r="626">
          <cell r="A626" t="str">
            <v>01-443498-0495-0400</v>
          </cell>
          <cell r="B626" t="str">
            <v>495</v>
          </cell>
          <cell r="C626" t="str">
            <v>prod dev</v>
          </cell>
          <cell r="D626" t="str">
            <v>9 - t&amp;e</v>
          </cell>
          <cell r="F626" t="str">
            <v xml:space="preserve">                        Telephone - Prod. Division Mgmt. - FAS</v>
          </cell>
        </row>
        <row r="627">
          <cell r="A627" t="str">
            <v>01-443500-0498-0400</v>
          </cell>
          <cell r="B627" t="str">
            <v>498</v>
          </cell>
          <cell r="C627" t="str">
            <v>prod dev</v>
          </cell>
          <cell r="D627" t="str">
            <v>9 - t&amp;e</v>
          </cell>
          <cell r="F627" t="str">
            <v xml:space="preserve">                        Travel - Prod Div Mgmt - FRS</v>
          </cell>
        </row>
        <row r="628">
          <cell r="A628" t="str">
            <v>01-443501-0498-0400</v>
          </cell>
          <cell r="B628" t="str">
            <v>498</v>
          </cell>
          <cell r="C628" t="str">
            <v>prod dev</v>
          </cell>
          <cell r="D628" t="str">
            <v>9 - t&amp;e</v>
          </cell>
          <cell r="F628" t="str">
            <v xml:space="preserve">                        Accoms &amp; Meals - Prod Div Mgmt - FRS</v>
          </cell>
        </row>
        <row r="629">
          <cell r="A629" t="str">
            <v>01-443502-0498-0400</v>
          </cell>
          <cell r="B629" t="str">
            <v>498</v>
          </cell>
          <cell r="C629" t="str">
            <v>prod dev</v>
          </cell>
          <cell r="D629" t="str">
            <v>9 - t&amp;e</v>
          </cell>
          <cell r="F629" t="str">
            <v xml:space="preserve">                        Entertainment - Prod Div Mgmt - FRS</v>
          </cell>
        </row>
        <row r="630">
          <cell r="A630" t="str">
            <v>01-443505-0496-0400</v>
          </cell>
          <cell r="B630" t="str">
            <v>496</v>
          </cell>
          <cell r="C630" t="str">
            <v>prod dev</v>
          </cell>
          <cell r="D630" t="str">
            <v>9 - t&amp;e</v>
          </cell>
          <cell r="F630" t="str">
            <v xml:space="preserve">                        Travel - Prod Division - CT/R</v>
          </cell>
        </row>
        <row r="631">
          <cell r="A631" t="str">
            <v>01-443505-0497-0400</v>
          </cell>
          <cell r="B631" t="str">
            <v>497</v>
          </cell>
          <cell r="C631" t="str">
            <v>prod dev</v>
          </cell>
          <cell r="D631" t="str">
            <v>9 - t&amp;e</v>
          </cell>
          <cell r="F631" t="str">
            <v xml:space="preserve">                        Travel - Product Division - Prod Dir</v>
          </cell>
        </row>
        <row r="632">
          <cell r="A632" t="str">
            <v>01-443506-0496-0400</v>
          </cell>
          <cell r="B632" t="str">
            <v>496</v>
          </cell>
          <cell r="C632" t="str">
            <v>prod dev</v>
          </cell>
          <cell r="D632" t="str">
            <v>9 - t&amp;e</v>
          </cell>
          <cell r="F632" t="str">
            <v xml:space="preserve">                        Accom &amp; Meals - Prod Division - CT/R</v>
          </cell>
        </row>
        <row r="633">
          <cell r="A633" t="str">
            <v>01-443506-0497-0400</v>
          </cell>
          <cell r="B633" t="str">
            <v>497</v>
          </cell>
          <cell r="C633" t="str">
            <v>prod dev</v>
          </cell>
          <cell r="D633" t="str">
            <v>9 - t&amp;e</v>
          </cell>
          <cell r="F633" t="str">
            <v xml:space="preserve">                        Accoms &amp; Meals - Prod. Division - Prod Dir</v>
          </cell>
        </row>
        <row r="634">
          <cell r="A634" t="str">
            <v>01-443507-0496-0400</v>
          </cell>
          <cell r="B634" t="str">
            <v>496</v>
          </cell>
          <cell r="C634" t="str">
            <v>prod dev</v>
          </cell>
          <cell r="D634" t="str">
            <v>9 - t&amp;e</v>
          </cell>
          <cell r="F634" t="str">
            <v xml:space="preserve">                        Entertainment - Prod Division - CT/R</v>
          </cell>
        </row>
        <row r="635">
          <cell r="A635" t="str">
            <v>01-443507-0497-0400</v>
          </cell>
          <cell r="B635" t="str">
            <v>497</v>
          </cell>
          <cell r="C635" t="str">
            <v>prod dev</v>
          </cell>
          <cell r="D635" t="str">
            <v>9 - t&amp;e</v>
          </cell>
          <cell r="F635" t="str">
            <v xml:space="preserve">                        Entertainment - Prod. Division - Prod Dir</v>
          </cell>
        </row>
        <row r="636">
          <cell r="A636" t="str">
            <v>01-443508-0497-0400</v>
          </cell>
          <cell r="B636" t="str">
            <v>497</v>
          </cell>
          <cell r="C636" t="str">
            <v>prod dev</v>
          </cell>
          <cell r="D636" t="str">
            <v>9 - t&amp;e</v>
          </cell>
          <cell r="F636" t="str">
            <v xml:space="preserve">                        Telephone - Prod. Division - Prod Dir</v>
          </cell>
        </row>
        <row r="637">
          <cell r="A637" t="str">
            <v>01-443509-0496-0400</v>
          </cell>
          <cell r="B637" t="str">
            <v>496</v>
          </cell>
          <cell r="C637" t="str">
            <v>prod dev</v>
          </cell>
          <cell r="D637" t="str">
            <v>9 - t&amp;e</v>
          </cell>
          <cell r="F637" t="str">
            <v xml:space="preserve">                        Misc - Prod Division - CT/R</v>
          </cell>
        </row>
        <row r="638">
          <cell r="A638" t="str">
            <v>01-443510-0510-0500</v>
          </cell>
          <cell r="B638" t="str">
            <v>510</v>
          </cell>
          <cell r="C638" t="str">
            <v>strategy</v>
          </cell>
          <cell r="D638" t="str">
            <v>9 - t&amp;e</v>
          </cell>
          <cell r="F638" t="str">
            <v xml:space="preserve">                        Travel - Market Research</v>
          </cell>
        </row>
        <row r="639">
          <cell r="A639" t="str">
            <v>01-443511-0510-0500</v>
          </cell>
          <cell r="B639" t="str">
            <v>510</v>
          </cell>
          <cell r="C639" t="str">
            <v>strategy</v>
          </cell>
          <cell r="D639" t="str">
            <v>9 - t&amp;e</v>
          </cell>
          <cell r="F639" t="str">
            <v xml:space="preserve">                        Accoms &amp; Meals - Market Research</v>
          </cell>
        </row>
        <row r="640">
          <cell r="A640" t="str">
            <v>01-443512-0510-0500</v>
          </cell>
          <cell r="B640" t="str">
            <v>510</v>
          </cell>
          <cell r="C640" t="str">
            <v>strategy</v>
          </cell>
          <cell r="D640" t="str">
            <v>9 - t&amp;e</v>
          </cell>
          <cell r="F640" t="str">
            <v xml:space="preserve">                        Entertainment - Market Research</v>
          </cell>
        </row>
        <row r="641">
          <cell r="A641" t="str">
            <v>01-443513-0510-0500</v>
          </cell>
          <cell r="B641" t="str">
            <v>510</v>
          </cell>
          <cell r="C641" t="str">
            <v>strategy</v>
          </cell>
          <cell r="D641" t="str">
            <v>9 - t&amp;e</v>
          </cell>
          <cell r="F641" t="str">
            <v xml:space="preserve">                        Telephone - Market Research</v>
          </cell>
        </row>
        <row r="642">
          <cell r="A642" t="str">
            <v>01-443515-0530-0530</v>
          </cell>
          <cell r="B642" t="str">
            <v>530</v>
          </cell>
          <cell r="C642" t="str">
            <v>cust supp</v>
          </cell>
          <cell r="D642" t="str">
            <v>9 - t&amp;e</v>
          </cell>
          <cell r="F642" t="str">
            <v xml:space="preserve">                        Travel - Client Relations</v>
          </cell>
        </row>
        <row r="643">
          <cell r="A643" t="str">
            <v>01-443516-0530-0530</v>
          </cell>
          <cell r="B643" t="str">
            <v>530</v>
          </cell>
          <cell r="C643" t="str">
            <v>cust supp</v>
          </cell>
          <cell r="D643" t="str">
            <v>9 - t&amp;e</v>
          </cell>
          <cell r="F643" t="str">
            <v xml:space="preserve">                        Accoms &amp; Meals - Client Relations</v>
          </cell>
        </row>
        <row r="644">
          <cell r="A644" t="str">
            <v>01-443517-0530-0530</v>
          </cell>
          <cell r="B644" t="str">
            <v>530</v>
          </cell>
          <cell r="C644" t="str">
            <v>cust supp</v>
          </cell>
          <cell r="D644" t="str">
            <v>9 - t&amp;e</v>
          </cell>
          <cell r="F644" t="str">
            <v xml:space="preserve">                        Entertainment - Client Relations</v>
          </cell>
        </row>
        <row r="645">
          <cell r="A645" t="str">
            <v>01-443518-0530-0530</v>
          </cell>
          <cell r="B645" t="str">
            <v>530</v>
          </cell>
          <cell r="C645" t="str">
            <v>cust supp</v>
          </cell>
          <cell r="D645" t="str">
            <v>9 - t&amp;e</v>
          </cell>
          <cell r="F645" t="str">
            <v xml:space="preserve">                        Telephone - Client Relations</v>
          </cell>
        </row>
        <row r="646">
          <cell r="A646" t="str">
            <v>01-443530-0505-0500</v>
          </cell>
          <cell r="B646" t="str">
            <v>505</v>
          </cell>
          <cell r="C646" t="str">
            <v>strategy</v>
          </cell>
          <cell r="D646" t="str">
            <v>9 - t&amp;e</v>
          </cell>
          <cell r="F646" t="str">
            <v xml:space="preserve">                        Travel - Strategy &amp; Product Mgmt</v>
          </cell>
        </row>
        <row r="647">
          <cell r="A647" t="str">
            <v>01-443531-0505-0500</v>
          </cell>
          <cell r="B647" t="str">
            <v>505</v>
          </cell>
          <cell r="C647" t="str">
            <v>strategy</v>
          </cell>
          <cell r="D647" t="str">
            <v>9 - t&amp;e</v>
          </cell>
          <cell r="F647" t="str">
            <v xml:space="preserve">                        Accoms &amp; Meals - Strategy &amp; Product Mgmt</v>
          </cell>
        </row>
        <row r="648">
          <cell r="A648" t="str">
            <v>01-443532-0505-0500</v>
          </cell>
          <cell r="B648" t="str">
            <v>505</v>
          </cell>
          <cell r="C648" t="str">
            <v>strategy</v>
          </cell>
          <cell r="D648" t="str">
            <v>9 - t&amp;e</v>
          </cell>
          <cell r="F648" t="str">
            <v xml:space="preserve">                        Entertainment - Strategy &amp; Product Mgmt</v>
          </cell>
        </row>
        <row r="649">
          <cell r="A649" t="str">
            <v>01-443533-0505-0500</v>
          </cell>
          <cell r="B649" t="str">
            <v>505</v>
          </cell>
          <cell r="C649" t="str">
            <v>strategy</v>
          </cell>
          <cell r="D649" t="str">
            <v>9 - t&amp;e</v>
          </cell>
          <cell r="F649" t="str">
            <v xml:space="preserve">                        Telephone - Strategy &amp; Product Mgmt</v>
          </cell>
        </row>
        <row r="650">
          <cell r="A650" t="str">
            <v>01-443537-0455-0400</v>
          </cell>
          <cell r="B650" t="str">
            <v>455</v>
          </cell>
          <cell r="C650" t="str">
            <v>prod dev</v>
          </cell>
          <cell r="D650" t="str">
            <v>9 - t&amp;e</v>
          </cell>
          <cell r="F650" t="str">
            <v xml:space="preserve">                        Entertainment - QA - SAS</v>
          </cell>
        </row>
        <row r="651">
          <cell r="A651" t="str">
            <v>01-443540-0720-0410</v>
          </cell>
          <cell r="B651" t="str">
            <v>720</v>
          </cell>
          <cell r="C651" t="str">
            <v>cust supp</v>
          </cell>
          <cell r="D651" t="str">
            <v>9 - t&amp;e</v>
          </cell>
          <cell r="F651" t="str">
            <v xml:space="preserve">                        Travel - Conversions</v>
          </cell>
        </row>
        <row r="652">
          <cell r="A652" t="str">
            <v>01-443541-0720-0410</v>
          </cell>
          <cell r="B652" t="str">
            <v>720</v>
          </cell>
          <cell r="C652" t="str">
            <v>cust supp</v>
          </cell>
          <cell r="D652" t="str">
            <v>9 - t&amp;e</v>
          </cell>
          <cell r="F652" t="str">
            <v xml:space="preserve">                        Accoms &amp; Meals - Conversions</v>
          </cell>
        </row>
        <row r="653">
          <cell r="A653" t="str">
            <v>01-443542-0720-0410</v>
          </cell>
          <cell r="B653" t="str">
            <v>720</v>
          </cell>
          <cell r="C653" t="str">
            <v>cust supp</v>
          </cell>
          <cell r="D653" t="str">
            <v>9 - t&amp;e</v>
          </cell>
          <cell r="F653" t="str">
            <v xml:space="preserve">                        Entertainment - Conversions</v>
          </cell>
        </row>
        <row r="654">
          <cell r="A654" t="str">
            <v>01-443543-0720-0410</v>
          </cell>
          <cell r="B654" t="str">
            <v>720</v>
          </cell>
          <cell r="C654" t="str">
            <v>cust supp</v>
          </cell>
          <cell r="D654" t="str">
            <v>9 - t&amp;e</v>
          </cell>
          <cell r="F654" t="str">
            <v xml:space="preserve">                        Telephone - Conversions</v>
          </cell>
        </row>
        <row r="655">
          <cell r="A655" t="str">
            <v>01-443555-0275-0200</v>
          </cell>
          <cell r="B655" t="str">
            <v>275</v>
          </cell>
          <cell r="C655" t="str">
            <v>sales</v>
          </cell>
          <cell r="D655" t="str">
            <v>9 - t&amp;e</v>
          </cell>
          <cell r="F655" t="str">
            <v xml:space="preserve">                              Travel - Hindman</v>
          </cell>
        </row>
        <row r="656">
          <cell r="A656" t="str">
            <v>01-443556-0275-0200</v>
          </cell>
          <cell r="B656" t="str">
            <v>275</v>
          </cell>
          <cell r="C656" t="str">
            <v>sales</v>
          </cell>
          <cell r="D656" t="str">
            <v>9 - t&amp;e</v>
          </cell>
          <cell r="F656" t="str">
            <v xml:space="preserve">                              Accoms &amp; Meals - Hindman</v>
          </cell>
        </row>
        <row r="657">
          <cell r="A657" t="str">
            <v>01-443557-0275-0200</v>
          </cell>
          <cell r="B657" t="str">
            <v>275</v>
          </cell>
          <cell r="C657" t="str">
            <v>sales</v>
          </cell>
          <cell r="D657" t="str">
            <v>9 - t&amp;e</v>
          </cell>
          <cell r="F657" t="str">
            <v xml:space="preserve">                              Entertainment - Hindman</v>
          </cell>
        </row>
        <row r="658">
          <cell r="A658" t="str">
            <v>01-443558-0275-0200</v>
          </cell>
          <cell r="B658" t="str">
            <v>275</v>
          </cell>
          <cell r="C658" t="str">
            <v>sales</v>
          </cell>
          <cell r="D658" t="str">
            <v>9 - t&amp;e</v>
          </cell>
          <cell r="F658" t="str">
            <v xml:space="preserve">                              Telephone - Hindman</v>
          </cell>
        </row>
        <row r="659">
          <cell r="A659" t="str">
            <v>01-443559-0275-0200</v>
          </cell>
          <cell r="B659" t="str">
            <v>275</v>
          </cell>
          <cell r="C659" t="str">
            <v>sales</v>
          </cell>
          <cell r="D659" t="str">
            <v>9 - t&amp;e</v>
          </cell>
          <cell r="F659" t="str">
            <v xml:space="preserve">                              Miscellaneous - Hindman</v>
          </cell>
        </row>
        <row r="660">
          <cell r="A660" t="str">
            <v>01-443565-0255-0200</v>
          </cell>
          <cell r="B660" t="str">
            <v>255</v>
          </cell>
          <cell r="C660" t="str">
            <v>sales</v>
          </cell>
          <cell r="D660" t="str">
            <v>9 - t&amp;e</v>
          </cell>
          <cell r="F660" t="str">
            <v xml:space="preserve">                              Travel - Hammond</v>
          </cell>
        </row>
        <row r="661">
          <cell r="A661" t="str">
            <v>01-443566-0255-0200</v>
          </cell>
          <cell r="B661" t="str">
            <v>255</v>
          </cell>
          <cell r="C661" t="str">
            <v>sales</v>
          </cell>
          <cell r="D661" t="str">
            <v>9 - t&amp;e</v>
          </cell>
          <cell r="F661" t="str">
            <v xml:space="preserve">                              Accoms &amp; Meals - Hammond</v>
          </cell>
        </row>
        <row r="662">
          <cell r="A662" t="str">
            <v>01-443567-0255-0200</v>
          </cell>
          <cell r="B662" t="str">
            <v>255</v>
          </cell>
          <cell r="C662" t="str">
            <v>sales</v>
          </cell>
          <cell r="D662" t="str">
            <v>9 - t&amp;e</v>
          </cell>
          <cell r="F662" t="str">
            <v xml:space="preserve">                              Entertainment - Hammond</v>
          </cell>
        </row>
        <row r="663">
          <cell r="A663" t="str">
            <v>01-443568-0255-0200</v>
          </cell>
          <cell r="B663" t="str">
            <v>255</v>
          </cell>
          <cell r="C663" t="str">
            <v>sales</v>
          </cell>
          <cell r="D663" t="str">
            <v>9 - t&amp;e</v>
          </cell>
          <cell r="F663" t="str">
            <v xml:space="preserve">                              Telephone - Hammond</v>
          </cell>
        </row>
        <row r="664">
          <cell r="A664" t="str">
            <v>01-443570-0255-0200</v>
          </cell>
          <cell r="B664" t="str">
            <v>255</v>
          </cell>
          <cell r="C664" t="str">
            <v>sales</v>
          </cell>
          <cell r="D664" t="str">
            <v>9 - t&amp;e</v>
          </cell>
          <cell r="F664" t="str">
            <v xml:space="preserve">                              Travel - Fishback</v>
          </cell>
        </row>
        <row r="665">
          <cell r="A665" t="str">
            <v>01-443571-0255-0200</v>
          </cell>
          <cell r="B665" t="str">
            <v>255</v>
          </cell>
          <cell r="C665" t="str">
            <v>sales</v>
          </cell>
          <cell r="D665" t="str">
            <v>9 - t&amp;e</v>
          </cell>
          <cell r="F665" t="str">
            <v xml:space="preserve">                              Accoms &amp; Meals - Fishback</v>
          </cell>
        </row>
        <row r="666">
          <cell r="A666" t="str">
            <v>01-443572-0255-0200</v>
          </cell>
          <cell r="B666" t="str">
            <v>255</v>
          </cell>
          <cell r="C666" t="str">
            <v>sales</v>
          </cell>
          <cell r="D666" t="str">
            <v>9 - t&amp;e</v>
          </cell>
          <cell r="F666" t="str">
            <v xml:space="preserve">                              Entertainment - Fishback</v>
          </cell>
        </row>
        <row r="667">
          <cell r="A667" t="str">
            <v>01-443573-0255-0200</v>
          </cell>
          <cell r="B667" t="str">
            <v>255</v>
          </cell>
          <cell r="C667" t="str">
            <v>sales</v>
          </cell>
          <cell r="D667" t="str">
            <v>9 - t&amp;e</v>
          </cell>
          <cell r="F667" t="str">
            <v xml:space="preserve">                              Telephone - Fishback</v>
          </cell>
        </row>
        <row r="668">
          <cell r="A668" t="str">
            <v>01-443574-0255-0200</v>
          </cell>
          <cell r="B668" t="str">
            <v>255</v>
          </cell>
          <cell r="C668" t="str">
            <v>sales</v>
          </cell>
          <cell r="D668" t="str">
            <v>9 - t&amp;e</v>
          </cell>
          <cell r="F668" t="str">
            <v xml:space="preserve">                              Miscellaneous - Fishback</v>
          </cell>
        </row>
        <row r="669">
          <cell r="A669" t="str">
            <v>01-443600-0275-0200</v>
          </cell>
          <cell r="B669" t="str">
            <v>275</v>
          </cell>
          <cell r="C669" t="str">
            <v>sales</v>
          </cell>
          <cell r="D669" t="str">
            <v>9 - t&amp;e</v>
          </cell>
          <cell r="F669" t="str">
            <v xml:space="preserve">                              Travel - Lauf</v>
          </cell>
        </row>
        <row r="670">
          <cell r="A670" t="str">
            <v>01-443601-0275-0200</v>
          </cell>
          <cell r="B670" t="str">
            <v>275</v>
          </cell>
          <cell r="C670" t="str">
            <v>sales</v>
          </cell>
          <cell r="D670" t="str">
            <v>9 - t&amp;e</v>
          </cell>
          <cell r="F670" t="str">
            <v xml:space="preserve">                              Accoms &amp; Meals - Lauf</v>
          </cell>
        </row>
        <row r="671">
          <cell r="A671" t="str">
            <v>01-443602-0275-0200</v>
          </cell>
          <cell r="B671" t="str">
            <v>275</v>
          </cell>
          <cell r="C671" t="str">
            <v>sales</v>
          </cell>
          <cell r="D671" t="str">
            <v>9 - t&amp;e</v>
          </cell>
          <cell r="F671" t="str">
            <v xml:space="preserve">                              Entertainment - Lauf</v>
          </cell>
        </row>
        <row r="672">
          <cell r="A672" t="str">
            <v>01-443603-0275-0200</v>
          </cell>
          <cell r="B672" t="str">
            <v>275</v>
          </cell>
          <cell r="C672" t="str">
            <v>sales</v>
          </cell>
          <cell r="D672" t="str">
            <v>9 - t&amp;e</v>
          </cell>
          <cell r="F672" t="str">
            <v xml:space="preserve">                              Telephone - Lauf</v>
          </cell>
        </row>
        <row r="673">
          <cell r="A673" t="str">
            <v>01-443604-0275-0200</v>
          </cell>
          <cell r="B673" t="str">
            <v>275</v>
          </cell>
          <cell r="C673" t="str">
            <v>sales</v>
          </cell>
          <cell r="D673" t="str">
            <v>9 - t&amp;e</v>
          </cell>
          <cell r="F673" t="str">
            <v xml:space="preserve">                              Misc - Lauf</v>
          </cell>
        </row>
        <row r="674">
          <cell r="A674" t="str">
            <v>01-443605-0275-0200</v>
          </cell>
          <cell r="B674" t="str">
            <v>275</v>
          </cell>
          <cell r="C674" t="str">
            <v>sales</v>
          </cell>
          <cell r="D674" t="str">
            <v>9 - t&amp;e</v>
          </cell>
          <cell r="F674" t="str">
            <v xml:space="preserve">                              Travel - Qureshi</v>
          </cell>
        </row>
        <row r="675">
          <cell r="A675" t="str">
            <v>01-443606-0275-0200</v>
          </cell>
          <cell r="B675" t="str">
            <v>275</v>
          </cell>
          <cell r="C675" t="str">
            <v>sales</v>
          </cell>
          <cell r="D675" t="str">
            <v>9 - t&amp;e</v>
          </cell>
          <cell r="F675" t="str">
            <v xml:space="preserve">                              Accoms &amp; Meals - Qureshi</v>
          </cell>
        </row>
        <row r="676">
          <cell r="A676" t="str">
            <v>01-443607-0275-0200</v>
          </cell>
          <cell r="B676" t="str">
            <v>275</v>
          </cell>
          <cell r="C676" t="str">
            <v>sales</v>
          </cell>
          <cell r="D676" t="str">
            <v>9 - t&amp;e</v>
          </cell>
          <cell r="F676" t="str">
            <v xml:space="preserve">                              Entertainment - Qureshi</v>
          </cell>
        </row>
        <row r="677">
          <cell r="A677" t="str">
            <v>01-443608-0275-0200</v>
          </cell>
          <cell r="B677" t="str">
            <v>275</v>
          </cell>
          <cell r="C677" t="str">
            <v>sales</v>
          </cell>
          <cell r="D677" t="str">
            <v>9 - t&amp;e</v>
          </cell>
          <cell r="F677" t="str">
            <v xml:space="preserve">                              Telephone - Qureshi</v>
          </cell>
        </row>
        <row r="678">
          <cell r="A678" t="str">
            <v>01-443609-0275-0200</v>
          </cell>
          <cell r="B678" t="str">
            <v>275</v>
          </cell>
          <cell r="C678" t="str">
            <v>sales</v>
          </cell>
          <cell r="D678" t="str">
            <v>9 - t&amp;e</v>
          </cell>
          <cell r="F678" t="str">
            <v xml:space="preserve">                              Misc - Qureshi</v>
          </cell>
        </row>
        <row r="679">
          <cell r="A679" t="str">
            <v>01-443610-0255-0200</v>
          </cell>
          <cell r="B679" t="str">
            <v>255</v>
          </cell>
          <cell r="C679" t="str">
            <v>sales</v>
          </cell>
          <cell r="D679" t="str">
            <v>9 - t&amp;e</v>
          </cell>
          <cell r="F679" t="str">
            <v xml:space="preserve">                              Travel - Craven</v>
          </cell>
        </row>
        <row r="680">
          <cell r="A680" t="str">
            <v>01-443611-0255-0200</v>
          </cell>
          <cell r="B680" t="str">
            <v>255</v>
          </cell>
          <cell r="C680" t="str">
            <v>sales</v>
          </cell>
          <cell r="D680" t="str">
            <v>9 - t&amp;e</v>
          </cell>
          <cell r="F680" t="str">
            <v xml:space="preserve">                              Accoms &amp; Meals - Craven</v>
          </cell>
        </row>
        <row r="681">
          <cell r="A681" t="str">
            <v>01-443612-0255-0200</v>
          </cell>
          <cell r="B681" t="str">
            <v>255</v>
          </cell>
          <cell r="C681" t="str">
            <v>sales</v>
          </cell>
          <cell r="D681" t="str">
            <v>9 - t&amp;e</v>
          </cell>
          <cell r="F681" t="str">
            <v xml:space="preserve">                              Entertainment - Craven</v>
          </cell>
        </row>
        <row r="682">
          <cell r="A682" t="str">
            <v>01-443613-0255-0200</v>
          </cell>
          <cell r="B682" t="str">
            <v>255</v>
          </cell>
          <cell r="C682" t="str">
            <v>sales</v>
          </cell>
          <cell r="D682" t="str">
            <v>9 - t&amp;e</v>
          </cell>
          <cell r="F682" t="str">
            <v xml:space="preserve">                              Telephone - Craven</v>
          </cell>
        </row>
        <row r="683">
          <cell r="A683" t="str">
            <v>01-443614-0255-0200</v>
          </cell>
          <cell r="B683" t="str">
            <v>255</v>
          </cell>
          <cell r="C683" t="str">
            <v>sales</v>
          </cell>
          <cell r="D683" t="str">
            <v>9 - t&amp;e</v>
          </cell>
          <cell r="F683" t="str">
            <v xml:space="preserve">                              Miscellaneous - Craven</v>
          </cell>
        </row>
        <row r="684">
          <cell r="A684" t="str">
            <v>01-443620-0275-0200</v>
          </cell>
          <cell r="B684" t="str">
            <v>275</v>
          </cell>
          <cell r="C684" t="str">
            <v>sales</v>
          </cell>
          <cell r="D684" t="str">
            <v>9 - t&amp;e</v>
          </cell>
          <cell r="F684" t="str">
            <v xml:space="preserve">                              Travel - Platte</v>
          </cell>
        </row>
        <row r="685">
          <cell r="A685" t="str">
            <v>01-443621-0275-0200</v>
          </cell>
          <cell r="B685" t="str">
            <v>275</v>
          </cell>
          <cell r="C685" t="str">
            <v>sales</v>
          </cell>
          <cell r="D685" t="str">
            <v>9 - t&amp;e</v>
          </cell>
          <cell r="F685" t="str">
            <v xml:space="preserve">                              Accoms &amp; Meals - Platte</v>
          </cell>
        </row>
        <row r="686">
          <cell r="A686" t="str">
            <v>01-443622-0275-0200</v>
          </cell>
          <cell r="B686" t="str">
            <v>275</v>
          </cell>
          <cell r="C686" t="str">
            <v>sales</v>
          </cell>
          <cell r="D686" t="str">
            <v>9 - t&amp;e</v>
          </cell>
          <cell r="F686" t="str">
            <v xml:space="preserve">                              Entertainment - Platte</v>
          </cell>
        </row>
        <row r="687">
          <cell r="A687" t="str">
            <v>01-443623-0275-0200</v>
          </cell>
          <cell r="B687" t="str">
            <v>275</v>
          </cell>
          <cell r="C687" t="str">
            <v>sales</v>
          </cell>
          <cell r="D687" t="str">
            <v>9 - t&amp;e</v>
          </cell>
          <cell r="F687" t="str">
            <v xml:space="preserve">                              Telephone - Platte</v>
          </cell>
        </row>
        <row r="688">
          <cell r="A688" t="str">
            <v>01-443624-0275-0200</v>
          </cell>
          <cell r="B688" t="str">
            <v>275</v>
          </cell>
          <cell r="C688" t="str">
            <v>sales</v>
          </cell>
          <cell r="D688" t="str">
            <v>9 - t&amp;e</v>
          </cell>
          <cell r="F688" t="str">
            <v xml:space="preserve">                              Miscellaneous - Platte</v>
          </cell>
        </row>
        <row r="689">
          <cell r="A689" t="str">
            <v>01-443625-0245-0200</v>
          </cell>
          <cell r="B689" t="str">
            <v>245</v>
          </cell>
          <cell r="C689" t="str">
            <v>sales</v>
          </cell>
          <cell r="D689" t="str">
            <v>9 - t&amp;e</v>
          </cell>
          <cell r="F689" t="str">
            <v xml:space="preserve">                              **Travel - Eisentraut</v>
          </cell>
        </row>
        <row r="690">
          <cell r="A690" t="str">
            <v>01-443626-0245-0200</v>
          </cell>
          <cell r="B690" t="str">
            <v>245</v>
          </cell>
          <cell r="C690" t="str">
            <v>sales</v>
          </cell>
          <cell r="D690" t="str">
            <v>9 - t&amp;e</v>
          </cell>
          <cell r="F690" t="str">
            <v xml:space="preserve">                              **Accoms &amp; Meals - Eisentraut</v>
          </cell>
        </row>
        <row r="691">
          <cell r="A691" t="str">
            <v>01-443628-0245-0200</v>
          </cell>
          <cell r="B691" t="str">
            <v>245</v>
          </cell>
          <cell r="C691" t="str">
            <v>sales</v>
          </cell>
          <cell r="D691" t="str">
            <v>9 - t&amp;e</v>
          </cell>
          <cell r="F691" t="str">
            <v xml:space="preserve">                              **Telephone - Eisentraut</v>
          </cell>
        </row>
        <row r="692">
          <cell r="A692" t="str">
            <v>01-443629-0245-0200</v>
          </cell>
          <cell r="B692" t="str">
            <v>245</v>
          </cell>
          <cell r="C692" t="str">
            <v>sales</v>
          </cell>
          <cell r="D692" t="str">
            <v>9 - t&amp;e</v>
          </cell>
          <cell r="F692" t="str">
            <v xml:space="preserve">                              **Misc - Eisentraut</v>
          </cell>
        </row>
        <row r="693">
          <cell r="A693" t="str">
            <v>01-443630-0245-0200</v>
          </cell>
          <cell r="B693" t="str">
            <v>245</v>
          </cell>
          <cell r="C693" t="str">
            <v>sales</v>
          </cell>
          <cell r="D693" t="str">
            <v>9 - t&amp;e</v>
          </cell>
          <cell r="F693" t="str">
            <v xml:space="preserve">                              Travel - Evans</v>
          </cell>
        </row>
        <row r="694">
          <cell r="A694" t="str">
            <v>01-443631-0245-0200</v>
          </cell>
          <cell r="B694" t="str">
            <v>245</v>
          </cell>
          <cell r="C694" t="str">
            <v>sales</v>
          </cell>
          <cell r="D694" t="str">
            <v>9 - t&amp;e</v>
          </cell>
          <cell r="F694" t="str">
            <v xml:space="preserve">                              Accoms &amp; Meals - Evans</v>
          </cell>
        </row>
        <row r="695">
          <cell r="A695" t="str">
            <v>01-443632-0245-0200</v>
          </cell>
          <cell r="B695" t="str">
            <v>245</v>
          </cell>
          <cell r="C695" t="str">
            <v>sales</v>
          </cell>
          <cell r="D695" t="str">
            <v>9 - t&amp;e</v>
          </cell>
          <cell r="F695" t="str">
            <v xml:space="preserve">                              Entertainment - Evans</v>
          </cell>
        </row>
        <row r="696">
          <cell r="A696" t="str">
            <v>01-443633-0245-0200</v>
          </cell>
          <cell r="B696" t="str">
            <v>245</v>
          </cell>
          <cell r="C696" t="str">
            <v>sales</v>
          </cell>
          <cell r="D696" t="str">
            <v>9 - t&amp;e</v>
          </cell>
          <cell r="F696" t="str">
            <v xml:space="preserve">                              Telephone - Evans</v>
          </cell>
        </row>
        <row r="697">
          <cell r="A697" t="str">
            <v>01-443634-0245-0200</v>
          </cell>
          <cell r="B697" t="str">
            <v>245</v>
          </cell>
          <cell r="C697" t="str">
            <v>sales</v>
          </cell>
          <cell r="D697" t="str">
            <v>9 - t&amp;e</v>
          </cell>
          <cell r="F697" t="str">
            <v xml:space="preserve">                              Miscellaneous - Evans</v>
          </cell>
        </row>
        <row r="698">
          <cell r="A698" t="str">
            <v>01-443660-0245-0200</v>
          </cell>
          <cell r="B698" t="str">
            <v>245</v>
          </cell>
          <cell r="C698" t="str">
            <v>sales</v>
          </cell>
          <cell r="D698" t="str">
            <v>9 - t&amp;e</v>
          </cell>
          <cell r="F698" t="str">
            <v xml:space="preserve">                              Travel - Innis</v>
          </cell>
        </row>
        <row r="699">
          <cell r="A699" t="str">
            <v>01-443661-0245-0200</v>
          </cell>
          <cell r="B699" t="str">
            <v>245</v>
          </cell>
          <cell r="C699" t="str">
            <v>sales</v>
          </cell>
          <cell r="D699" t="str">
            <v>9 - t&amp;e</v>
          </cell>
          <cell r="F699" t="str">
            <v xml:space="preserve">                              Accoms &amp; Meals - Innis</v>
          </cell>
        </row>
        <row r="700">
          <cell r="A700" t="str">
            <v>01-443662-0245-0200</v>
          </cell>
          <cell r="B700" t="str">
            <v>245</v>
          </cell>
          <cell r="C700" t="str">
            <v>sales</v>
          </cell>
          <cell r="D700" t="str">
            <v>9 - t&amp;e</v>
          </cell>
          <cell r="F700" t="str">
            <v xml:space="preserve">                              Entertainment - Innis</v>
          </cell>
        </row>
        <row r="701">
          <cell r="A701" t="str">
            <v>01-443663-0245-0200</v>
          </cell>
          <cell r="B701" t="str">
            <v>245</v>
          </cell>
          <cell r="C701" t="str">
            <v>sales</v>
          </cell>
          <cell r="D701" t="str">
            <v>9 - t&amp;e</v>
          </cell>
          <cell r="F701" t="str">
            <v xml:space="preserve">                              Telephone - Innis</v>
          </cell>
        </row>
        <row r="702">
          <cell r="A702" t="str">
            <v>01-443664-0245-0200</v>
          </cell>
          <cell r="B702" t="str">
            <v>245</v>
          </cell>
          <cell r="C702" t="str">
            <v>sales</v>
          </cell>
          <cell r="D702" t="str">
            <v>9 - t&amp;e</v>
          </cell>
          <cell r="F702" t="str">
            <v xml:space="preserve">                              Miscellaneous - Innis</v>
          </cell>
        </row>
        <row r="703">
          <cell r="A703" t="str">
            <v>01-443685-0275-0200</v>
          </cell>
          <cell r="B703" t="str">
            <v>275</v>
          </cell>
          <cell r="C703" t="str">
            <v>sales</v>
          </cell>
          <cell r="D703" t="str">
            <v>9 - t&amp;e</v>
          </cell>
          <cell r="F703" t="str">
            <v xml:space="preserve">                              Travel - Schilling</v>
          </cell>
        </row>
        <row r="704">
          <cell r="A704" t="str">
            <v>01-443686-0275-0200</v>
          </cell>
          <cell r="B704" t="str">
            <v>275</v>
          </cell>
          <cell r="C704" t="str">
            <v>sales</v>
          </cell>
          <cell r="D704" t="str">
            <v>9 - t&amp;e</v>
          </cell>
          <cell r="F704" t="str">
            <v xml:space="preserve">                              Accom &amp; Meals - Schilling</v>
          </cell>
        </row>
        <row r="705">
          <cell r="A705" t="str">
            <v>01-443688-0275-0200</v>
          </cell>
          <cell r="B705" t="str">
            <v>275</v>
          </cell>
          <cell r="C705" t="str">
            <v>sales</v>
          </cell>
          <cell r="D705" t="str">
            <v>9 - t&amp;e</v>
          </cell>
          <cell r="F705" t="str">
            <v xml:space="preserve">                              Telephone - Schilling</v>
          </cell>
        </row>
        <row r="706">
          <cell r="A706" t="str">
            <v>01-443696-0275-0200</v>
          </cell>
          <cell r="B706" t="str">
            <v>275</v>
          </cell>
          <cell r="C706" t="str">
            <v>sales</v>
          </cell>
          <cell r="D706" t="str">
            <v>9 - t&amp;e</v>
          </cell>
          <cell r="F706" t="str">
            <v xml:space="preserve">                              Travel - Tran</v>
          </cell>
        </row>
        <row r="707">
          <cell r="A707" t="str">
            <v>01-443697-0275-0200</v>
          </cell>
          <cell r="B707" t="str">
            <v>275</v>
          </cell>
          <cell r="C707" t="str">
            <v>sales</v>
          </cell>
          <cell r="D707" t="str">
            <v>9 - t&amp;e</v>
          </cell>
          <cell r="F707" t="str">
            <v xml:space="preserve">                              Accoms &amp; Meals - Tran</v>
          </cell>
        </row>
        <row r="708">
          <cell r="A708" t="str">
            <v>01-443699-0275-0200</v>
          </cell>
          <cell r="B708" t="str">
            <v>275</v>
          </cell>
          <cell r="C708" t="str">
            <v>sales</v>
          </cell>
          <cell r="D708" t="str">
            <v>9 - t&amp;e</v>
          </cell>
          <cell r="F708" t="str">
            <v xml:space="preserve">                              Telephone - Tran</v>
          </cell>
        </row>
        <row r="709">
          <cell r="A709" t="str">
            <v>01-443700-0275-0200</v>
          </cell>
          <cell r="B709" t="str">
            <v>275</v>
          </cell>
          <cell r="C709" t="str">
            <v>sales</v>
          </cell>
          <cell r="D709" t="str">
            <v>9 - t&amp;e</v>
          </cell>
          <cell r="F709" t="str">
            <v xml:space="preserve">                              Miscellaneous - Tran</v>
          </cell>
        </row>
        <row r="710">
          <cell r="A710" t="str">
            <v>01-443701-0520-0200</v>
          </cell>
          <cell r="B710" t="str">
            <v>520</v>
          </cell>
          <cell r="C710" t="str">
            <v>bbp</v>
          </cell>
          <cell r="D710" t="str">
            <v>9 - t&amp;e</v>
          </cell>
          <cell r="F710" t="str">
            <v xml:space="preserve">                              **Harold Bower</v>
          </cell>
        </row>
        <row r="711">
          <cell r="A711" t="str">
            <v>01-443709-0255-0200</v>
          </cell>
          <cell r="B711" t="str">
            <v>255</v>
          </cell>
          <cell r="C711" t="str">
            <v>sales</v>
          </cell>
          <cell r="D711" t="str">
            <v>9 - t&amp;e</v>
          </cell>
          <cell r="F711" t="str">
            <v xml:space="preserve">                              **Travel - Sales Reg 2 New Hire</v>
          </cell>
        </row>
        <row r="712">
          <cell r="A712" t="str">
            <v>01-443710-0255-0200</v>
          </cell>
          <cell r="B712" t="str">
            <v>255</v>
          </cell>
          <cell r="C712" t="str">
            <v>sales</v>
          </cell>
          <cell r="D712" t="str">
            <v>9 - t&amp;e</v>
          </cell>
          <cell r="F712" t="str">
            <v xml:space="preserve">                              **Accom &amp; Meals - Sales Reg 2 New Hire</v>
          </cell>
        </row>
        <row r="713">
          <cell r="A713" t="str">
            <v>01-443711-0255-0200</v>
          </cell>
          <cell r="B713" t="str">
            <v>255</v>
          </cell>
          <cell r="C713" t="str">
            <v>sales</v>
          </cell>
          <cell r="D713" t="str">
            <v>9 - t&amp;e</v>
          </cell>
          <cell r="F713" t="str">
            <v xml:space="preserve">                              **Entertainment - Sales Reg 2 New Hire</v>
          </cell>
        </row>
        <row r="714">
          <cell r="A714" t="str">
            <v>01-443712-0255-0200</v>
          </cell>
          <cell r="B714" t="str">
            <v>255</v>
          </cell>
          <cell r="C714" t="str">
            <v>sales</v>
          </cell>
          <cell r="D714" t="str">
            <v>9 - t&amp;e</v>
          </cell>
          <cell r="F714" t="str">
            <v xml:space="preserve">                              **Telephone - Sales Reg 2 New Hire</v>
          </cell>
        </row>
        <row r="715">
          <cell r="A715" t="str">
            <v>01-443721-0255-0200</v>
          </cell>
          <cell r="B715" t="str">
            <v>255</v>
          </cell>
          <cell r="C715" t="str">
            <v>sales</v>
          </cell>
          <cell r="D715" t="str">
            <v>9 - t&amp;e</v>
          </cell>
          <cell r="F715" t="str">
            <v xml:space="preserve">                              Travel - Mood</v>
          </cell>
        </row>
        <row r="716">
          <cell r="A716" t="str">
            <v>01-443722-0255-0200</v>
          </cell>
          <cell r="B716" t="str">
            <v>255</v>
          </cell>
          <cell r="C716" t="str">
            <v>sales</v>
          </cell>
          <cell r="D716" t="str">
            <v>9 - t&amp;e</v>
          </cell>
          <cell r="F716" t="str">
            <v xml:space="preserve">                              Accoms &amp; Meals - Mood</v>
          </cell>
        </row>
        <row r="717">
          <cell r="A717" t="str">
            <v>01-443723-0255-0200</v>
          </cell>
          <cell r="B717" t="str">
            <v>255</v>
          </cell>
          <cell r="C717" t="str">
            <v>sales</v>
          </cell>
          <cell r="D717" t="str">
            <v>9 - t&amp;e</v>
          </cell>
          <cell r="F717" t="str">
            <v xml:space="preserve">                              Entertainment - Mood</v>
          </cell>
        </row>
        <row r="718">
          <cell r="A718" t="str">
            <v>01-443724-0255-0200</v>
          </cell>
          <cell r="B718" t="str">
            <v>255</v>
          </cell>
          <cell r="C718" t="str">
            <v>sales</v>
          </cell>
          <cell r="D718" t="str">
            <v>9 - t&amp;e</v>
          </cell>
          <cell r="F718" t="str">
            <v xml:space="preserve">                              Telephone - Mood</v>
          </cell>
        </row>
        <row r="719">
          <cell r="A719" t="str">
            <v>01-443725-0255-0200</v>
          </cell>
          <cell r="B719" t="str">
            <v>255</v>
          </cell>
          <cell r="C719" t="str">
            <v>sales</v>
          </cell>
          <cell r="D719" t="str">
            <v>9 - t&amp;e</v>
          </cell>
          <cell r="F719" t="str">
            <v xml:space="preserve">                              Miscellaneous - Mood</v>
          </cell>
        </row>
        <row r="720">
          <cell r="A720" t="str">
            <v>01-443738-0255-0200</v>
          </cell>
          <cell r="B720" t="str">
            <v>255</v>
          </cell>
          <cell r="C720" t="str">
            <v>sales</v>
          </cell>
          <cell r="D720" t="str">
            <v>9 - t&amp;e</v>
          </cell>
          <cell r="F720" t="str">
            <v xml:space="preserve">                              Travel - Emge</v>
          </cell>
        </row>
        <row r="721">
          <cell r="A721" t="str">
            <v>01-443739-0255-0200</v>
          </cell>
          <cell r="B721" t="str">
            <v>255</v>
          </cell>
          <cell r="C721" t="str">
            <v>sales</v>
          </cell>
          <cell r="D721" t="str">
            <v>9 - t&amp;e</v>
          </cell>
          <cell r="F721" t="str">
            <v xml:space="preserve">                              Accoms &amp; Meals - Emge</v>
          </cell>
        </row>
        <row r="722">
          <cell r="A722" t="str">
            <v>01-443740-0255-0200</v>
          </cell>
          <cell r="B722" t="str">
            <v>255</v>
          </cell>
          <cell r="C722" t="str">
            <v>sales</v>
          </cell>
          <cell r="D722" t="str">
            <v>9 - t&amp;e</v>
          </cell>
          <cell r="F722" t="str">
            <v xml:space="preserve">                              Entertainment - Emge</v>
          </cell>
        </row>
        <row r="723">
          <cell r="A723" t="str">
            <v>01-443741-0255-0200</v>
          </cell>
          <cell r="B723" t="str">
            <v>255</v>
          </cell>
          <cell r="C723" t="str">
            <v>sales</v>
          </cell>
          <cell r="D723" t="str">
            <v>9 - t&amp;e</v>
          </cell>
          <cell r="F723" t="str">
            <v xml:space="preserve">                              Telephone - Emge</v>
          </cell>
        </row>
        <row r="724">
          <cell r="A724" t="str">
            <v>01-443742-0255-0200</v>
          </cell>
          <cell r="B724" t="str">
            <v>255</v>
          </cell>
          <cell r="C724" t="str">
            <v>sales</v>
          </cell>
          <cell r="D724" t="str">
            <v>9 - t&amp;e</v>
          </cell>
          <cell r="F724" t="str">
            <v xml:space="preserve">                              Travel - Lawson</v>
          </cell>
        </row>
        <row r="725">
          <cell r="A725" t="str">
            <v>01-443743-0255-0200</v>
          </cell>
          <cell r="B725" t="str">
            <v>255</v>
          </cell>
          <cell r="C725" t="str">
            <v>sales</v>
          </cell>
          <cell r="D725" t="str">
            <v>9 - t&amp;e</v>
          </cell>
          <cell r="F725" t="str">
            <v xml:space="preserve">                              Accoms &amp; Meals - Lawson</v>
          </cell>
        </row>
        <row r="726">
          <cell r="A726" t="str">
            <v>01-443745-0255-0200</v>
          </cell>
          <cell r="B726" t="str">
            <v>255</v>
          </cell>
          <cell r="C726" t="str">
            <v>sales</v>
          </cell>
          <cell r="D726" t="str">
            <v>9 - t&amp;e</v>
          </cell>
          <cell r="F726" t="str">
            <v xml:space="preserve">                              Telephone - Lawson</v>
          </cell>
        </row>
        <row r="727">
          <cell r="A727" t="str">
            <v>01-443747-0255-0200</v>
          </cell>
          <cell r="B727" t="str">
            <v>255</v>
          </cell>
          <cell r="C727" t="str">
            <v>sales</v>
          </cell>
          <cell r="D727" t="str">
            <v>9 - t&amp;e</v>
          </cell>
          <cell r="F727" t="str">
            <v xml:space="preserve">                              **Travel - Heiba</v>
          </cell>
        </row>
        <row r="728">
          <cell r="A728" t="str">
            <v>01-443750-0255-0200</v>
          </cell>
          <cell r="B728" t="str">
            <v>255</v>
          </cell>
          <cell r="C728" t="str">
            <v>sales</v>
          </cell>
          <cell r="D728" t="str">
            <v>9 - t&amp;e</v>
          </cell>
          <cell r="F728" t="str">
            <v xml:space="preserve">                              **Telephone - Heiba</v>
          </cell>
        </row>
        <row r="729">
          <cell r="A729" t="str">
            <v>01-443754-0275-0200</v>
          </cell>
          <cell r="B729" t="str">
            <v>275</v>
          </cell>
          <cell r="C729" t="str">
            <v>sales</v>
          </cell>
          <cell r="D729" t="str">
            <v>9 - t&amp;e</v>
          </cell>
          <cell r="F729" t="str">
            <v xml:space="preserve">                              Travel - Wooten</v>
          </cell>
        </row>
        <row r="730">
          <cell r="A730" t="str">
            <v>01-443755-0275-0200</v>
          </cell>
          <cell r="B730" t="str">
            <v>275</v>
          </cell>
          <cell r="C730" t="str">
            <v>sales</v>
          </cell>
          <cell r="D730" t="str">
            <v>9 - t&amp;e</v>
          </cell>
          <cell r="F730" t="str">
            <v xml:space="preserve">                              Accoms &amp; Meals - Wooten</v>
          </cell>
        </row>
        <row r="731">
          <cell r="A731" t="str">
            <v>01-443756-0275-0200</v>
          </cell>
          <cell r="B731" t="str">
            <v>275</v>
          </cell>
          <cell r="C731" t="str">
            <v>sales</v>
          </cell>
          <cell r="D731" t="str">
            <v>9 - t&amp;e</v>
          </cell>
          <cell r="F731" t="str">
            <v xml:space="preserve">                              Entertainment - Wooten</v>
          </cell>
        </row>
        <row r="732">
          <cell r="A732" t="str">
            <v>01-443757-0275-0200</v>
          </cell>
          <cell r="B732" t="str">
            <v>275</v>
          </cell>
          <cell r="C732" t="str">
            <v>sales</v>
          </cell>
          <cell r="D732" t="str">
            <v>9 - t&amp;e</v>
          </cell>
          <cell r="F732" t="str">
            <v xml:space="preserve">                              Telephone - Wooten</v>
          </cell>
        </row>
        <row r="733">
          <cell r="A733" t="str">
            <v>01-443758-0275-0200</v>
          </cell>
          <cell r="B733" t="str">
            <v>275</v>
          </cell>
          <cell r="C733" t="str">
            <v>sales</v>
          </cell>
          <cell r="D733" t="str">
            <v>9 - t&amp;e</v>
          </cell>
          <cell r="F733" t="str">
            <v xml:space="preserve">                              Miscellaneous - Wooten</v>
          </cell>
        </row>
        <row r="734">
          <cell r="A734" t="str">
            <v>01-443761-0245-0200</v>
          </cell>
          <cell r="B734" t="str">
            <v>245</v>
          </cell>
          <cell r="C734" t="str">
            <v>sales</v>
          </cell>
          <cell r="D734" t="str">
            <v>9 - t&amp;e</v>
          </cell>
          <cell r="F734" t="str">
            <v xml:space="preserve">                              Travel - David</v>
          </cell>
        </row>
        <row r="735">
          <cell r="A735" t="str">
            <v>01-443762-0245-0200</v>
          </cell>
          <cell r="B735" t="str">
            <v>245</v>
          </cell>
          <cell r="C735" t="str">
            <v>sales</v>
          </cell>
          <cell r="D735" t="str">
            <v>9 - t&amp;e</v>
          </cell>
          <cell r="F735" t="str">
            <v xml:space="preserve">                              Accomms &amp; Meals - David</v>
          </cell>
        </row>
        <row r="736">
          <cell r="A736" t="str">
            <v>01-443763-0245-0200</v>
          </cell>
          <cell r="B736" t="str">
            <v>245</v>
          </cell>
          <cell r="C736" t="str">
            <v>sales</v>
          </cell>
          <cell r="D736" t="str">
            <v>9 - t&amp;e</v>
          </cell>
          <cell r="F736" t="str">
            <v xml:space="preserve">                              Entertainment - David</v>
          </cell>
        </row>
        <row r="737">
          <cell r="A737" t="str">
            <v>01-443764-0245-0200</v>
          </cell>
          <cell r="B737" t="str">
            <v>245</v>
          </cell>
          <cell r="C737" t="str">
            <v>sales</v>
          </cell>
          <cell r="D737" t="str">
            <v>9 - t&amp;e</v>
          </cell>
          <cell r="F737" t="str">
            <v xml:space="preserve">                              Telephone - David</v>
          </cell>
        </row>
        <row r="738">
          <cell r="A738" t="str">
            <v>01-443765-0245-0200</v>
          </cell>
          <cell r="B738" t="str">
            <v>245</v>
          </cell>
          <cell r="C738" t="str">
            <v>sales</v>
          </cell>
          <cell r="D738" t="str">
            <v>9 - t&amp;e</v>
          </cell>
          <cell r="F738" t="str">
            <v xml:space="preserve">                              Miscellaneous - David</v>
          </cell>
        </row>
        <row r="739">
          <cell r="A739" t="str">
            <v>01-443766-0245-0200</v>
          </cell>
          <cell r="B739" t="str">
            <v>245</v>
          </cell>
          <cell r="C739" t="str">
            <v>sales</v>
          </cell>
          <cell r="D739" t="str">
            <v>9 - t&amp;e</v>
          </cell>
          <cell r="F739" t="str">
            <v xml:space="preserve">                              Travel - John Kelly</v>
          </cell>
        </row>
        <row r="740">
          <cell r="A740" t="str">
            <v>01-443767-0245-0200</v>
          </cell>
          <cell r="B740" t="str">
            <v>245</v>
          </cell>
          <cell r="C740" t="str">
            <v>sales</v>
          </cell>
          <cell r="D740" t="str">
            <v>9 - t&amp;e</v>
          </cell>
          <cell r="F740" t="str">
            <v xml:space="preserve">                              Accoms &amp; Meals - John Kelly</v>
          </cell>
        </row>
        <row r="741">
          <cell r="A741" t="str">
            <v>01-443768-0245-0200</v>
          </cell>
          <cell r="B741" t="str">
            <v>245</v>
          </cell>
          <cell r="C741" t="str">
            <v>sales</v>
          </cell>
          <cell r="D741" t="str">
            <v>9 - t&amp;e</v>
          </cell>
          <cell r="F741" t="str">
            <v xml:space="preserve">                              Entertainment - John Kelly</v>
          </cell>
        </row>
        <row r="742">
          <cell r="A742" t="str">
            <v>01-443769-0245-0200</v>
          </cell>
          <cell r="B742" t="str">
            <v>245</v>
          </cell>
          <cell r="C742" t="str">
            <v>sales</v>
          </cell>
          <cell r="D742" t="str">
            <v>9 - t&amp;e</v>
          </cell>
          <cell r="F742" t="str">
            <v xml:space="preserve">                              Telephone - John Kelly</v>
          </cell>
        </row>
        <row r="743">
          <cell r="A743" t="str">
            <v>01-443770-0245-0200</v>
          </cell>
          <cell r="B743" t="str">
            <v>245</v>
          </cell>
          <cell r="C743" t="str">
            <v>sales</v>
          </cell>
          <cell r="D743" t="str">
            <v>9 - t&amp;e</v>
          </cell>
          <cell r="F743" t="str">
            <v xml:space="preserve">                              Miscellaneous - John Kelly</v>
          </cell>
        </row>
        <row r="744">
          <cell r="A744" t="str">
            <v>01-443771-0245-0200</v>
          </cell>
          <cell r="B744" t="str">
            <v>245</v>
          </cell>
          <cell r="C744" t="str">
            <v>sales</v>
          </cell>
          <cell r="D744" t="str">
            <v>9 - t&amp;e</v>
          </cell>
          <cell r="F744" t="str">
            <v xml:space="preserve">                              Travel - Shatz</v>
          </cell>
        </row>
        <row r="745">
          <cell r="A745" t="str">
            <v>01-443772-0245-0200</v>
          </cell>
          <cell r="B745" t="str">
            <v>245</v>
          </cell>
          <cell r="C745" t="str">
            <v>sales</v>
          </cell>
          <cell r="D745" t="str">
            <v>9 - t&amp;e</v>
          </cell>
          <cell r="F745" t="str">
            <v xml:space="preserve">                              Accom &amp; Meals - Shatz</v>
          </cell>
        </row>
        <row r="746">
          <cell r="A746" t="str">
            <v>01-443773-0245-0200</v>
          </cell>
          <cell r="B746" t="str">
            <v>245</v>
          </cell>
          <cell r="C746" t="str">
            <v>sales</v>
          </cell>
          <cell r="D746" t="str">
            <v>9 - t&amp;e</v>
          </cell>
          <cell r="F746" t="str">
            <v xml:space="preserve">                              Entertainment - Shatz</v>
          </cell>
        </row>
        <row r="747">
          <cell r="A747" t="str">
            <v>01-443774-0245-0200</v>
          </cell>
          <cell r="B747" t="str">
            <v>245</v>
          </cell>
          <cell r="C747" t="str">
            <v>sales</v>
          </cell>
          <cell r="D747" t="str">
            <v>9 - t&amp;e</v>
          </cell>
          <cell r="F747" t="str">
            <v xml:space="preserve">                              Telephone/Misc. - Shatz</v>
          </cell>
        </row>
        <row r="748">
          <cell r="A748" t="str">
            <v>01-443775-0255-0200</v>
          </cell>
          <cell r="B748" t="str">
            <v>255</v>
          </cell>
          <cell r="C748" t="str">
            <v>sales</v>
          </cell>
          <cell r="D748" t="str">
            <v>9 - t&amp;e</v>
          </cell>
          <cell r="F748" t="str">
            <v xml:space="preserve">                              Travel - Malindzak</v>
          </cell>
        </row>
        <row r="749">
          <cell r="A749" t="str">
            <v>01-443776-0255-0200</v>
          </cell>
          <cell r="B749" t="str">
            <v>255</v>
          </cell>
          <cell r="C749" t="str">
            <v>sales</v>
          </cell>
          <cell r="D749" t="str">
            <v>9 - t&amp;e</v>
          </cell>
          <cell r="F749" t="str">
            <v xml:space="preserve">                              Accoms &amp; Meals - Malindzak</v>
          </cell>
        </row>
        <row r="750">
          <cell r="A750" t="str">
            <v>01-443777-0255-0200</v>
          </cell>
          <cell r="B750" t="str">
            <v>255</v>
          </cell>
          <cell r="C750" t="str">
            <v>sales</v>
          </cell>
          <cell r="D750" t="str">
            <v>9 - t&amp;e</v>
          </cell>
          <cell r="F750" t="str">
            <v xml:space="preserve">                              Entertainment - Malindzak</v>
          </cell>
        </row>
        <row r="751">
          <cell r="A751" t="str">
            <v>01-443778-0255-0200</v>
          </cell>
          <cell r="B751" t="str">
            <v>255</v>
          </cell>
          <cell r="C751" t="str">
            <v>sales</v>
          </cell>
          <cell r="D751" t="str">
            <v>9 - t&amp;e</v>
          </cell>
          <cell r="F751" t="str">
            <v xml:space="preserve">                              Telephone - Malindzak</v>
          </cell>
        </row>
        <row r="752">
          <cell r="A752" t="str">
            <v>01-443779-0255-0200</v>
          </cell>
          <cell r="B752" t="str">
            <v>255</v>
          </cell>
          <cell r="C752" t="str">
            <v>sales</v>
          </cell>
          <cell r="D752" t="str">
            <v>9 - t&amp;e</v>
          </cell>
          <cell r="F752" t="str">
            <v xml:space="preserve">                              Miscellaneous - Malindzak</v>
          </cell>
        </row>
        <row r="753">
          <cell r="A753" t="str">
            <v>01-443780-0255-0200</v>
          </cell>
          <cell r="B753" t="str">
            <v>255</v>
          </cell>
          <cell r="C753" t="str">
            <v>sales</v>
          </cell>
          <cell r="D753" t="str">
            <v>9 - t&amp;e</v>
          </cell>
          <cell r="F753" t="str">
            <v xml:space="preserve">                              Travel - West</v>
          </cell>
        </row>
        <row r="754">
          <cell r="A754" t="str">
            <v>01-443781-0255-0200</v>
          </cell>
          <cell r="B754" t="str">
            <v>255</v>
          </cell>
          <cell r="C754" t="str">
            <v>sales</v>
          </cell>
          <cell r="D754" t="str">
            <v>9 - t&amp;e</v>
          </cell>
          <cell r="F754" t="str">
            <v xml:space="preserve">                              Accoms &amp; Meals - West</v>
          </cell>
        </row>
        <row r="755">
          <cell r="A755" t="str">
            <v>01-443782-0255-0200</v>
          </cell>
          <cell r="B755" t="str">
            <v>255</v>
          </cell>
          <cell r="C755" t="str">
            <v>sales</v>
          </cell>
          <cell r="D755" t="str">
            <v>9 - t&amp;e</v>
          </cell>
          <cell r="F755" t="str">
            <v xml:space="preserve">                              Entertainment - West</v>
          </cell>
        </row>
        <row r="756">
          <cell r="A756" t="str">
            <v>01-443783-0255-0200</v>
          </cell>
          <cell r="B756" t="str">
            <v>255</v>
          </cell>
          <cell r="C756" t="str">
            <v>sales</v>
          </cell>
          <cell r="D756" t="str">
            <v>9 - t&amp;e</v>
          </cell>
          <cell r="F756" t="str">
            <v xml:space="preserve">                              Telephone - West</v>
          </cell>
        </row>
        <row r="757">
          <cell r="A757" t="str">
            <v>01-443784-0255-0200</v>
          </cell>
          <cell r="B757" t="str">
            <v>255</v>
          </cell>
          <cell r="C757" t="str">
            <v>sales</v>
          </cell>
          <cell r="D757" t="str">
            <v>9 - t&amp;e</v>
          </cell>
          <cell r="F757" t="str">
            <v xml:space="preserve">                              Misc - West</v>
          </cell>
        </row>
        <row r="758">
          <cell r="A758" t="str">
            <v>01-443796-0245-0200</v>
          </cell>
          <cell r="B758" t="str">
            <v>245</v>
          </cell>
          <cell r="C758" t="str">
            <v>sales</v>
          </cell>
          <cell r="D758" t="str">
            <v>9 - t&amp;e</v>
          </cell>
          <cell r="F758" t="str">
            <v xml:space="preserve">                              Travel - Rivers</v>
          </cell>
        </row>
        <row r="759">
          <cell r="A759" t="str">
            <v>01-443797-0245-0200</v>
          </cell>
          <cell r="B759" t="str">
            <v>245</v>
          </cell>
          <cell r="C759" t="str">
            <v>sales</v>
          </cell>
          <cell r="D759" t="str">
            <v>9 - t&amp;e</v>
          </cell>
          <cell r="F759" t="str">
            <v xml:space="preserve">                              Accoms &amp; Meals - Rivers</v>
          </cell>
        </row>
        <row r="760">
          <cell r="A760" t="str">
            <v>01-443798-0245-0200</v>
          </cell>
          <cell r="B760" t="str">
            <v>245</v>
          </cell>
          <cell r="C760" t="str">
            <v>sales</v>
          </cell>
          <cell r="D760" t="str">
            <v>9 - t&amp;e</v>
          </cell>
          <cell r="F760" t="str">
            <v xml:space="preserve">                              Entertainment - Rivers</v>
          </cell>
        </row>
        <row r="761">
          <cell r="A761" t="str">
            <v>01-443799-0245-0200</v>
          </cell>
          <cell r="B761" t="str">
            <v>245</v>
          </cell>
          <cell r="C761" t="str">
            <v>sales</v>
          </cell>
          <cell r="D761" t="str">
            <v>9 - t&amp;e</v>
          </cell>
          <cell r="F761" t="str">
            <v xml:space="preserve">                              Telephone - Rivers</v>
          </cell>
        </row>
        <row r="762">
          <cell r="A762" t="str">
            <v>01-443800-0245-0200</v>
          </cell>
          <cell r="B762" t="str">
            <v>245</v>
          </cell>
          <cell r="C762" t="str">
            <v>sales</v>
          </cell>
          <cell r="D762" t="str">
            <v>9 - t&amp;e</v>
          </cell>
          <cell r="F762" t="str">
            <v xml:space="preserve">                              Miscellaneous - Rivers</v>
          </cell>
        </row>
        <row r="763">
          <cell r="A763" t="str">
            <v>01-443806-0225-0200</v>
          </cell>
          <cell r="B763" t="str">
            <v>225</v>
          </cell>
          <cell r="C763" t="str">
            <v>sales</v>
          </cell>
          <cell r="D763" t="str">
            <v>9 - t&amp;e</v>
          </cell>
          <cell r="F763" t="str">
            <v xml:space="preserve">                              Telephone - Bower</v>
          </cell>
        </row>
        <row r="764">
          <cell r="A764" t="str">
            <v>01-443810-0245-0200</v>
          </cell>
          <cell r="B764" t="str">
            <v>245</v>
          </cell>
          <cell r="C764" t="str">
            <v>sales</v>
          </cell>
          <cell r="D764" t="str">
            <v>9 - t&amp;e</v>
          </cell>
          <cell r="F764" t="str">
            <v xml:space="preserve">                              Travel - Jajuga</v>
          </cell>
        </row>
        <row r="765">
          <cell r="A765" t="str">
            <v>01-443811-0245-0200</v>
          </cell>
          <cell r="B765" t="str">
            <v>245</v>
          </cell>
          <cell r="C765" t="str">
            <v>sales</v>
          </cell>
          <cell r="D765" t="str">
            <v>9 - t&amp;e</v>
          </cell>
          <cell r="F765" t="str">
            <v xml:space="preserve">                              Accoms &amp; Meals - Jajuga</v>
          </cell>
        </row>
        <row r="766">
          <cell r="A766" t="str">
            <v>01-443812-0245-0200</v>
          </cell>
          <cell r="B766" t="str">
            <v>245</v>
          </cell>
          <cell r="C766" t="str">
            <v>sales</v>
          </cell>
          <cell r="D766" t="str">
            <v>9 - t&amp;e</v>
          </cell>
          <cell r="F766" t="str">
            <v xml:space="preserve">                              Entertainment - Jajuga</v>
          </cell>
        </row>
        <row r="767">
          <cell r="A767" t="str">
            <v>01-443813-0245-0200</v>
          </cell>
          <cell r="B767" t="str">
            <v>245</v>
          </cell>
          <cell r="C767" t="str">
            <v>sales</v>
          </cell>
          <cell r="D767" t="str">
            <v>9 - t&amp;e</v>
          </cell>
          <cell r="F767" t="str">
            <v xml:space="preserve">                              Telephone - Jajuga</v>
          </cell>
        </row>
        <row r="768">
          <cell r="A768" t="str">
            <v>01-443824-0225-0200</v>
          </cell>
          <cell r="B768" t="str">
            <v>225</v>
          </cell>
          <cell r="C768" t="str">
            <v>sales</v>
          </cell>
          <cell r="D768" t="str">
            <v>9 - t&amp;e</v>
          </cell>
          <cell r="F768" t="str">
            <v xml:space="preserve">                              Travel - Carey Jenkins</v>
          </cell>
        </row>
        <row r="769">
          <cell r="A769" t="str">
            <v>01-443825-0225-0200</v>
          </cell>
          <cell r="B769" t="str">
            <v>225</v>
          </cell>
          <cell r="C769" t="str">
            <v>sales</v>
          </cell>
          <cell r="D769" t="str">
            <v>9 - t&amp;e</v>
          </cell>
          <cell r="F769" t="str">
            <v xml:space="preserve">                              Accoms &amp; Meals - Carey Jenkins</v>
          </cell>
        </row>
        <row r="770">
          <cell r="A770" t="str">
            <v>01-443826-0225-0200</v>
          </cell>
          <cell r="B770" t="str">
            <v>225</v>
          </cell>
          <cell r="C770" t="str">
            <v>sales</v>
          </cell>
          <cell r="D770" t="str">
            <v>9 - t&amp;e</v>
          </cell>
          <cell r="F770" t="str">
            <v xml:space="preserve">                              Entertainment - Carey Jenkins</v>
          </cell>
        </row>
        <row r="771">
          <cell r="A771" t="str">
            <v>01-443827-0225-0200</v>
          </cell>
          <cell r="B771" t="str">
            <v>225</v>
          </cell>
          <cell r="C771" t="str">
            <v>sales</v>
          </cell>
          <cell r="D771" t="str">
            <v>9 - t&amp;e</v>
          </cell>
          <cell r="F771" t="str">
            <v xml:space="preserve">                              Telephone - Carey Jenkins</v>
          </cell>
        </row>
        <row r="772">
          <cell r="A772" t="str">
            <v>01-443831-0255-0200</v>
          </cell>
          <cell r="B772" t="str">
            <v>255</v>
          </cell>
          <cell r="C772" t="str">
            <v>sales</v>
          </cell>
          <cell r="D772" t="str">
            <v>9 - t&amp;e</v>
          </cell>
          <cell r="F772" t="str">
            <v xml:space="preserve">                              Travel - Polk</v>
          </cell>
        </row>
        <row r="773">
          <cell r="A773" t="str">
            <v>01-443832-0255-0200</v>
          </cell>
          <cell r="B773" t="str">
            <v>255</v>
          </cell>
          <cell r="C773" t="str">
            <v>sales</v>
          </cell>
          <cell r="D773" t="str">
            <v>9 - t&amp;e</v>
          </cell>
          <cell r="F773" t="str">
            <v xml:space="preserve">                              Accoms &amp; Meals - Polk</v>
          </cell>
        </row>
        <row r="774">
          <cell r="A774" t="str">
            <v>01-443833-0255-0200</v>
          </cell>
          <cell r="B774" t="str">
            <v>255</v>
          </cell>
          <cell r="C774" t="str">
            <v>sales</v>
          </cell>
          <cell r="D774" t="str">
            <v>9 - t&amp;e</v>
          </cell>
          <cell r="F774" t="str">
            <v xml:space="preserve">                              Entertainment - Polk</v>
          </cell>
        </row>
        <row r="775">
          <cell r="A775" t="str">
            <v>01-443834-0255-0200</v>
          </cell>
          <cell r="B775" t="str">
            <v>255</v>
          </cell>
          <cell r="C775" t="str">
            <v>sales</v>
          </cell>
          <cell r="D775" t="str">
            <v>9 - t&amp;e</v>
          </cell>
          <cell r="F775" t="str">
            <v xml:space="preserve">                              Telephone - Polk</v>
          </cell>
        </row>
        <row r="776">
          <cell r="A776" t="str">
            <v>01-443835-0255-0200</v>
          </cell>
          <cell r="B776" t="str">
            <v>255</v>
          </cell>
          <cell r="C776" t="str">
            <v>sales</v>
          </cell>
          <cell r="D776" t="str">
            <v>9 - t&amp;e</v>
          </cell>
          <cell r="F776" t="str">
            <v xml:space="preserve">                              Miscellaneous - Polk</v>
          </cell>
        </row>
        <row r="777">
          <cell r="A777" t="str">
            <v>01-443838-0245-0200</v>
          </cell>
          <cell r="B777" t="str">
            <v>245</v>
          </cell>
          <cell r="C777" t="str">
            <v>sales</v>
          </cell>
          <cell r="D777" t="str">
            <v>9 - t&amp;e</v>
          </cell>
          <cell r="F777" t="str">
            <v xml:space="preserve">                              Travel - Duckworth</v>
          </cell>
        </row>
        <row r="778">
          <cell r="A778" t="str">
            <v>01-443839-0245-0200</v>
          </cell>
          <cell r="B778" t="str">
            <v>245</v>
          </cell>
          <cell r="C778" t="str">
            <v>sales</v>
          </cell>
          <cell r="D778" t="str">
            <v>9 - t&amp;e</v>
          </cell>
          <cell r="F778" t="str">
            <v xml:space="preserve">                              Accoms &amp; Meals - Duckworth</v>
          </cell>
        </row>
        <row r="779">
          <cell r="A779" t="str">
            <v>01-443840-0245-0200</v>
          </cell>
          <cell r="B779" t="str">
            <v>245</v>
          </cell>
          <cell r="C779" t="str">
            <v>sales</v>
          </cell>
          <cell r="D779" t="str">
            <v>9 - t&amp;e</v>
          </cell>
          <cell r="F779" t="str">
            <v xml:space="preserve">                              Entertainment - Duckworth</v>
          </cell>
        </row>
        <row r="780">
          <cell r="A780" t="str">
            <v>01-443841-0245-0200</v>
          </cell>
          <cell r="B780" t="str">
            <v>245</v>
          </cell>
          <cell r="C780" t="str">
            <v>sales</v>
          </cell>
          <cell r="D780" t="str">
            <v>9 - t&amp;e</v>
          </cell>
          <cell r="F780" t="str">
            <v xml:space="preserve">                              Telephone - Duckworth</v>
          </cell>
        </row>
        <row r="781">
          <cell r="A781" t="str">
            <v>01-443842-0245-0200</v>
          </cell>
          <cell r="B781" t="str">
            <v>245</v>
          </cell>
          <cell r="C781" t="str">
            <v>sales</v>
          </cell>
          <cell r="D781" t="str">
            <v>9 - t&amp;e</v>
          </cell>
          <cell r="F781" t="str">
            <v xml:space="preserve">                              Miscellaneous - Duckworth</v>
          </cell>
        </row>
        <row r="782">
          <cell r="A782" t="str">
            <v>01-443845-0275-0200</v>
          </cell>
          <cell r="B782" t="str">
            <v>275</v>
          </cell>
          <cell r="C782" t="str">
            <v>sales</v>
          </cell>
          <cell r="D782" t="str">
            <v>9 - t&amp;e</v>
          </cell>
          <cell r="F782" t="str">
            <v xml:space="preserve">                              Travel - Condon</v>
          </cell>
        </row>
        <row r="783">
          <cell r="A783" t="str">
            <v>01-443846-0275-0200</v>
          </cell>
          <cell r="B783" t="str">
            <v>275</v>
          </cell>
          <cell r="C783" t="str">
            <v>sales</v>
          </cell>
          <cell r="D783" t="str">
            <v>9 - t&amp;e</v>
          </cell>
          <cell r="F783" t="str">
            <v xml:space="preserve">                              Accoms &amp; Meals - Condon</v>
          </cell>
        </row>
        <row r="784">
          <cell r="A784" t="str">
            <v>01-443847-0275-0200</v>
          </cell>
          <cell r="B784" t="str">
            <v>275</v>
          </cell>
          <cell r="C784" t="str">
            <v>sales</v>
          </cell>
          <cell r="D784" t="str">
            <v>9 - t&amp;e</v>
          </cell>
          <cell r="F784" t="str">
            <v xml:space="preserve">                              Entertainment - Condon</v>
          </cell>
        </row>
        <row r="785">
          <cell r="A785" t="str">
            <v>01-443848-0275-0200</v>
          </cell>
          <cell r="B785" t="str">
            <v>275</v>
          </cell>
          <cell r="C785" t="str">
            <v>sales</v>
          </cell>
          <cell r="D785" t="str">
            <v>9 - t&amp;e</v>
          </cell>
          <cell r="F785" t="str">
            <v xml:space="preserve">                              Telephone - Condon</v>
          </cell>
        </row>
        <row r="786">
          <cell r="A786" t="str">
            <v>01-443849-0275-0200</v>
          </cell>
          <cell r="B786" t="str">
            <v>275</v>
          </cell>
          <cell r="C786" t="str">
            <v>sales</v>
          </cell>
          <cell r="D786" t="str">
            <v>9 - t&amp;e</v>
          </cell>
          <cell r="F786" t="str">
            <v xml:space="preserve">                              Miscellaneous - Condon</v>
          </cell>
        </row>
        <row r="787">
          <cell r="A787" t="str">
            <v>01-443860-0255-0200</v>
          </cell>
          <cell r="B787" t="str">
            <v>255</v>
          </cell>
          <cell r="C787" t="str">
            <v>sales</v>
          </cell>
          <cell r="D787" t="str">
            <v>9 - t&amp;e</v>
          </cell>
          <cell r="F787" t="str">
            <v xml:space="preserve">                              Travel - Trey McLaughlin</v>
          </cell>
        </row>
        <row r="788">
          <cell r="A788" t="str">
            <v>01-443861-0255-0200</v>
          </cell>
          <cell r="B788" t="str">
            <v>255</v>
          </cell>
          <cell r="C788" t="str">
            <v>sales</v>
          </cell>
          <cell r="D788" t="str">
            <v>9 - t&amp;e</v>
          </cell>
          <cell r="F788" t="str">
            <v xml:space="preserve">                              Accom &amp; Meals - Trey McLaughlin</v>
          </cell>
        </row>
        <row r="789">
          <cell r="A789" t="str">
            <v>01-443862-0255-0200</v>
          </cell>
          <cell r="B789" t="str">
            <v>255</v>
          </cell>
          <cell r="C789" t="str">
            <v>sales</v>
          </cell>
          <cell r="D789" t="str">
            <v>9 - t&amp;e</v>
          </cell>
          <cell r="F789" t="str">
            <v xml:space="preserve">                              Entertainment - Trey McLaughlin</v>
          </cell>
        </row>
        <row r="790">
          <cell r="A790" t="str">
            <v>01-443863-0255-0200</v>
          </cell>
          <cell r="B790" t="str">
            <v>255</v>
          </cell>
          <cell r="C790" t="str">
            <v>sales</v>
          </cell>
          <cell r="D790" t="str">
            <v>9 - t&amp;e</v>
          </cell>
          <cell r="F790" t="str">
            <v xml:space="preserve">                              Telephone - Trey McLaughlin</v>
          </cell>
        </row>
        <row r="791">
          <cell r="A791" t="str">
            <v>01-443864-0255-0200</v>
          </cell>
          <cell r="B791" t="str">
            <v>255</v>
          </cell>
          <cell r="C791" t="str">
            <v>sales</v>
          </cell>
          <cell r="D791" t="str">
            <v>9 - t&amp;e</v>
          </cell>
          <cell r="F791" t="str">
            <v xml:space="preserve">                              Misc - Trey McLaughlin</v>
          </cell>
        </row>
        <row r="792">
          <cell r="A792" t="str">
            <v>01-443866-0280-0200</v>
          </cell>
          <cell r="B792" t="str">
            <v>280</v>
          </cell>
          <cell r="C792" t="str">
            <v>sales</v>
          </cell>
          <cell r="D792" t="str">
            <v>9 - t&amp;e</v>
          </cell>
          <cell r="F792" t="str">
            <v xml:space="preserve">                              INACTIVE</v>
          </cell>
        </row>
        <row r="793">
          <cell r="A793" t="str">
            <v>01-443874-0275-0200</v>
          </cell>
          <cell r="B793" t="str">
            <v>275</v>
          </cell>
          <cell r="C793" t="str">
            <v>sales</v>
          </cell>
          <cell r="D793" t="str">
            <v>9 - t&amp;e</v>
          </cell>
          <cell r="F793" t="str">
            <v xml:space="preserve">                              Travel-Werley</v>
          </cell>
        </row>
        <row r="794">
          <cell r="A794" t="str">
            <v>01-443875-0275-0200</v>
          </cell>
          <cell r="B794" t="str">
            <v>275</v>
          </cell>
          <cell r="C794" t="str">
            <v>sales</v>
          </cell>
          <cell r="D794" t="str">
            <v>9 - t&amp;e</v>
          </cell>
          <cell r="F794" t="str">
            <v xml:space="preserve">                              Accoms &amp; Meals-Werley</v>
          </cell>
        </row>
        <row r="795">
          <cell r="A795" t="str">
            <v>01-443876-0275-0200</v>
          </cell>
          <cell r="B795" t="str">
            <v>275</v>
          </cell>
          <cell r="C795" t="str">
            <v>sales</v>
          </cell>
          <cell r="D795" t="str">
            <v>9 - t&amp;e</v>
          </cell>
          <cell r="F795" t="str">
            <v xml:space="preserve">                              Entertainment-Werley</v>
          </cell>
        </row>
        <row r="796">
          <cell r="A796" t="str">
            <v>01-443877-0275-0200</v>
          </cell>
          <cell r="B796" t="str">
            <v>275</v>
          </cell>
          <cell r="C796" t="str">
            <v>sales</v>
          </cell>
          <cell r="D796" t="str">
            <v>9 - t&amp;e</v>
          </cell>
          <cell r="F796" t="str">
            <v xml:space="preserve">                              Telephone - Werley</v>
          </cell>
        </row>
        <row r="797">
          <cell r="A797" t="str">
            <v>01-443881-0255-0200</v>
          </cell>
          <cell r="B797" t="str">
            <v>255</v>
          </cell>
          <cell r="C797" t="str">
            <v>sales</v>
          </cell>
          <cell r="D797" t="str">
            <v>9 - t&amp;e</v>
          </cell>
          <cell r="F797" t="str">
            <v xml:space="preserve">                              Travel - Mombrea</v>
          </cell>
        </row>
        <row r="798">
          <cell r="A798" t="str">
            <v>01-443882-0255-0200</v>
          </cell>
          <cell r="B798" t="str">
            <v>255</v>
          </cell>
          <cell r="C798" t="str">
            <v>sales</v>
          </cell>
          <cell r="D798" t="str">
            <v>9 - t&amp;e</v>
          </cell>
          <cell r="F798" t="str">
            <v xml:space="preserve">                              Accoms &amp; Meals - Mombrea</v>
          </cell>
        </row>
        <row r="799">
          <cell r="A799" t="str">
            <v>01-443883-0255-0200</v>
          </cell>
          <cell r="B799" t="str">
            <v>255</v>
          </cell>
          <cell r="C799" t="str">
            <v>sales</v>
          </cell>
          <cell r="D799" t="str">
            <v>9 - t&amp;e</v>
          </cell>
          <cell r="F799" t="str">
            <v xml:space="preserve">                              Entertainment - Mombrea</v>
          </cell>
        </row>
        <row r="800">
          <cell r="A800" t="str">
            <v>01-443884-0255-0200</v>
          </cell>
          <cell r="B800" t="str">
            <v>255</v>
          </cell>
          <cell r="C800" t="str">
            <v>sales</v>
          </cell>
          <cell r="D800" t="str">
            <v>9 - t&amp;e</v>
          </cell>
          <cell r="F800" t="str">
            <v xml:space="preserve">                              Telephone - Mombrea</v>
          </cell>
        </row>
        <row r="801">
          <cell r="A801" t="str">
            <v>01-443885-0255-0200</v>
          </cell>
          <cell r="B801" t="str">
            <v>255</v>
          </cell>
          <cell r="C801" t="str">
            <v>sales</v>
          </cell>
          <cell r="D801" t="str">
            <v>9 - t&amp;e</v>
          </cell>
          <cell r="F801" t="str">
            <v xml:space="preserve">                              Miscellaneous - Mombrea</v>
          </cell>
        </row>
        <row r="802">
          <cell r="A802" t="str">
            <v>01-443888-0245-0200</v>
          </cell>
          <cell r="B802" t="str">
            <v>245</v>
          </cell>
          <cell r="C802" t="str">
            <v>sales</v>
          </cell>
          <cell r="D802" t="str">
            <v>9 - t&amp;e</v>
          </cell>
          <cell r="F802" t="str">
            <v xml:space="preserve">                              Travel - Jeff Moore</v>
          </cell>
        </row>
        <row r="803">
          <cell r="A803" t="str">
            <v>01-443889-0245-0200</v>
          </cell>
          <cell r="B803" t="str">
            <v>245</v>
          </cell>
          <cell r="C803" t="str">
            <v>sales</v>
          </cell>
          <cell r="D803" t="str">
            <v>9 - t&amp;e</v>
          </cell>
          <cell r="F803" t="str">
            <v xml:space="preserve">                              Accoms &amp; Meals - Jeff Moore</v>
          </cell>
        </row>
        <row r="804">
          <cell r="A804" t="str">
            <v>01-443890-0245-0200</v>
          </cell>
          <cell r="B804" t="str">
            <v>245</v>
          </cell>
          <cell r="C804" t="str">
            <v>sales</v>
          </cell>
          <cell r="D804" t="str">
            <v>9 - t&amp;e</v>
          </cell>
          <cell r="F804" t="str">
            <v xml:space="preserve">                              Entertainment - Jeff Moore</v>
          </cell>
        </row>
        <row r="805">
          <cell r="A805" t="str">
            <v>01-443891-0245-0200</v>
          </cell>
          <cell r="B805" t="str">
            <v>245</v>
          </cell>
          <cell r="C805" t="str">
            <v>sales</v>
          </cell>
          <cell r="D805" t="str">
            <v>9 - t&amp;e</v>
          </cell>
          <cell r="F805" t="str">
            <v xml:space="preserve">                              Telephone - Jeff Moore</v>
          </cell>
        </row>
        <row r="806">
          <cell r="A806" t="str">
            <v>01-443892-0245-0200</v>
          </cell>
          <cell r="B806" t="str">
            <v>245</v>
          </cell>
          <cell r="C806" t="str">
            <v>sales</v>
          </cell>
          <cell r="D806" t="str">
            <v>9 - t&amp;e</v>
          </cell>
          <cell r="F806" t="str">
            <v xml:space="preserve">                              Miscellaneous - Jeff Moore</v>
          </cell>
        </row>
        <row r="807">
          <cell r="A807" t="str">
            <v>01-443894-0245-0200</v>
          </cell>
          <cell r="B807" t="str">
            <v>245</v>
          </cell>
          <cell r="C807" t="str">
            <v>sales</v>
          </cell>
          <cell r="D807" t="str">
            <v>9 - t&amp;e</v>
          </cell>
          <cell r="F807" t="str">
            <v xml:space="preserve">                              Travel - Terrero</v>
          </cell>
        </row>
        <row r="808">
          <cell r="A808" t="str">
            <v>01-443895-0245-0200</v>
          </cell>
          <cell r="B808" t="str">
            <v>245</v>
          </cell>
          <cell r="C808" t="str">
            <v>sales</v>
          </cell>
          <cell r="D808" t="str">
            <v>9 - t&amp;e</v>
          </cell>
          <cell r="F808" t="str">
            <v xml:space="preserve">                              Accoms &amp; Meals - Terrero</v>
          </cell>
        </row>
        <row r="809">
          <cell r="A809" t="str">
            <v>01-443896-0245-0200</v>
          </cell>
          <cell r="B809" t="str">
            <v>245</v>
          </cell>
          <cell r="C809" t="str">
            <v>sales</v>
          </cell>
          <cell r="D809" t="str">
            <v>9 - t&amp;e</v>
          </cell>
          <cell r="F809" t="str">
            <v xml:space="preserve">                              Entertainment - Terrero</v>
          </cell>
        </row>
        <row r="810">
          <cell r="A810" t="str">
            <v>01-443897-0245-0200</v>
          </cell>
          <cell r="B810" t="str">
            <v>245</v>
          </cell>
          <cell r="C810" t="str">
            <v>sales</v>
          </cell>
          <cell r="D810" t="str">
            <v>9 - t&amp;e</v>
          </cell>
          <cell r="F810" t="str">
            <v xml:space="preserve">                              Telephone - Terrero</v>
          </cell>
        </row>
        <row r="811">
          <cell r="A811" t="str">
            <v>01-443898-0245-0200</v>
          </cell>
          <cell r="B811" t="str">
            <v>245</v>
          </cell>
          <cell r="C811" t="str">
            <v>sales</v>
          </cell>
          <cell r="D811" t="str">
            <v>9 - t&amp;e</v>
          </cell>
          <cell r="F811" t="str">
            <v xml:space="preserve">                              Miscellaneous - Terrero</v>
          </cell>
        </row>
        <row r="812">
          <cell r="A812" t="str">
            <v>01-444105-0105-0100</v>
          </cell>
          <cell r="B812" t="str">
            <v>105</v>
          </cell>
          <cell r="C812" t="str">
            <v>fin</v>
          </cell>
          <cell r="D812" t="str">
            <v>91 - outside svc</v>
          </cell>
          <cell r="F812" t="str">
            <v xml:space="preserve">                        Outside Consult - Cust Service</v>
          </cell>
        </row>
        <row r="813">
          <cell r="A813" t="str">
            <v>01-444110-0110-0100</v>
          </cell>
          <cell r="B813" t="str">
            <v>110</v>
          </cell>
          <cell r="C813" t="str">
            <v>fin</v>
          </cell>
          <cell r="D813" t="str">
            <v>91 - outside svc</v>
          </cell>
          <cell r="F813" t="str">
            <v xml:space="preserve">                        Outside Consult - Admin</v>
          </cell>
        </row>
        <row r="814">
          <cell r="A814" t="str">
            <v>01-444120-0120-0100</v>
          </cell>
          <cell r="B814" t="str">
            <v>120</v>
          </cell>
          <cell r="C814" t="str">
            <v>fin</v>
          </cell>
          <cell r="D814" t="str">
            <v>91 - outside svc</v>
          </cell>
          <cell r="F814" t="str">
            <v xml:space="preserve">                        Outside Consult - Acctg &amp; Exec</v>
          </cell>
        </row>
        <row r="815">
          <cell r="A815" t="str">
            <v>01-444135-0135-0100</v>
          </cell>
          <cell r="B815" t="str">
            <v>135</v>
          </cell>
          <cell r="C815" t="str">
            <v>fin</v>
          </cell>
          <cell r="D815" t="str">
            <v>91 - outside svc</v>
          </cell>
          <cell r="F815" t="str">
            <v xml:space="preserve">                        Outside Consult -  HR</v>
          </cell>
        </row>
        <row r="816">
          <cell r="A816" t="str">
            <v>01-444210-0210-0200</v>
          </cell>
          <cell r="B816" t="str">
            <v>210</v>
          </cell>
          <cell r="C816" t="str">
            <v>sales</v>
          </cell>
          <cell r="D816" t="str">
            <v>91 - outside svc</v>
          </cell>
          <cell r="F816" t="str">
            <v xml:space="preserve">                        Outside Consult - Sls/Mktg Mgt</v>
          </cell>
        </row>
        <row r="817">
          <cell r="A817" t="str">
            <v>01-444220-0220-0200</v>
          </cell>
          <cell r="B817" t="str">
            <v>220</v>
          </cell>
          <cell r="C817" t="str">
            <v>sales</v>
          </cell>
          <cell r="D817" t="str">
            <v>91 - outside svc</v>
          </cell>
          <cell r="F817" t="str">
            <v xml:space="preserve">                        Outside Consult - Marketing</v>
          </cell>
        </row>
        <row r="818">
          <cell r="A818" t="str">
            <v>01-444235-0235-0200</v>
          </cell>
          <cell r="B818" t="str">
            <v>235</v>
          </cell>
          <cell r="C818" t="str">
            <v>sales</v>
          </cell>
          <cell r="D818" t="str">
            <v>91 - outside svc</v>
          </cell>
          <cell r="F818" t="str">
            <v xml:space="preserve">                        Outside Consult - Sales Operations</v>
          </cell>
        </row>
        <row r="819">
          <cell r="A819" t="str">
            <v>01-444310-0310-0300</v>
          </cell>
          <cell r="B819" t="str">
            <v>310</v>
          </cell>
          <cell r="C819" t="str">
            <v>cust supp</v>
          </cell>
          <cell r="D819" t="str">
            <v>91 - outside svc</v>
          </cell>
          <cell r="F819" t="str">
            <v xml:space="preserve">                        Outside Consult - Cust Supp Admin</v>
          </cell>
        </row>
        <row r="820">
          <cell r="A820" t="str">
            <v>01-444315-0315-0300</v>
          </cell>
          <cell r="B820" t="str">
            <v>315</v>
          </cell>
          <cell r="C820" t="str">
            <v>prod dev</v>
          </cell>
          <cell r="D820" t="str">
            <v>91 - outside svc</v>
          </cell>
          <cell r="F820" t="str">
            <v xml:space="preserve">                        Outside Consult - Multimedia Supp</v>
          </cell>
        </row>
        <row r="821">
          <cell r="A821" t="str">
            <v>01-444325-0325-0300</v>
          </cell>
          <cell r="B821" t="str">
            <v>325</v>
          </cell>
          <cell r="C821" t="str">
            <v>cust supp</v>
          </cell>
          <cell r="D821" t="str">
            <v>91 - outside svc</v>
          </cell>
          <cell r="F821" t="str">
            <v xml:space="preserve">                        Outside Consult - Cust Supp Tech</v>
          </cell>
        </row>
        <row r="822">
          <cell r="A822" t="str">
            <v>01-444330-0330-0300</v>
          </cell>
          <cell r="B822" t="str">
            <v>330</v>
          </cell>
          <cell r="C822" t="str">
            <v>cust supp</v>
          </cell>
          <cell r="D822" t="str">
            <v>91 - outside svc</v>
          </cell>
          <cell r="F822" t="str">
            <v xml:space="preserve">                        Outside Consult - Supp FRS</v>
          </cell>
        </row>
        <row r="823">
          <cell r="A823" t="str">
            <v>01-444335-0335-0300</v>
          </cell>
          <cell r="B823" t="str">
            <v>335</v>
          </cell>
          <cell r="C823" t="str">
            <v>cust supp</v>
          </cell>
          <cell r="D823" t="str">
            <v>91 - outside svc</v>
          </cell>
          <cell r="F823" t="str">
            <v xml:space="preserve">                        Outside Consult - Support FRS Consultants</v>
          </cell>
        </row>
        <row r="824">
          <cell r="A824" t="str">
            <v>01-444345-0345-0300</v>
          </cell>
          <cell r="B824" t="str">
            <v>345</v>
          </cell>
          <cell r="C824" t="str">
            <v>cust supp</v>
          </cell>
          <cell r="D824" t="str">
            <v>91 - outside svc</v>
          </cell>
          <cell r="F824" t="str">
            <v xml:space="preserve">                        Outside Consult - Support AFN Consultants</v>
          </cell>
        </row>
        <row r="825">
          <cell r="A825" t="str">
            <v>01-444355-0355-0300</v>
          </cell>
          <cell r="B825" t="str">
            <v>355</v>
          </cell>
          <cell r="C825" t="str">
            <v>cust supp</v>
          </cell>
          <cell r="D825" t="str">
            <v>91 - outside svc</v>
          </cell>
          <cell r="F825" t="str">
            <v xml:space="preserve">                        Outside Consult - Service Operations</v>
          </cell>
        </row>
        <row r="826">
          <cell r="A826" t="str">
            <v>01-444490-0490-0400</v>
          </cell>
          <cell r="B826" t="str">
            <v>490</v>
          </cell>
          <cell r="C826" t="str">
            <v>prod dev</v>
          </cell>
          <cell r="D826" t="str">
            <v>91 - outside svc</v>
          </cell>
          <cell r="F826" t="str">
            <v xml:space="preserve">                        Outside Consult - Prod Dev. Mgmt</v>
          </cell>
        </row>
        <row r="827">
          <cell r="A827" t="str">
            <v>01-444495-0495-0400</v>
          </cell>
          <cell r="B827" t="str">
            <v>495</v>
          </cell>
          <cell r="C827" t="str">
            <v>prod dev</v>
          </cell>
          <cell r="D827" t="str">
            <v>91 - outside svc</v>
          </cell>
          <cell r="F827" t="str">
            <v xml:space="preserve">                        Outside Consult - Prod. Division Mgmt. - FAS</v>
          </cell>
        </row>
        <row r="828">
          <cell r="A828" t="str">
            <v>01-444496-0496-0400</v>
          </cell>
          <cell r="B828" t="str">
            <v>496</v>
          </cell>
          <cell r="C828" t="str">
            <v>prod dev</v>
          </cell>
          <cell r="D828" t="str">
            <v>91 - outside svc</v>
          </cell>
          <cell r="F828" t="str">
            <v xml:space="preserve">                        Outside Consult - Prod. Division - CT/R</v>
          </cell>
        </row>
        <row r="829">
          <cell r="A829" t="str">
            <v>01-444510-0510-0500</v>
          </cell>
          <cell r="B829" t="str">
            <v>510</v>
          </cell>
          <cell r="C829" t="str">
            <v>strategy</v>
          </cell>
          <cell r="D829" t="str">
            <v>91 - outside svc</v>
          </cell>
          <cell r="F829" t="str">
            <v xml:space="preserve">                        Outside Consult - Market Research</v>
          </cell>
        </row>
        <row r="830">
          <cell r="A830" t="str">
            <v>01-444720-0720-0410</v>
          </cell>
          <cell r="B830" t="str">
            <v>720</v>
          </cell>
          <cell r="C830" t="str">
            <v>cust supp</v>
          </cell>
          <cell r="D830" t="str">
            <v>91 - outside svc</v>
          </cell>
          <cell r="F830" t="str">
            <v xml:space="preserve">                        Outside Consult - Conversions</v>
          </cell>
        </row>
        <row r="831">
          <cell r="A831" t="str">
            <v>01-444721-0720-0410</v>
          </cell>
          <cell r="B831" t="str">
            <v>720</v>
          </cell>
          <cell r="C831" t="str">
            <v>cust supp</v>
          </cell>
          <cell r="D831" t="str">
            <v>91 - outside svc</v>
          </cell>
          <cell r="F831" t="str">
            <v xml:space="preserve">                        Subcontractors - Conversions</v>
          </cell>
        </row>
        <row r="832">
          <cell r="A832" t="str">
            <v>01-444750-0750-0400</v>
          </cell>
          <cell r="B832" t="str">
            <v>750</v>
          </cell>
          <cell r="C832" t="str">
            <v>tech svc</v>
          </cell>
          <cell r="D832" t="str">
            <v>91 - outside svc</v>
          </cell>
          <cell r="F832" t="str">
            <v xml:space="preserve">                        Outside Consult - Info Systems</v>
          </cell>
        </row>
        <row r="833">
          <cell r="A833" t="str">
            <v>01-444755-0755-0400</v>
          </cell>
          <cell r="B833" t="str">
            <v>755</v>
          </cell>
          <cell r="C833" t="str">
            <v>tech svc</v>
          </cell>
          <cell r="D833" t="str">
            <v>91 - outside svc</v>
          </cell>
          <cell r="F833" t="str">
            <v xml:space="preserve">                        Outside Consult - Info Tech</v>
          </cell>
        </row>
        <row r="834">
          <cell r="A834" t="str">
            <v>01-445110-0110-0100</v>
          </cell>
          <cell r="B834" t="str">
            <v>110</v>
          </cell>
          <cell r="C834" t="str">
            <v>fin</v>
          </cell>
          <cell r="D834" t="str">
            <v>92-prod dist</v>
          </cell>
          <cell r="F834" t="str">
            <v xml:space="preserve">                        Shipping Costs - Form Sales</v>
          </cell>
        </row>
        <row r="835">
          <cell r="A835" t="str">
            <v>01-445210-0235-0200</v>
          </cell>
          <cell r="B835" t="str">
            <v>235</v>
          </cell>
          <cell r="C835" t="str">
            <v>sales</v>
          </cell>
          <cell r="D835" t="str">
            <v>92-prod dist</v>
          </cell>
          <cell r="F835" t="str">
            <v xml:space="preserve">                        Shipping Costs - Software and Initial Manuals</v>
          </cell>
        </row>
        <row r="836">
          <cell r="A836" t="str">
            <v>01-445300-0310-0300</v>
          </cell>
          <cell r="B836" t="str">
            <v>310</v>
          </cell>
          <cell r="C836" t="str">
            <v>cust supp</v>
          </cell>
          <cell r="D836" t="str">
            <v>92-prod dist</v>
          </cell>
          <cell r="F836" t="str">
            <v xml:space="preserve">                        Technical Bulletins</v>
          </cell>
        </row>
        <row r="837">
          <cell r="A837" t="str">
            <v>01-445310-0310-0100</v>
          </cell>
          <cell r="B837" t="str">
            <v>310</v>
          </cell>
          <cell r="C837" t="str">
            <v>cust supp</v>
          </cell>
          <cell r="D837" t="str">
            <v>92-prod dist</v>
          </cell>
          <cell r="F837" t="str">
            <v xml:space="preserve">                        User Manuals &amp; Production Supplies</v>
          </cell>
        </row>
        <row r="838">
          <cell r="A838" t="str">
            <v>01-445311-0310-0300</v>
          </cell>
          <cell r="B838" t="str">
            <v>310</v>
          </cell>
          <cell r="C838" t="str">
            <v>cust supp</v>
          </cell>
          <cell r="D838" t="str">
            <v>92-prod dist</v>
          </cell>
          <cell r="F838" t="str">
            <v xml:space="preserve">                        Shipping Costs - Manuals, Workbooks, etc.</v>
          </cell>
        </row>
        <row r="839">
          <cell r="A839" t="str">
            <v>01-445316-0497-0400</v>
          </cell>
          <cell r="B839" t="str">
            <v>497</v>
          </cell>
          <cell r="C839" t="str">
            <v>prod dev</v>
          </cell>
          <cell r="D839" t="str">
            <v>92-prod dist</v>
          </cell>
          <cell r="F839" t="str">
            <v xml:space="preserve">                        Beta Releases -  RE</v>
          </cell>
        </row>
        <row r="840">
          <cell r="A840" t="str">
            <v>01-445317-0497-0400</v>
          </cell>
          <cell r="B840" t="str">
            <v>497</v>
          </cell>
          <cell r="C840" t="str">
            <v>prod dev</v>
          </cell>
          <cell r="D840" t="str">
            <v>92-prod dist</v>
          </cell>
          <cell r="F840" t="str">
            <v xml:space="preserve">                        Beta Releases - AFN</v>
          </cell>
        </row>
        <row r="841">
          <cell r="A841" t="str">
            <v>01-445318-0497-0400</v>
          </cell>
          <cell r="B841" t="str">
            <v>497</v>
          </cell>
          <cell r="C841" t="str">
            <v>prod dev</v>
          </cell>
          <cell r="D841" t="str">
            <v>92-prod dist</v>
          </cell>
          <cell r="F841" t="str">
            <v xml:space="preserve">                        Beta Releases - AO/RO</v>
          </cell>
        </row>
        <row r="842">
          <cell r="A842" t="str">
            <v>01-445400-0110-0100</v>
          </cell>
          <cell r="B842" t="str">
            <v>110</v>
          </cell>
          <cell r="C842" t="str">
            <v>fin</v>
          </cell>
          <cell r="D842" t="str">
            <v>92-prod dist</v>
          </cell>
          <cell r="F842" t="str">
            <v xml:space="preserve">                        Global Releases</v>
          </cell>
        </row>
        <row r="843">
          <cell r="A843" t="str">
            <v>01-446510-0505-0500</v>
          </cell>
          <cell r="B843" t="str">
            <v>505</v>
          </cell>
          <cell r="C843" t="str">
            <v>strategy</v>
          </cell>
          <cell r="D843" t="str">
            <v>93-acq</v>
          </cell>
          <cell r="F843" t="str">
            <v xml:space="preserve">                        Acquisition Expenses</v>
          </cell>
        </row>
        <row r="844">
          <cell r="A844" t="str">
            <v>01-446511-0510-0500</v>
          </cell>
          <cell r="B844" t="str">
            <v>510</v>
          </cell>
          <cell r="C844" t="str">
            <v>strategy</v>
          </cell>
          <cell r="D844" t="str">
            <v>93-acq</v>
          </cell>
          <cell r="F844" t="str">
            <v xml:space="preserve">                        Acquisitions-Employee Expense</v>
          </cell>
        </row>
        <row r="845">
          <cell r="A845" t="str">
            <v>01-447510-0510-0500</v>
          </cell>
          <cell r="B845" t="str">
            <v>510</v>
          </cell>
          <cell r="C845" t="str">
            <v>strategy</v>
          </cell>
          <cell r="D845" t="str">
            <v>93-acq</v>
          </cell>
          <cell r="F845" t="str">
            <v xml:space="preserve">                        Competitor Research</v>
          </cell>
        </row>
        <row r="846">
          <cell r="A846" t="str">
            <v>01-447511-0510-0500</v>
          </cell>
          <cell r="B846" t="str">
            <v>510</v>
          </cell>
          <cell r="C846" t="str">
            <v>strategy</v>
          </cell>
          <cell r="D846" t="str">
            <v>93-acq</v>
          </cell>
          <cell r="F846" t="str">
            <v xml:space="preserve">                        New Market/Product Research</v>
          </cell>
        </row>
        <row r="847">
          <cell r="A847" t="str">
            <v>01-451100-0140-0110</v>
          </cell>
          <cell r="B847" t="str">
            <v>140</v>
          </cell>
          <cell r="C847" t="str">
            <v>fin</v>
          </cell>
          <cell r="D847" t="str">
            <v>94-fac</v>
          </cell>
          <cell r="F847" t="str">
            <v xml:space="preserve">                              Rent - Corporate</v>
          </cell>
        </row>
        <row r="848">
          <cell r="A848" t="str">
            <v>01-451145-0145-0110</v>
          </cell>
          <cell r="B848" t="str">
            <v>145</v>
          </cell>
          <cell r="C848" t="str">
            <v>fin</v>
          </cell>
          <cell r="D848" t="str">
            <v>94-fac</v>
          </cell>
          <cell r="F848" t="str">
            <v xml:space="preserve">                              Rent - Facility MSC</v>
          </cell>
        </row>
        <row r="849">
          <cell r="A849" t="str">
            <v>01-452100-0140-0110</v>
          </cell>
          <cell r="B849" t="str">
            <v>140</v>
          </cell>
          <cell r="C849" t="str">
            <v>fin</v>
          </cell>
          <cell r="D849" t="str">
            <v>94-fac</v>
          </cell>
          <cell r="F849" t="str">
            <v xml:space="preserve">                              Utilities</v>
          </cell>
        </row>
        <row r="850">
          <cell r="A850" t="str">
            <v>01-452105-0140-0110</v>
          </cell>
          <cell r="B850" t="str">
            <v>140</v>
          </cell>
          <cell r="C850" t="str">
            <v>fin</v>
          </cell>
          <cell r="D850" t="str">
            <v>94-fac</v>
          </cell>
          <cell r="F850" t="str">
            <v xml:space="preserve">                              Personal Property Taxes</v>
          </cell>
        </row>
        <row r="851">
          <cell r="A851" t="str">
            <v>01-452110-0140-0110</v>
          </cell>
          <cell r="B851" t="str">
            <v>140</v>
          </cell>
          <cell r="C851" t="str">
            <v>fin</v>
          </cell>
          <cell r="D851" t="str">
            <v>94-fac</v>
          </cell>
          <cell r="F851" t="str">
            <v xml:space="preserve">                              Internet Access Expense</v>
          </cell>
        </row>
        <row r="852">
          <cell r="A852" t="str">
            <v>01-452117-0755-0400</v>
          </cell>
          <cell r="B852" t="str">
            <v>755</v>
          </cell>
          <cell r="C852" t="str">
            <v>tech svc</v>
          </cell>
          <cell r="D852" t="str">
            <v>94-fac</v>
          </cell>
          <cell r="F852" t="str">
            <v xml:space="preserve">                              Computer Repairs</v>
          </cell>
        </row>
        <row r="853">
          <cell r="A853" t="str">
            <v>01-452118-0755-0400</v>
          </cell>
          <cell r="B853" t="str">
            <v>755</v>
          </cell>
          <cell r="C853" t="str">
            <v>tech svc</v>
          </cell>
          <cell r="D853" t="str">
            <v>94-fac</v>
          </cell>
          <cell r="F853" t="str">
            <v xml:space="preserve">                              Computer Repair Supplies</v>
          </cell>
        </row>
        <row r="854">
          <cell r="A854" t="str">
            <v>01-452120-0140-0110</v>
          </cell>
          <cell r="B854" t="str">
            <v>140</v>
          </cell>
          <cell r="C854" t="str">
            <v>fin</v>
          </cell>
          <cell r="D854" t="str">
            <v>94-fac</v>
          </cell>
          <cell r="F854" t="str">
            <v xml:space="preserve">                              Plant Maintenance</v>
          </cell>
        </row>
        <row r="855">
          <cell r="A855" t="str">
            <v>01-452124-0140-0110</v>
          </cell>
          <cell r="B855" t="str">
            <v>140</v>
          </cell>
          <cell r="C855" t="str">
            <v>fin</v>
          </cell>
          <cell r="D855" t="str">
            <v>94-fac</v>
          </cell>
          <cell r="F855" t="str">
            <v xml:space="preserve">                              In-House Software Maintenance</v>
          </cell>
        </row>
        <row r="856">
          <cell r="A856" t="str">
            <v>01-452125-0140-0110</v>
          </cell>
          <cell r="B856" t="str">
            <v>140</v>
          </cell>
          <cell r="C856" t="str">
            <v>fin</v>
          </cell>
          <cell r="D856" t="str">
            <v>94-fac</v>
          </cell>
          <cell r="F856" t="str">
            <v xml:space="preserve">                              In-House Computer &amp; SW Suppls.</v>
          </cell>
        </row>
        <row r="857">
          <cell r="A857" t="str">
            <v>01-452128-0140-0110</v>
          </cell>
          <cell r="B857" t="str">
            <v>140</v>
          </cell>
          <cell r="C857" t="str">
            <v>fin</v>
          </cell>
          <cell r="D857" t="str">
            <v>94-fac</v>
          </cell>
          <cell r="F857" t="str">
            <v xml:space="preserve">                              Office Expenses/Supplies</v>
          </cell>
        </row>
        <row r="858">
          <cell r="A858" t="str">
            <v>01-452150-0140-0110</v>
          </cell>
          <cell r="B858" t="str">
            <v>140</v>
          </cell>
          <cell r="C858" t="str">
            <v>fin</v>
          </cell>
          <cell r="D858" t="str">
            <v>94-fac</v>
          </cell>
          <cell r="F858" t="str">
            <v xml:space="preserve">                              Postage Meter</v>
          </cell>
        </row>
        <row r="859">
          <cell r="A859" t="str">
            <v>01-452155-0140-0110</v>
          </cell>
          <cell r="B859" t="str">
            <v>140</v>
          </cell>
          <cell r="C859" t="str">
            <v>fin</v>
          </cell>
          <cell r="D859" t="str">
            <v>94-fac</v>
          </cell>
          <cell r="F859" t="str">
            <v xml:space="preserve">                              Kitchen supplies</v>
          </cell>
        </row>
        <row r="860">
          <cell r="A860" t="str">
            <v>01-452157-0140-0110</v>
          </cell>
          <cell r="B860" t="str">
            <v>140</v>
          </cell>
          <cell r="C860" t="str">
            <v>fin</v>
          </cell>
          <cell r="D860" t="str">
            <v>94-fac</v>
          </cell>
          <cell r="F860" t="str">
            <v xml:space="preserve">                              Cafeteria Expenses</v>
          </cell>
        </row>
        <row r="861">
          <cell r="A861" t="str">
            <v>01-452160-0140-0110</v>
          </cell>
          <cell r="B861" t="str">
            <v>140</v>
          </cell>
          <cell r="C861" t="str">
            <v>fin</v>
          </cell>
          <cell r="D861" t="str">
            <v>94-fac</v>
          </cell>
          <cell r="F861" t="str">
            <v xml:space="preserve">                              Licenses and Permits</v>
          </cell>
        </row>
        <row r="862">
          <cell r="A862" t="str">
            <v>01-452173-0140-0110</v>
          </cell>
          <cell r="B862" t="str">
            <v>140</v>
          </cell>
          <cell r="C862" t="str">
            <v>fin</v>
          </cell>
          <cell r="D862" t="str">
            <v>94-fac</v>
          </cell>
          <cell r="F862" t="str">
            <v xml:space="preserve">                              Photocopier - lease/supplies</v>
          </cell>
        </row>
        <row r="863">
          <cell r="A863" t="str">
            <v>01-452175-0140-0110</v>
          </cell>
          <cell r="B863" t="str">
            <v>140</v>
          </cell>
          <cell r="C863" t="str">
            <v>fin</v>
          </cell>
          <cell r="D863" t="str">
            <v>94-fac</v>
          </cell>
          <cell r="F863" t="str">
            <v xml:space="preserve">                              Fax machine - lease/supplies</v>
          </cell>
        </row>
        <row r="864">
          <cell r="A864" t="str">
            <v>01-452180-0140-0110</v>
          </cell>
          <cell r="B864" t="str">
            <v>140</v>
          </cell>
          <cell r="C864" t="str">
            <v>fin</v>
          </cell>
          <cell r="D864" t="str">
            <v>94-fac</v>
          </cell>
          <cell r="F864" t="str">
            <v xml:space="preserve">                              Furniture Lease</v>
          </cell>
        </row>
        <row r="865">
          <cell r="A865" t="str">
            <v>01-452185-0140-0110</v>
          </cell>
          <cell r="B865" t="str">
            <v>140</v>
          </cell>
          <cell r="C865" t="str">
            <v>fin</v>
          </cell>
          <cell r="D865" t="str">
            <v>94-fac</v>
          </cell>
          <cell r="F865" t="str">
            <v xml:space="preserve">                              Telephone Switch Lease</v>
          </cell>
        </row>
        <row r="866">
          <cell r="A866" t="str">
            <v>01-452195-0140-0110</v>
          </cell>
          <cell r="B866" t="str">
            <v>140</v>
          </cell>
          <cell r="C866" t="str">
            <v>fin</v>
          </cell>
          <cell r="D866" t="str">
            <v>94-fac</v>
          </cell>
          <cell r="F866" t="str">
            <v xml:space="preserve">                              Equipment/Software Leases</v>
          </cell>
        </row>
        <row r="867">
          <cell r="A867" t="str">
            <v>01-453105-0140-0110</v>
          </cell>
          <cell r="B867" t="str">
            <v>140</v>
          </cell>
          <cell r="C867" t="str">
            <v>fin</v>
          </cell>
          <cell r="F867" t="str">
            <v xml:space="preserve">                              Depreciation Leased Equipment</v>
          </cell>
        </row>
        <row r="868">
          <cell r="A868" t="str">
            <v>01-453108-0140-0110</v>
          </cell>
          <cell r="B868" t="str">
            <v>140</v>
          </cell>
          <cell r="C868" t="str">
            <v>fin</v>
          </cell>
          <cell r="F868" t="str">
            <v xml:space="preserve">                              Depreciation Leased Furniture</v>
          </cell>
        </row>
        <row r="869">
          <cell r="A869" t="str">
            <v>01-453110-0140-0110</v>
          </cell>
          <cell r="B869" t="str">
            <v>140</v>
          </cell>
          <cell r="C869" t="str">
            <v>fin</v>
          </cell>
          <cell r="F869" t="str">
            <v xml:space="preserve">                              Depreciation Leasehold Improv</v>
          </cell>
        </row>
        <row r="870">
          <cell r="A870" t="str">
            <v>01-453115-0140-0110</v>
          </cell>
          <cell r="B870" t="str">
            <v>140</v>
          </cell>
          <cell r="C870" t="str">
            <v>fin</v>
          </cell>
          <cell r="F870" t="str">
            <v xml:space="preserve">                              Depreciation - Equipment</v>
          </cell>
        </row>
        <row r="871">
          <cell r="A871" t="str">
            <v>01-453120-0140-0110</v>
          </cell>
          <cell r="B871" t="str">
            <v>140</v>
          </cell>
          <cell r="C871" t="str">
            <v>fin</v>
          </cell>
          <cell r="F871" t="str">
            <v xml:space="preserve">                              Depreciation - Furniture</v>
          </cell>
        </row>
        <row r="872">
          <cell r="A872" t="str">
            <v>01-453140-0145-0110</v>
          </cell>
          <cell r="B872" t="str">
            <v>145</v>
          </cell>
          <cell r="C872" t="str">
            <v>fin</v>
          </cell>
          <cell r="F872" t="str">
            <v xml:space="preserve">                              Depreciation - Acquired Assets</v>
          </cell>
        </row>
        <row r="873">
          <cell r="A873" t="str">
            <v>01-454105-0140-0110</v>
          </cell>
          <cell r="B873" t="str">
            <v>140</v>
          </cell>
          <cell r="C873" t="str">
            <v>fin</v>
          </cell>
          <cell r="D873" t="str">
            <v>94-fac</v>
          </cell>
          <cell r="F873" t="str">
            <v xml:space="preserve">                              Telephone</v>
          </cell>
        </row>
        <row r="874">
          <cell r="A874" t="str">
            <v>01-454115-0140-0110</v>
          </cell>
          <cell r="B874" t="str">
            <v>140</v>
          </cell>
          <cell r="C874" t="str">
            <v>fin</v>
          </cell>
          <cell r="D874" t="str">
            <v>94-fac</v>
          </cell>
          <cell r="F874" t="str">
            <v xml:space="preserve">                              Telephone Switch Maint.</v>
          </cell>
        </row>
        <row r="875">
          <cell r="A875" t="str">
            <v>01-455105-0105-0100</v>
          </cell>
          <cell r="B875" t="str">
            <v>105</v>
          </cell>
          <cell r="C875" t="str">
            <v>fin</v>
          </cell>
          <cell r="D875" t="str">
            <v>94-fac</v>
          </cell>
          <cell r="E875" t="str">
            <v>facility</v>
          </cell>
          <cell r="F875" t="str">
            <v xml:space="preserve">                              Facility Alloc - Customer Service</v>
          </cell>
        </row>
        <row r="876">
          <cell r="A876" t="str">
            <v>01-455110-0110-0100</v>
          </cell>
          <cell r="B876" t="str">
            <v>110</v>
          </cell>
          <cell r="C876" t="str">
            <v>fin</v>
          </cell>
          <cell r="D876" t="str">
            <v>94-fac</v>
          </cell>
          <cell r="E876" t="str">
            <v>facility</v>
          </cell>
          <cell r="F876" t="str">
            <v xml:space="preserve">                              Facility Alloc - Admin</v>
          </cell>
        </row>
        <row r="877">
          <cell r="A877" t="str">
            <v>01-455120-0120-0100</v>
          </cell>
          <cell r="B877" t="str">
            <v>120</v>
          </cell>
          <cell r="C877" t="str">
            <v>fin</v>
          </cell>
          <cell r="D877" t="str">
            <v>94-fac</v>
          </cell>
          <cell r="E877" t="str">
            <v>facility</v>
          </cell>
          <cell r="F877" t="str">
            <v xml:space="preserve">                              Facility Alloc - Acct &amp; Finance</v>
          </cell>
        </row>
        <row r="878">
          <cell r="A878" t="str">
            <v>01-455135-0135-0100</v>
          </cell>
          <cell r="B878" t="str">
            <v>135</v>
          </cell>
          <cell r="C878" t="str">
            <v>fin</v>
          </cell>
          <cell r="D878" t="str">
            <v>94-fac</v>
          </cell>
          <cell r="E878" t="str">
            <v>facility</v>
          </cell>
          <cell r="F878" t="str">
            <v xml:space="preserve">                              Facility Alloc - HR</v>
          </cell>
        </row>
        <row r="879">
          <cell r="A879" t="str">
            <v>01-455210-0210-0200</v>
          </cell>
          <cell r="B879" t="str">
            <v>210</v>
          </cell>
          <cell r="C879" t="str">
            <v>sales</v>
          </cell>
          <cell r="D879" t="str">
            <v>94-fac</v>
          </cell>
          <cell r="E879" t="str">
            <v>facility</v>
          </cell>
          <cell r="F879" t="str">
            <v xml:space="preserve">                              Facility Alloc - Sls/Mktg Mgt</v>
          </cell>
        </row>
        <row r="880">
          <cell r="A880" t="str">
            <v>01-455220-0220-0230</v>
          </cell>
          <cell r="B880" t="str">
            <v>220</v>
          </cell>
          <cell r="C880" t="str">
            <v>sales</v>
          </cell>
          <cell r="D880" t="str">
            <v>94-fac</v>
          </cell>
          <cell r="E880" t="str">
            <v>facility</v>
          </cell>
          <cell r="F880" t="str">
            <v xml:space="preserve">                              Facility Alloc - Marketing</v>
          </cell>
        </row>
        <row r="881">
          <cell r="A881" t="str">
            <v>01-455225-0225-0200</v>
          </cell>
          <cell r="B881" t="str">
            <v>225</v>
          </cell>
          <cell r="C881" t="str">
            <v>sales</v>
          </cell>
          <cell r="D881" t="str">
            <v>94-fac</v>
          </cell>
          <cell r="E881" t="str">
            <v>facility</v>
          </cell>
          <cell r="F881" t="str">
            <v xml:space="preserve">                              Facility Alloc - Inside Sales - Comeau</v>
          </cell>
        </row>
        <row r="882">
          <cell r="A882" t="str">
            <v>01-455235-0235-0200</v>
          </cell>
          <cell r="B882" t="str">
            <v>235</v>
          </cell>
          <cell r="C882" t="str">
            <v>sales</v>
          </cell>
          <cell r="D882" t="str">
            <v>94-fac</v>
          </cell>
          <cell r="E882" t="str">
            <v>facility</v>
          </cell>
          <cell r="F882" t="str">
            <v xml:space="preserve">                              Facility Alloc - Sales Operations</v>
          </cell>
        </row>
        <row r="883">
          <cell r="A883" t="str">
            <v>01-455245-0245-0200</v>
          </cell>
          <cell r="B883" t="str">
            <v>245</v>
          </cell>
          <cell r="C883" t="str">
            <v>sales</v>
          </cell>
          <cell r="D883" t="str">
            <v>94-fac</v>
          </cell>
          <cell r="E883" t="str">
            <v>facility</v>
          </cell>
          <cell r="F883" t="str">
            <v xml:space="preserve">                              Facility Alloc - Sales Reg 1- Catanzarite</v>
          </cell>
        </row>
        <row r="884">
          <cell r="A884" t="str">
            <v>01-455255-0255-0200</v>
          </cell>
          <cell r="B884" t="str">
            <v>255</v>
          </cell>
          <cell r="C884" t="str">
            <v>sales</v>
          </cell>
          <cell r="D884" t="str">
            <v>94-fac</v>
          </cell>
          <cell r="E884" t="str">
            <v>facility</v>
          </cell>
          <cell r="F884" t="str">
            <v xml:space="preserve">                              Facility Alloc - Sales Region 2</v>
          </cell>
        </row>
        <row r="885">
          <cell r="A885" t="str">
            <v>01-455275-0275-0200</v>
          </cell>
          <cell r="B885" t="str">
            <v>275</v>
          </cell>
          <cell r="C885" t="str">
            <v>sales</v>
          </cell>
          <cell r="D885" t="str">
            <v>94-fac</v>
          </cell>
          <cell r="E885" t="str">
            <v>facility</v>
          </cell>
          <cell r="F885" t="str">
            <v xml:space="preserve">                              Facility Alloc - Sales AFN</v>
          </cell>
        </row>
        <row r="886">
          <cell r="A886" t="str">
            <v>01-455305-0305-0300</v>
          </cell>
          <cell r="B886" t="str">
            <v>305</v>
          </cell>
          <cell r="C886" t="str">
            <v>cust supp</v>
          </cell>
          <cell r="D886" t="str">
            <v>94-fac</v>
          </cell>
          <cell r="E886" t="str">
            <v>facility</v>
          </cell>
          <cell r="F886" t="str">
            <v xml:space="preserve">                              Facility Alloc- Cust Supp Mgmt</v>
          </cell>
        </row>
        <row r="887">
          <cell r="A887" t="str">
            <v>01-455310-0310-0300</v>
          </cell>
          <cell r="B887" t="str">
            <v>310</v>
          </cell>
          <cell r="C887" t="str">
            <v>cust supp</v>
          </cell>
          <cell r="D887" t="str">
            <v>94-fac</v>
          </cell>
          <cell r="E887" t="str">
            <v>facility</v>
          </cell>
          <cell r="F887" t="str">
            <v xml:space="preserve">                              Facility Alloc - Cust Supp Admin</v>
          </cell>
        </row>
        <row r="888">
          <cell r="A888" t="str">
            <v>01-455315-0315-0300</v>
          </cell>
          <cell r="B888" t="str">
            <v>315</v>
          </cell>
          <cell r="C888" t="str">
            <v>prod dev</v>
          </cell>
          <cell r="D888" t="str">
            <v>94-fac</v>
          </cell>
          <cell r="E888" t="str">
            <v>facility</v>
          </cell>
          <cell r="F888" t="str">
            <v xml:space="preserve">                              Facility Alloc - Multimedia</v>
          </cell>
        </row>
        <row r="889">
          <cell r="A889" t="str">
            <v>01-455320-0320-0300</v>
          </cell>
          <cell r="B889" t="str">
            <v>320</v>
          </cell>
          <cell r="C889" t="str">
            <v>cust supp</v>
          </cell>
          <cell r="D889" t="str">
            <v>94-fac</v>
          </cell>
          <cell r="E889" t="str">
            <v>facility</v>
          </cell>
          <cell r="F889" t="str">
            <v xml:space="preserve">                              Facility Alloc - Cust Supp SAS</v>
          </cell>
        </row>
        <row r="890">
          <cell r="A890" t="str">
            <v>01-455325-0325-0300</v>
          </cell>
          <cell r="B890" t="str">
            <v>325</v>
          </cell>
          <cell r="C890" t="str">
            <v>cust supp</v>
          </cell>
          <cell r="D890" t="str">
            <v>94-fac</v>
          </cell>
          <cell r="E890" t="str">
            <v>facility</v>
          </cell>
          <cell r="F890" t="str">
            <v xml:space="preserve">                              Facility Alloc - Tech Support</v>
          </cell>
        </row>
        <row r="891">
          <cell r="A891" t="str">
            <v>01-455330-0330-0300</v>
          </cell>
          <cell r="B891" t="str">
            <v>330</v>
          </cell>
          <cell r="C891" t="str">
            <v>cust supp</v>
          </cell>
          <cell r="D891" t="str">
            <v>94-fac</v>
          </cell>
          <cell r="E891" t="str">
            <v>facility</v>
          </cell>
          <cell r="F891" t="str">
            <v xml:space="preserve">                              Facility Alloc - Cust Supp FRS</v>
          </cell>
        </row>
        <row r="892">
          <cell r="A892" t="str">
            <v>01-455335-0335-0300</v>
          </cell>
          <cell r="B892" t="str">
            <v>335</v>
          </cell>
          <cell r="C892" t="str">
            <v>cust supp</v>
          </cell>
          <cell r="D892" t="str">
            <v>94-fac</v>
          </cell>
          <cell r="E892" t="str">
            <v>facility</v>
          </cell>
          <cell r="F892" t="str">
            <v xml:space="preserve">                              Facility Alloc - Support FRS Consultants</v>
          </cell>
        </row>
        <row r="893">
          <cell r="A893" t="str">
            <v>01-455340-0340-0300</v>
          </cell>
          <cell r="B893" t="str">
            <v>340</v>
          </cell>
          <cell r="C893" t="str">
            <v>cust supp</v>
          </cell>
          <cell r="D893" t="str">
            <v>94-fac</v>
          </cell>
          <cell r="E893" t="str">
            <v>facility</v>
          </cell>
          <cell r="F893" t="str">
            <v xml:space="preserve">                              Facility Alloc - Cust Sp FAS</v>
          </cell>
        </row>
        <row r="894">
          <cell r="A894" t="str">
            <v>01-455345-0345-0300</v>
          </cell>
          <cell r="B894" t="str">
            <v>345</v>
          </cell>
          <cell r="C894" t="str">
            <v>cust supp</v>
          </cell>
          <cell r="D894" t="str">
            <v>94-fac</v>
          </cell>
          <cell r="E894" t="str">
            <v>facility</v>
          </cell>
          <cell r="F894" t="str">
            <v xml:space="preserve">                              Facility Alloc - Support AFN Consultants</v>
          </cell>
        </row>
        <row r="895">
          <cell r="A895" t="str">
            <v>01-455350-0350-0310</v>
          </cell>
          <cell r="B895" t="str">
            <v>350</v>
          </cell>
          <cell r="C895" t="str">
            <v>cust supp</v>
          </cell>
          <cell r="D895" t="str">
            <v>94-fac</v>
          </cell>
          <cell r="E895" t="str">
            <v>facility</v>
          </cell>
          <cell r="F895" t="str">
            <v xml:space="preserve">                              Facility Alloc - BBU</v>
          </cell>
        </row>
        <row r="896">
          <cell r="A896" t="str">
            <v>01-455355-0355-0300</v>
          </cell>
          <cell r="B896" t="str">
            <v>355</v>
          </cell>
          <cell r="C896" t="str">
            <v>cust supp</v>
          </cell>
          <cell r="D896" t="str">
            <v>94-fac</v>
          </cell>
          <cell r="E896" t="str">
            <v>facility</v>
          </cell>
          <cell r="F896" t="str">
            <v xml:space="preserve">                              Facility Alloc - Service Operations</v>
          </cell>
        </row>
        <row r="897">
          <cell r="A897" t="str">
            <v>01-455360-0360-0300</v>
          </cell>
          <cell r="B897" t="str">
            <v>360</v>
          </cell>
          <cell r="C897" t="str">
            <v>cust supp</v>
          </cell>
          <cell r="D897" t="str">
            <v>94-fac</v>
          </cell>
          <cell r="E897" t="str">
            <v>facility</v>
          </cell>
          <cell r="F897" t="str">
            <v xml:space="preserve">                              Facility Alloc - Support Education</v>
          </cell>
        </row>
        <row r="898">
          <cell r="A898" t="str">
            <v>01-455370-0370-0300</v>
          </cell>
          <cell r="B898" t="str">
            <v>370</v>
          </cell>
          <cell r="C898" t="str">
            <v>cust supp</v>
          </cell>
          <cell r="D898" t="str">
            <v>94-fac</v>
          </cell>
          <cell r="E898" t="str">
            <v>facility</v>
          </cell>
          <cell r="F898" t="str">
            <v xml:space="preserve">                              Facility Alloc - Tech Consulting</v>
          </cell>
        </row>
        <row r="899">
          <cell r="A899" t="str">
            <v>01-455385-0385-0300</v>
          </cell>
          <cell r="B899" t="str">
            <v>385</v>
          </cell>
          <cell r="C899" t="str">
            <v>cust supp</v>
          </cell>
          <cell r="D899" t="str">
            <v>94-fac</v>
          </cell>
          <cell r="E899" t="str">
            <v>facility</v>
          </cell>
          <cell r="F899" t="str">
            <v xml:space="preserve">                              **Facility Alloc - Cust Support FM</v>
          </cell>
        </row>
        <row r="900">
          <cell r="A900" t="str">
            <v>01-455405-0405-0400</v>
          </cell>
          <cell r="B900" t="str">
            <v>405</v>
          </cell>
          <cell r="C900" t="str">
            <v>prod dev</v>
          </cell>
          <cell r="D900" t="str">
            <v>94-fac</v>
          </cell>
          <cell r="E900" t="str">
            <v>facility</v>
          </cell>
          <cell r="F900" t="str">
            <v xml:space="preserve">                              Facility Alloc - Internet Technology</v>
          </cell>
        </row>
        <row r="901">
          <cell r="A901" t="str">
            <v>01-455410-0410-0400</v>
          </cell>
          <cell r="B901" t="str">
            <v>410</v>
          </cell>
          <cell r="C901" t="str">
            <v>prod dev</v>
          </cell>
          <cell r="D901" t="str">
            <v>94-fac</v>
          </cell>
          <cell r="E901" t="str">
            <v>facility</v>
          </cell>
          <cell r="F901" t="str">
            <v xml:space="preserve">                              Facility Alloc - Product Design - FRS</v>
          </cell>
        </row>
        <row r="902">
          <cell r="A902" t="str">
            <v>01-455415-0415-0400</v>
          </cell>
          <cell r="B902" t="str">
            <v>415</v>
          </cell>
          <cell r="C902" t="str">
            <v>prod dev</v>
          </cell>
          <cell r="D902" t="str">
            <v>94-fac</v>
          </cell>
          <cell r="E902" t="str">
            <v>facility</v>
          </cell>
          <cell r="F902" t="str">
            <v xml:space="preserve">                              Facility Alloc - Product Design - SAS</v>
          </cell>
        </row>
        <row r="903">
          <cell r="A903" t="str">
            <v>01-455420-0420-0400</v>
          </cell>
          <cell r="B903" t="str">
            <v>420</v>
          </cell>
          <cell r="C903" t="str">
            <v>prod dev</v>
          </cell>
          <cell r="D903" t="str">
            <v>94-fac</v>
          </cell>
          <cell r="E903" t="str">
            <v>facility</v>
          </cell>
          <cell r="F903" t="str">
            <v xml:space="preserve">                              Facility Alloc - Product Design - FAS</v>
          </cell>
        </row>
        <row r="904">
          <cell r="A904" t="str">
            <v>01-455430-0430-0400</v>
          </cell>
          <cell r="B904" t="str">
            <v>430</v>
          </cell>
          <cell r="C904" t="str">
            <v>prod dev</v>
          </cell>
          <cell r="D904" t="str">
            <v>94-fac</v>
          </cell>
          <cell r="E904" t="str">
            <v>facility</v>
          </cell>
          <cell r="F904" t="str">
            <v xml:space="preserve">                              Facility Alloc - Prod Program - FRS</v>
          </cell>
        </row>
        <row r="905">
          <cell r="A905" t="str">
            <v>01-455435-0435-0400</v>
          </cell>
          <cell r="B905" t="str">
            <v>435</v>
          </cell>
          <cell r="C905" t="str">
            <v>prod dev</v>
          </cell>
          <cell r="D905" t="str">
            <v>94-fac</v>
          </cell>
          <cell r="E905" t="str">
            <v>facility</v>
          </cell>
          <cell r="F905" t="str">
            <v xml:space="preserve">                              Facility Alloc - Prod Program - SAS</v>
          </cell>
        </row>
        <row r="906">
          <cell r="A906" t="str">
            <v>01-455440-0440-0400</v>
          </cell>
          <cell r="B906" t="str">
            <v>440</v>
          </cell>
          <cell r="C906" t="str">
            <v>prod dev</v>
          </cell>
          <cell r="D906" t="str">
            <v>94-fac</v>
          </cell>
          <cell r="E906" t="str">
            <v>facility</v>
          </cell>
          <cell r="F906" t="str">
            <v xml:space="preserve">                              Facility Alloc - Prod. Programming - FAS</v>
          </cell>
        </row>
        <row r="907">
          <cell r="A907" t="str">
            <v>01-455450-0450-0400</v>
          </cell>
          <cell r="B907" t="str">
            <v>450</v>
          </cell>
          <cell r="C907" t="str">
            <v>prod dev</v>
          </cell>
          <cell r="D907" t="str">
            <v>94-fac</v>
          </cell>
          <cell r="E907" t="str">
            <v>facility</v>
          </cell>
          <cell r="F907" t="str">
            <v xml:space="preserve">                              Facility Alloc - QA - FRS</v>
          </cell>
        </row>
        <row r="908">
          <cell r="A908" t="str">
            <v>01-455455-0455-0400</v>
          </cell>
          <cell r="B908" t="str">
            <v>455</v>
          </cell>
          <cell r="C908" t="str">
            <v>prod dev</v>
          </cell>
          <cell r="D908" t="str">
            <v>94-fac</v>
          </cell>
          <cell r="E908" t="str">
            <v>facility</v>
          </cell>
          <cell r="F908" t="str">
            <v xml:space="preserve">                              Facility Alloc - QA - SAS</v>
          </cell>
        </row>
        <row r="909">
          <cell r="A909" t="str">
            <v>01-455460-0460-0400</v>
          </cell>
          <cell r="B909" t="str">
            <v>460</v>
          </cell>
          <cell r="C909" t="str">
            <v>prod dev</v>
          </cell>
          <cell r="D909" t="str">
            <v>94-fac</v>
          </cell>
          <cell r="E909" t="str">
            <v>facility</v>
          </cell>
          <cell r="F909" t="str">
            <v xml:space="preserve">                              Facility Alloc - Quality Assurance - FAS</v>
          </cell>
        </row>
        <row r="910">
          <cell r="A910" t="str">
            <v>01-455470-0470-0400</v>
          </cell>
          <cell r="B910" t="str">
            <v>470</v>
          </cell>
          <cell r="C910" t="str">
            <v>prod dev</v>
          </cell>
          <cell r="D910" t="str">
            <v>94-fac</v>
          </cell>
          <cell r="E910" t="str">
            <v>facility</v>
          </cell>
          <cell r="F910" t="str">
            <v xml:space="preserve">                              Facility Alloc - Product Doc - FRS</v>
          </cell>
        </row>
        <row r="911">
          <cell r="A911" t="str">
            <v>01-455475-0475-0400</v>
          </cell>
          <cell r="B911" t="str">
            <v>475</v>
          </cell>
          <cell r="C911" t="str">
            <v>prod dev</v>
          </cell>
          <cell r="D911" t="str">
            <v>94-fac</v>
          </cell>
          <cell r="E911" t="str">
            <v>facility</v>
          </cell>
          <cell r="F911" t="str">
            <v xml:space="preserve">                              Facility Alloc - Product Doc - SAS</v>
          </cell>
        </row>
        <row r="912">
          <cell r="A912" t="str">
            <v>01-455480-0480-0400</v>
          </cell>
          <cell r="B912" t="str">
            <v>480</v>
          </cell>
          <cell r="C912" t="str">
            <v>prod dev</v>
          </cell>
          <cell r="D912" t="str">
            <v>94-fac</v>
          </cell>
          <cell r="E912" t="str">
            <v>facility</v>
          </cell>
          <cell r="F912" t="str">
            <v xml:space="preserve">                              Facility Alloc - Prod. Documentation - FAS</v>
          </cell>
        </row>
        <row r="913">
          <cell r="A913" t="str">
            <v>01-455490-0490-0400</v>
          </cell>
          <cell r="B913" t="str">
            <v>490</v>
          </cell>
          <cell r="C913" t="str">
            <v>prod dev</v>
          </cell>
          <cell r="D913" t="str">
            <v>94-fac</v>
          </cell>
          <cell r="E913" t="str">
            <v>facility</v>
          </cell>
          <cell r="F913" t="str">
            <v xml:space="preserve">                              Facility Alloc - Prod. Dev. Mgmt.</v>
          </cell>
        </row>
        <row r="914">
          <cell r="A914" t="str">
            <v>01-455495-0495-0400</v>
          </cell>
          <cell r="B914" t="str">
            <v>495</v>
          </cell>
          <cell r="C914" t="str">
            <v>prod dev</v>
          </cell>
          <cell r="D914" t="str">
            <v>94-fac</v>
          </cell>
          <cell r="E914" t="str">
            <v>facility</v>
          </cell>
          <cell r="F914" t="str">
            <v xml:space="preserve">                              Facility Alloc - Prod. Division Mgmt. - FAS</v>
          </cell>
        </row>
        <row r="915">
          <cell r="A915" t="str">
            <v>01-455496-0496-0400</v>
          </cell>
          <cell r="B915" t="str">
            <v>496</v>
          </cell>
          <cell r="C915" t="str">
            <v>prod dev</v>
          </cell>
          <cell r="D915" t="str">
            <v>94-fac</v>
          </cell>
          <cell r="E915" t="str">
            <v>facility</v>
          </cell>
          <cell r="F915" t="str">
            <v xml:space="preserve">                              Facility Alloc - Prod. Division - CT/R</v>
          </cell>
        </row>
        <row r="916">
          <cell r="A916" t="str">
            <v>01-455497-0497-0400</v>
          </cell>
          <cell r="B916" t="str">
            <v>497</v>
          </cell>
          <cell r="C916" t="str">
            <v>prod dev</v>
          </cell>
          <cell r="D916" t="str">
            <v>94-fac</v>
          </cell>
          <cell r="E916" t="str">
            <v>facility</v>
          </cell>
          <cell r="F916" t="str">
            <v xml:space="preserve">                              Facility Alloc - Prod. Division - Prod Dir</v>
          </cell>
        </row>
        <row r="917">
          <cell r="A917" t="str">
            <v>01-455498-0498-0400</v>
          </cell>
          <cell r="B917" t="str">
            <v>498</v>
          </cell>
          <cell r="C917" t="str">
            <v>prod dev</v>
          </cell>
          <cell r="D917" t="str">
            <v>94-fac</v>
          </cell>
          <cell r="E917" t="str">
            <v>facility</v>
          </cell>
          <cell r="F917" t="str">
            <v xml:space="preserve">                              Facility Alloc - Prod Div Mgmt - FRS</v>
          </cell>
        </row>
        <row r="918">
          <cell r="A918" t="str">
            <v>01-455499-0499-0400</v>
          </cell>
          <cell r="B918" t="str">
            <v>499</v>
          </cell>
          <cell r="C918" t="str">
            <v>prod dev</v>
          </cell>
          <cell r="D918" t="str">
            <v>94-fac</v>
          </cell>
          <cell r="E918" t="str">
            <v>facility</v>
          </cell>
          <cell r="F918" t="str">
            <v xml:space="preserve">                              Facility Alloc - Prod Div Mgmt - SAS</v>
          </cell>
        </row>
        <row r="919">
          <cell r="A919" t="str">
            <v>01-455505-0505-0500</v>
          </cell>
          <cell r="B919" t="str">
            <v>505</v>
          </cell>
          <cell r="C919" t="str">
            <v>strategy</v>
          </cell>
          <cell r="D919" t="str">
            <v>94-fac</v>
          </cell>
          <cell r="E919" t="str">
            <v>facility</v>
          </cell>
          <cell r="F919" t="str">
            <v xml:space="preserve">                              Facility Alloc - Strategy &amp; Product Mgmt</v>
          </cell>
        </row>
        <row r="920">
          <cell r="A920" t="str">
            <v>01-455510-0510-0500</v>
          </cell>
          <cell r="B920" t="str">
            <v>510</v>
          </cell>
          <cell r="C920" t="str">
            <v>strategy</v>
          </cell>
          <cell r="D920" t="str">
            <v>94-fac</v>
          </cell>
          <cell r="E920" t="str">
            <v>facility</v>
          </cell>
          <cell r="F920" t="str">
            <v xml:space="preserve">                              Facility Alloc - Market Research</v>
          </cell>
        </row>
        <row r="921">
          <cell r="A921" t="str">
            <v>01-455530-0530-0530</v>
          </cell>
          <cell r="B921" t="str">
            <v>530</v>
          </cell>
          <cell r="C921" t="str">
            <v>cust supp</v>
          </cell>
          <cell r="D921" t="str">
            <v>94-fac</v>
          </cell>
          <cell r="E921" t="str">
            <v>facility</v>
          </cell>
          <cell r="F921" t="str">
            <v xml:space="preserve">                              Facility Alloc - Client Relations</v>
          </cell>
        </row>
        <row r="922">
          <cell r="A922" t="str">
            <v>01-455705-0705-0400</v>
          </cell>
          <cell r="B922" t="str">
            <v>705</v>
          </cell>
          <cell r="C922" t="str">
            <v>tech svc</v>
          </cell>
          <cell r="D922" t="str">
            <v>94-fac</v>
          </cell>
          <cell r="E922" t="str">
            <v>facility</v>
          </cell>
          <cell r="F922" t="str">
            <v xml:space="preserve">                              Facility Alloc - TS Mgmt</v>
          </cell>
        </row>
        <row r="923">
          <cell r="A923" t="str">
            <v>01-455720-0720-0410</v>
          </cell>
          <cell r="B923" t="str">
            <v>720</v>
          </cell>
          <cell r="C923" t="str">
            <v>cust supp</v>
          </cell>
          <cell r="D923" t="str">
            <v>94-fac</v>
          </cell>
          <cell r="E923" t="str">
            <v>facility</v>
          </cell>
          <cell r="F923" t="str">
            <v xml:space="preserve">                              Facility Alloc - Conversions</v>
          </cell>
        </row>
        <row r="924">
          <cell r="A924" t="str">
            <v>01-455730-0730-0700</v>
          </cell>
          <cell r="B924" t="str">
            <v>730</v>
          </cell>
          <cell r="C924" t="str">
            <v>tech svc</v>
          </cell>
          <cell r="D924" t="str">
            <v>94-fac</v>
          </cell>
          <cell r="E924" t="str">
            <v>facility</v>
          </cell>
          <cell r="F924" t="str">
            <v xml:space="preserve">                              Facility Alloc - Corporate Systems Support</v>
          </cell>
        </row>
        <row r="925">
          <cell r="A925" t="str">
            <v>01-455750-0750-0400</v>
          </cell>
          <cell r="B925" t="str">
            <v>750</v>
          </cell>
          <cell r="C925" t="str">
            <v>tech svc</v>
          </cell>
          <cell r="D925" t="str">
            <v>94-fac</v>
          </cell>
          <cell r="E925" t="str">
            <v>facility</v>
          </cell>
          <cell r="F925" t="str">
            <v xml:space="preserve">                              Facility Alloc - Info Systems</v>
          </cell>
        </row>
        <row r="926">
          <cell r="A926" t="str">
            <v>01-455755-0755-0400</v>
          </cell>
          <cell r="B926" t="str">
            <v>755</v>
          </cell>
          <cell r="C926" t="str">
            <v>tech svc</v>
          </cell>
          <cell r="D926" t="str">
            <v>94-fac</v>
          </cell>
          <cell r="E926" t="str">
            <v>facility</v>
          </cell>
          <cell r="F926" t="str">
            <v xml:space="preserve">                              Facility Alloc - Info Tech</v>
          </cell>
        </row>
        <row r="927">
          <cell r="A927" t="str">
            <v>01-455900-0140-0110</v>
          </cell>
          <cell r="B927" t="str">
            <v>140</v>
          </cell>
          <cell r="C927" t="str">
            <v>fin</v>
          </cell>
          <cell r="D927" t="str">
            <v>94-fac</v>
          </cell>
          <cell r="E927" t="str">
            <v>facility</v>
          </cell>
          <cell r="F927" t="str">
            <v xml:space="preserve">                              Fac Alloc out to Departments</v>
          </cell>
        </row>
        <row r="928">
          <cell r="A928" t="str">
            <v>01-456105-0105-0100</v>
          </cell>
          <cell r="B928" t="str">
            <v>105</v>
          </cell>
          <cell r="C928" t="str">
            <v>fin</v>
          </cell>
          <cell r="D928" t="str">
            <v>94-fac</v>
          </cell>
          <cell r="F928" t="str">
            <v xml:space="preserve">                              Delivery Exp - Cust Service</v>
          </cell>
        </row>
        <row r="929">
          <cell r="A929" t="str">
            <v>01-456110-0110-0100</v>
          </cell>
          <cell r="B929" t="str">
            <v>110</v>
          </cell>
          <cell r="C929" t="str">
            <v>fin</v>
          </cell>
          <cell r="D929" t="str">
            <v>94-fac</v>
          </cell>
          <cell r="F929" t="str">
            <v xml:space="preserve">                              Delivery Exp - Admin</v>
          </cell>
        </row>
        <row r="930">
          <cell r="A930" t="str">
            <v>01-456120-0120-0100</v>
          </cell>
          <cell r="B930" t="str">
            <v>120</v>
          </cell>
          <cell r="C930" t="str">
            <v>fin</v>
          </cell>
          <cell r="D930" t="str">
            <v>94-fac</v>
          </cell>
          <cell r="F930" t="str">
            <v xml:space="preserve">                              Delivery Exp - Acct./Exec.</v>
          </cell>
        </row>
        <row r="931">
          <cell r="A931" t="str">
            <v>01-456125-0125-0100</v>
          </cell>
          <cell r="B931" t="str">
            <v>125</v>
          </cell>
          <cell r="C931" t="str">
            <v>fin</v>
          </cell>
          <cell r="D931" t="str">
            <v>94-fac</v>
          </cell>
          <cell r="F931" t="str">
            <v xml:space="preserve">                              Delivery Exp - Executive Admin</v>
          </cell>
        </row>
        <row r="932">
          <cell r="A932" t="str">
            <v>01-456135-0135-0100</v>
          </cell>
          <cell r="B932" t="str">
            <v>135</v>
          </cell>
          <cell r="C932" t="str">
            <v>fin</v>
          </cell>
          <cell r="D932" t="str">
            <v>94-fac</v>
          </cell>
          <cell r="F932" t="str">
            <v xml:space="preserve">                              Delivery Exp - HR</v>
          </cell>
        </row>
        <row r="933">
          <cell r="A933" t="str">
            <v>01-456210-0210-0200</v>
          </cell>
          <cell r="B933" t="str">
            <v>210</v>
          </cell>
          <cell r="C933" t="str">
            <v>sales</v>
          </cell>
          <cell r="D933" t="str">
            <v>94-fac</v>
          </cell>
          <cell r="F933" t="str">
            <v xml:space="preserve">                              Delivery Exp - Sls/Mkt Mgt</v>
          </cell>
        </row>
        <row r="934">
          <cell r="A934" t="str">
            <v>01-456220-0220-0200</v>
          </cell>
          <cell r="B934" t="str">
            <v>220</v>
          </cell>
          <cell r="C934" t="str">
            <v>sales</v>
          </cell>
          <cell r="D934" t="str">
            <v>94-fac</v>
          </cell>
          <cell r="F934" t="str">
            <v xml:space="preserve">                              Delivery Exp - Marketing</v>
          </cell>
        </row>
        <row r="935">
          <cell r="A935" t="str">
            <v>01-456225-0225-0200</v>
          </cell>
          <cell r="B935" t="str">
            <v>225</v>
          </cell>
          <cell r="C935" t="str">
            <v>sales</v>
          </cell>
          <cell r="D935" t="str">
            <v>94-fac</v>
          </cell>
          <cell r="F935" t="str">
            <v xml:space="preserve">                              Delivery Exp - Inside Sales - Comeau</v>
          </cell>
        </row>
        <row r="936">
          <cell r="A936" t="str">
            <v>01-456235-0235-0200</v>
          </cell>
          <cell r="B936" t="str">
            <v>235</v>
          </cell>
          <cell r="C936" t="str">
            <v>sales</v>
          </cell>
          <cell r="D936" t="str">
            <v>94-fac</v>
          </cell>
          <cell r="F936" t="str">
            <v xml:space="preserve">                              Delivery Exp - Sales Operations</v>
          </cell>
        </row>
        <row r="937">
          <cell r="A937" t="str">
            <v>01-456245-0245-0200</v>
          </cell>
          <cell r="B937" t="str">
            <v>245</v>
          </cell>
          <cell r="C937" t="str">
            <v>sales</v>
          </cell>
          <cell r="D937" t="str">
            <v>94-fac</v>
          </cell>
          <cell r="F937" t="str">
            <v xml:space="preserve">                              Delivery Exp - Sales Reg 1- Catanzarite</v>
          </cell>
        </row>
        <row r="938">
          <cell r="A938" t="str">
            <v>01-456255-0255-0200</v>
          </cell>
          <cell r="B938" t="str">
            <v>255</v>
          </cell>
          <cell r="C938" t="str">
            <v>sales</v>
          </cell>
          <cell r="D938" t="str">
            <v>94-fac</v>
          </cell>
          <cell r="F938" t="str">
            <v xml:space="preserve">                              Delivery Exp - Sales Region 2</v>
          </cell>
        </row>
        <row r="939">
          <cell r="A939" t="str">
            <v>01-456275-0275-0200</v>
          </cell>
          <cell r="B939" t="str">
            <v>275</v>
          </cell>
          <cell r="C939" t="str">
            <v>sales</v>
          </cell>
          <cell r="D939" t="str">
            <v>94-fac</v>
          </cell>
          <cell r="F939" t="str">
            <v xml:space="preserve">                              Delivery Exp - Sales AFN</v>
          </cell>
        </row>
        <row r="940">
          <cell r="A940" t="str">
            <v>01-456290-0290-0200</v>
          </cell>
          <cell r="B940" t="str">
            <v>290</v>
          </cell>
          <cell r="C940" t="str">
            <v>sales</v>
          </cell>
          <cell r="D940" t="str">
            <v>94-fac</v>
          </cell>
          <cell r="F940" t="str">
            <v xml:space="preserve">                              Delivery Exp - Business Partners</v>
          </cell>
        </row>
        <row r="941">
          <cell r="A941" t="str">
            <v>01-456305-0305-0300</v>
          </cell>
          <cell r="B941" t="str">
            <v>305</v>
          </cell>
          <cell r="C941" t="str">
            <v>cust supp</v>
          </cell>
          <cell r="D941" t="str">
            <v>94-fac</v>
          </cell>
          <cell r="F941" t="str">
            <v xml:space="preserve">                              Delivery Exp - Cust Supp Mgmt</v>
          </cell>
        </row>
        <row r="942">
          <cell r="A942" t="str">
            <v>01-456310-0310-0300</v>
          </cell>
          <cell r="B942" t="str">
            <v>310</v>
          </cell>
          <cell r="C942" t="str">
            <v>cust supp</v>
          </cell>
          <cell r="D942" t="str">
            <v>94-fac</v>
          </cell>
          <cell r="F942" t="str">
            <v xml:space="preserve">                              Delivery Exp - Supp Admin</v>
          </cell>
        </row>
        <row r="943">
          <cell r="A943" t="str">
            <v>01-456315-0315-0300</v>
          </cell>
          <cell r="B943" t="str">
            <v>315</v>
          </cell>
          <cell r="C943" t="str">
            <v>prod dev</v>
          </cell>
          <cell r="D943" t="str">
            <v>94-fac</v>
          </cell>
          <cell r="F943" t="str">
            <v xml:space="preserve">                              Delivery Exp - MultiMedia</v>
          </cell>
        </row>
        <row r="944">
          <cell r="A944" t="str">
            <v>01-456320-0320-0300</v>
          </cell>
          <cell r="B944" t="str">
            <v>320</v>
          </cell>
          <cell r="C944" t="str">
            <v>cust supp</v>
          </cell>
          <cell r="D944" t="str">
            <v>94-fac</v>
          </cell>
          <cell r="F944" t="str">
            <v xml:space="preserve">                              Delivery Exp - Cust Supp SAS</v>
          </cell>
        </row>
        <row r="945">
          <cell r="A945" t="str">
            <v>01-456325-0325-0300</v>
          </cell>
          <cell r="B945" t="str">
            <v>325</v>
          </cell>
          <cell r="C945" t="str">
            <v>cust supp</v>
          </cell>
          <cell r="D945" t="str">
            <v>94-fac</v>
          </cell>
          <cell r="F945" t="str">
            <v xml:space="preserve">                              Delivery Exp - CS/Tech Support</v>
          </cell>
        </row>
        <row r="946">
          <cell r="A946" t="str">
            <v>01-456330-0330-0300</v>
          </cell>
          <cell r="B946" t="str">
            <v>330</v>
          </cell>
          <cell r="C946" t="str">
            <v>cust supp</v>
          </cell>
          <cell r="D946" t="str">
            <v>94-fac</v>
          </cell>
          <cell r="F946" t="str">
            <v xml:space="preserve">                              Delivery Exp - Cust Supp FRS</v>
          </cell>
        </row>
        <row r="947">
          <cell r="A947" t="str">
            <v>01-456335-0335-0300</v>
          </cell>
          <cell r="B947" t="str">
            <v>335</v>
          </cell>
          <cell r="C947" t="str">
            <v>cust supp</v>
          </cell>
          <cell r="D947" t="str">
            <v>94-fac</v>
          </cell>
          <cell r="F947" t="str">
            <v xml:space="preserve">                              Delivery Exp - Support FRS Consultants</v>
          </cell>
        </row>
        <row r="948">
          <cell r="A948" t="str">
            <v>01-456340-0340-0300</v>
          </cell>
          <cell r="B948" t="str">
            <v>340</v>
          </cell>
          <cell r="C948" t="str">
            <v>cust supp</v>
          </cell>
          <cell r="D948" t="str">
            <v>94-fac</v>
          </cell>
          <cell r="F948" t="str">
            <v xml:space="preserve">                              Delivery Exp - CS FAS</v>
          </cell>
        </row>
        <row r="949">
          <cell r="A949" t="str">
            <v>01-456345-0345-0300</v>
          </cell>
          <cell r="B949" t="str">
            <v>345</v>
          </cell>
          <cell r="C949" t="str">
            <v>cust supp</v>
          </cell>
          <cell r="D949" t="str">
            <v>94-fac</v>
          </cell>
          <cell r="F949" t="str">
            <v xml:space="preserve">                              Delivery Exp - Support AFN Consultants</v>
          </cell>
        </row>
        <row r="950">
          <cell r="A950" t="str">
            <v>01-456355-0355-0300</v>
          </cell>
          <cell r="B950" t="str">
            <v>355</v>
          </cell>
          <cell r="C950" t="str">
            <v>cust supp</v>
          </cell>
          <cell r="D950" t="str">
            <v>94-fac</v>
          </cell>
          <cell r="F950" t="str">
            <v xml:space="preserve">                              Delivery Exp - Service Operations</v>
          </cell>
        </row>
        <row r="951">
          <cell r="A951" t="str">
            <v>01-456360-0360-0300</v>
          </cell>
          <cell r="B951" t="str">
            <v>360</v>
          </cell>
          <cell r="C951" t="str">
            <v>cust supp</v>
          </cell>
          <cell r="D951" t="str">
            <v>94-fac</v>
          </cell>
          <cell r="F951" t="str">
            <v xml:space="preserve">                              Delivery Exp - Support Education</v>
          </cell>
        </row>
        <row r="952">
          <cell r="A952" t="str">
            <v>01-456385-0385-0300</v>
          </cell>
          <cell r="B952" t="str">
            <v>385</v>
          </cell>
          <cell r="C952" t="str">
            <v>cust supp</v>
          </cell>
          <cell r="D952" t="str">
            <v>94-fac</v>
          </cell>
          <cell r="F952" t="str">
            <v xml:space="preserve">                              **Delivery Exp - Cust Supp Indy</v>
          </cell>
        </row>
        <row r="953">
          <cell r="A953" t="str">
            <v>01-456430-0430-0400</v>
          </cell>
          <cell r="B953" t="str">
            <v>430</v>
          </cell>
          <cell r="C953" t="str">
            <v>prod dev</v>
          </cell>
          <cell r="D953" t="str">
            <v>94-fac</v>
          </cell>
          <cell r="F953" t="str">
            <v xml:space="preserve">                              Delivery Exp - Prod Program - FRS</v>
          </cell>
        </row>
        <row r="954">
          <cell r="A954" t="str">
            <v>01-456440-0440-0400</v>
          </cell>
          <cell r="B954" t="str">
            <v>440</v>
          </cell>
          <cell r="C954" t="str">
            <v>prod dev</v>
          </cell>
          <cell r="D954" t="str">
            <v>94-fac</v>
          </cell>
          <cell r="F954" t="str">
            <v xml:space="preserve">                              Delivery Exp - Prod. Programming - FAS</v>
          </cell>
        </row>
        <row r="955">
          <cell r="A955" t="str">
            <v>01-456460-0460-0400</v>
          </cell>
          <cell r="B955" t="str">
            <v>460</v>
          </cell>
          <cell r="C955" t="str">
            <v>prod dev</v>
          </cell>
          <cell r="D955" t="str">
            <v>94-fac</v>
          </cell>
          <cell r="F955" t="str">
            <v xml:space="preserve">                              Delivery Exp - Quality Assurance - FAS</v>
          </cell>
        </row>
        <row r="956">
          <cell r="A956" t="str">
            <v>01-456470-0470-0400</v>
          </cell>
          <cell r="B956" t="str">
            <v>470</v>
          </cell>
          <cell r="C956" t="str">
            <v>prod dev</v>
          </cell>
          <cell r="D956" t="str">
            <v>94-fac</v>
          </cell>
          <cell r="F956" t="str">
            <v xml:space="preserve">                              Delivery Exp - Product Doc - FRS</v>
          </cell>
        </row>
        <row r="957">
          <cell r="A957" t="str">
            <v>01-456480-0480-0400</v>
          </cell>
          <cell r="B957" t="str">
            <v>480</v>
          </cell>
          <cell r="C957" t="str">
            <v>prod dev</v>
          </cell>
          <cell r="D957" t="str">
            <v>94-fac</v>
          </cell>
          <cell r="F957" t="str">
            <v xml:space="preserve">                              Delivery Exp - Prod. Documentation - FAS</v>
          </cell>
        </row>
        <row r="958">
          <cell r="A958" t="str">
            <v>01-456490-0490-0400</v>
          </cell>
          <cell r="B958" t="str">
            <v>490</v>
          </cell>
          <cell r="C958" t="str">
            <v>prod dev</v>
          </cell>
          <cell r="D958" t="str">
            <v>94-fac</v>
          </cell>
          <cell r="F958" t="str">
            <v xml:space="preserve">                              Delivery Exp - Prod Dev. Mgmt</v>
          </cell>
        </row>
        <row r="959">
          <cell r="A959" t="str">
            <v>01-456494-0370-0300</v>
          </cell>
          <cell r="B959" t="str">
            <v>370</v>
          </cell>
          <cell r="C959" t="str">
            <v>cust supp</v>
          </cell>
          <cell r="D959" t="str">
            <v>94-fac</v>
          </cell>
          <cell r="F959" t="str">
            <v xml:space="preserve">                              Delivery Expense - Tech Consulting</v>
          </cell>
        </row>
        <row r="960">
          <cell r="A960" t="str">
            <v>01-456495-0495-0400</v>
          </cell>
          <cell r="B960" t="str">
            <v>495</v>
          </cell>
          <cell r="C960" t="str">
            <v>prod dev</v>
          </cell>
          <cell r="D960" t="str">
            <v>94-fac</v>
          </cell>
          <cell r="F960" t="str">
            <v xml:space="preserve">                              Delivery Exp - Prod. Division Mgmt. - FAS</v>
          </cell>
        </row>
        <row r="961">
          <cell r="A961" t="str">
            <v>01-456496-0496-0400</v>
          </cell>
          <cell r="B961" t="str">
            <v>496</v>
          </cell>
          <cell r="C961" t="str">
            <v>prod dev</v>
          </cell>
          <cell r="D961" t="str">
            <v>94-fac</v>
          </cell>
          <cell r="F961" t="str">
            <v xml:space="preserve">                              Delivery Exp - Prod Division - CT/R</v>
          </cell>
        </row>
        <row r="962">
          <cell r="A962" t="str">
            <v>01-456498-0498-0400</v>
          </cell>
          <cell r="B962" t="str">
            <v>498</v>
          </cell>
          <cell r="C962" t="str">
            <v>prod dev</v>
          </cell>
          <cell r="D962" t="str">
            <v>94-fac</v>
          </cell>
          <cell r="F962" t="str">
            <v xml:space="preserve">                              Delivery Exp - Prod Div Mgmt - FRS</v>
          </cell>
        </row>
        <row r="963">
          <cell r="A963" t="str">
            <v>01-456499-0499-0400</v>
          </cell>
          <cell r="B963" t="str">
            <v>499</v>
          </cell>
          <cell r="C963" t="str">
            <v>prod dev</v>
          </cell>
          <cell r="D963" t="str">
            <v>94-fac</v>
          </cell>
          <cell r="F963" t="str">
            <v xml:space="preserve">                              Delivery Exp - Prod Div Mgmt - SAS</v>
          </cell>
        </row>
        <row r="964">
          <cell r="A964" t="str">
            <v>01-456505-0505-0500</v>
          </cell>
          <cell r="B964" t="str">
            <v>505</v>
          </cell>
          <cell r="C964" t="str">
            <v>strategy</v>
          </cell>
          <cell r="D964" t="str">
            <v>94-fac</v>
          </cell>
          <cell r="F964" t="str">
            <v xml:space="preserve">                              Delivery Exp - Strategy &amp; Product Mgmt</v>
          </cell>
        </row>
        <row r="965">
          <cell r="A965" t="str">
            <v>01-456510-0510-0500</v>
          </cell>
          <cell r="B965" t="str">
            <v>510</v>
          </cell>
          <cell r="C965" t="str">
            <v>strategy</v>
          </cell>
          <cell r="D965" t="str">
            <v>94-fac</v>
          </cell>
          <cell r="F965" t="str">
            <v xml:space="preserve">                              Delivery Exp - Market Research</v>
          </cell>
        </row>
        <row r="966">
          <cell r="A966" t="str">
            <v>01-456530-0530-0530</v>
          </cell>
          <cell r="B966" t="str">
            <v>530</v>
          </cell>
          <cell r="C966" t="str">
            <v>cust supp</v>
          </cell>
          <cell r="D966" t="str">
            <v>94-fac</v>
          </cell>
          <cell r="F966" t="str">
            <v xml:space="preserve">                              Delivery Exp - Client Relations</v>
          </cell>
        </row>
        <row r="967">
          <cell r="A967" t="str">
            <v>01-456705-0705-0400</v>
          </cell>
          <cell r="B967" t="str">
            <v>705</v>
          </cell>
          <cell r="C967" t="str">
            <v>tech svc</v>
          </cell>
          <cell r="D967" t="str">
            <v>94-fac</v>
          </cell>
          <cell r="F967" t="str">
            <v xml:space="preserve">                              Delivery Exp - T.S. Mgmt</v>
          </cell>
        </row>
        <row r="968">
          <cell r="A968" t="str">
            <v>01-456720-0720-0410</v>
          </cell>
          <cell r="B968" t="str">
            <v>720</v>
          </cell>
          <cell r="C968" t="str">
            <v>cust supp</v>
          </cell>
          <cell r="D968" t="str">
            <v>94-fac</v>
          </cell>
          <cell r="F968" t="str">
            <v xml:space="preserve">                              Delivery Exp - Conversions</v>
          </cell>
        </row>
        <row r="969">
          <cell r="A969" t="str">
            <v>01-456730-0730-0700</v>
          </cell>
          <cell r="B969" t="str">
            <v>730</v>
          </cell>
          <cell r="C969" t="str">
            <v>tech svc</v>
          </cell>
          <cell r="D969" t="str">
            <v>94-fac</v>
          </cell>
          <cell r="F969" t="str">
            <v xml:space="preserve">                              Delivery Exp - Corporate Systems Support</v>
          </cell>
        </row>
        <row r="970">
          <cell r="A970" t="str">
            <v>01-456750-0750-0400</v>
          </cell>
          <cell r="B970" t="str">
            <v>750</v>
          </cell>
          <cell r="C970" t="str">
            <v>tech svc</v>
          </cell>
          <cell r="D970" t="str">
            <v>94-fac</v>
          </cell>
          <cell r="F970" t="str">
            <v xml:space="preserve">                              Delivery Exp - Info Systems</v>
          </cell>
        </row>
        <row r="971">
          <cell r="A971" t="str">
            <v>01-456755-0755-0400</v>
          </cell>
          <cell r="B971" t="str">
            <v>755</v>
          </cell>
          <cell r="C971" t="str">
            <v>tech svc</v>
          </cell>
          <cell r="D971" t="str">
            <v>94-fac</v>
          </cell>
          <cell r="F971" t="str">
            <v xml:space="preserve">                              Delivery Exp - Info Tech</v>
          </cell>
        </row>
        <row r="972">
          <cell r="A972" t="str">
            <v>01-456910-0110-0100</v>
          </cell>
          <cell r="B972" t="str">
            <v>110</v>
          </cell>
          <cell r="C972" t="str">
            <v>fin</v>
          </cell>
          <cell r="D972" t="str">
            <v>94-fac</v>
          </cell>
          <cell r="F972" t="str">
            <v xml:space="preserve">                              Freight Charges - Out</v>
          </cell>
        </row>
        <row r="973">
          <cell r="A973" t="str">
            <v>01-458105-0105-0100</v>
          </cell>
          <cell r="B973" t="str">
            <v>105</v>
          </cell>
          <cell r="C973" t="str">
            <v>fin</v>
          </cell>
          <cell r="D973" t="str">
            <v>94-fac</v>
          </cell>
          <cell r="F973" t="str">
            <v xml:space="preserve">                              Comp/Office Supp - Cust Service</v>
          </cell>
        </row>
        <row r="974">
          <cell r="A974" t="str">
            <v>01-458110-0110-0100</v>
          </cell>
          <cell r="B974" t="str">
            <v>110</v>
          </cell>
          <cell r="C974" t="str">
            <v>fin</v>
          </cell>
          <cell r="D974" t="str">
            <v>94-fac</v>
          </cell>
          <cell r="F974" t="str">
            <v xml:space="preserve">                              Comp/Office Supp - Administration</v>
          </cell>
        </row>
        <row r="975">
          <cell r="A975" t="str">
            <v>01-458120-0120-0100</v>
          </cell>
          <cell r="B975" t="str">
            <v>120</v>
          </cell>
          <cell r="C975" t="str">
            <v>fin</v>
          </cell>
          <cell r="D975" t="str">
            <v>94-fac</v>
          </cell>
          <cell r="F975" t="str">
            <v xml:space="preserve">                              Comp/Office Supp - Acctg/Exec</v>
          </cell>
        </row>
        <row r="976">
          <cell r="A976" t="str">
            <v>01-458125-0125-0100</v>
          </cell>
          <cell r="B976" t="str">
            <v>125</v>
          </cell>
          <cell r="C976" t="str">
            <v>fin</v>
          </cell>
          <cell r="D976" t="str">
            <v>94-fac</v>
          </cell>
          <cell r="F976" t="str">
            <v xml:space="preserve">                              Comp/Office Supp - Executive Admin</v>
          </cell>
        </row>
        <row r="977">
          <cell r="A977" t="str">
            <v>01-458135-0135-0100</v>
          </cell>
          <cell r="B977" t="str">
            <v>135</v>
          </cell>
          <cell r="C977" t="str">
            <v>fin</v>
          </cell>
          <cell r="D977" t="str">
            <v>94-fac</v>
          </cell>
          <cell r="F977" t="str">
            <v xml:space="preserve">                              Comp/Office Supp - HR</v>
          </cell>
        </row>
        <row r="978">
          <cell r="A978" t="str">
            <v>01-458210-0210-0200</v>
          </cell>
          <cell r="B978" t="str">
            <v>210</v>
          </cell>
          <cell r="C978" t="str">
            <v>sales</v>
          </cell>
          <cell r="D978" t="str">
            <v>94-fac</v>
          </cell>
          <cell r="F978" t="str">
            <v xml:space="preserve">                              Comp/Office Supp - Sls/Mktg Mt</v>
          </cell>
        </row>
        <row r="979">
          <cell r="A979" t="str">
            <v>01-458220-0220-0200</v>
          </cell>
          <cell r="B979" t="str">
            <v>220</v>
          </cell>
          <cell r="C979" t="str">
            <v>sales</v>
          </cell>
          <cell r="D979" t="str">
            <v>94-fac</v>
          </cell>
          <cell r="F979" t="str">
            <v xml:space="preserve">                              Comp/Office Supp - Marketing</v>
          </cell>
        </row>
        <row r="980">
          <cell r="A980" t="str">
            <v>01-458225-0225-0200</v>
          </cell>
          <cell r="B980" t="str">
            <v>225</v>
          </cell>
          <cell r="C980" t="str">
            <v>sales</v>
          </cell>
          <cell r="D980" t="str">
            <v>94-fac</v>
          </cell>
          <cell r="F980" t="str">
            <v xml:space="preserve">                              Comp/Office Supp - Inside Sales - Comeau</v>
          </cell>
        </row>
        <row r="981">
          <cell r="A981" t="str">
            <v>01-458235-0235-0200</v>
          </cell>
          <cell r="B981" t="str">
            <v>235</v>
          </cell>
          <cell r="C981" t="str">
            <v>sales</v>
          </cell>
          <cell r="D981" t="str">
            <v>94-fac</v>
          </cell>
          <cell r="F981" t="str">
            <v xml:space="preserve">                              Comp/Office Supp - Sales Operations</v>
          </cell>
        </row>
        <row r="982">
          <cell r="A982" t="str">
            <v>01-458245-0245-0200</v>
          </cell>
          <cell r="B982" t="str">
            <v>245</v>
          </cell>
          <cell r="C982" t="str">
            <v>sales</v>
          </cell>
          <cell r="D982" t="str">
            <v>94-fac</v>
          </cell>
          <cell r="F982" t="str">
            <v xml:space="preserve">                              Comp/Office Supp - Sales Reg 1- Catanzarite</v>
          </cell>
        </row>
        <row r="983">
          <cell r="A983" t="str">
            <v>01-458255-0255-0200</v>
          </cell>
          <cell r="B983" t="str">
            <v>255</v>
          </cell>
          <cell r="C983" t="str">
            <v>sales</v>
          </cell>
          <cell r="D983" t="str">
            <v>94-fac</v>
          </cell>
          <cell r="F983" t="str">
            <v xml:space="preserve">                              Comp/Office Supp - Sales Region 2</v>
          </cell>
        </row>
        <row r="984">
          <cell r="A984" t="str">
            <v>01-458275-0275-0200</v>
          </cell>
          <cell r="B984" t="str">
            <v>275</v>
          </cell>
          <cell r="C984" t="str">
            <v>sales</v>
          </cell>
          <cell r="D984" t="str">
            <v>94-fac</v>
          </cell>
          <cell r="F984" t="str">
            <v xml:space="preserve">                              Comp/Office Supplies - Sales AFN</v>
          </cell>
        </row>
        <row r="985">
          <cell r="A985" t="str">
            <v>01-458305-0305-0300</v>
          </cell>
          <cell r="B985" t="str">
            <v>305</v>
          </cell>
          <cell r="C985" t="str">
            <v>cust supp</v>
          </cell>
          <cell r="D985" t="str">
            <v>94-fac</v>
          </cell>
          <cell r="F985" t="str">
            <v xml:space="preserve">                              Comp/Office Supp - CS Mgmt</v>
          </cell>
        </row>
        <row r="986">
          <cell r="A986" t="str">
            <v>01-458310-0310-0300</v>
          </cell>
          <cell r="B986" t="str">
            <v>310</v>
          </cell>
          <cell r="C986" t="str">
            <v>cust supp</v>
          </cell>
          <cell r="D986" t="str">
            <v>94-fac</v>
          </cell>
          <cell r="F986" t="str">
            <v xml:space="preserve">                              Comp/Office Supp - Supp Admin</v>
          </cell>
        </row>
        <row r="987">
          <cell r="A987" t="str">
            <v>01-458315-0315-0300</v>
          </cell>
          <cell r="B987" t="str">
            <v>315</v>
          </cell>
          <cell r="C987" t="str">
            <v>prod dev</v>
          </cell>
          <cell r="D987" t="str">
            <v>94-fac</v>
          </cell>
          <cell r="F987" t="str">
            <v xml:space="preserve">                              Comp/Office Supp - Multimedia Supp</v>
          </cell>
        </row>
        <row r="988">
          <cell r="A988" t="str">
            <v>01-458320-0320-0300</v>
          </cell>
          <cell r="B988" t="str">
            <v>320</v>
          </cell>
          <cell r="C988" t="str">
            <v>cust supp</v>
          </cell>
          <cell r="D988" t="str">
            <v>94-fac</v>
          </cell>
          <cell r="F988" t="str">
            <v xml:space="preserve">                              Comp/Office Supp Cust Supp SAS</v>
          </cell>
        </row>
        <row r="989">
          <cell r="A989" t="str">
            <v>01-458325-0325-0300</v>
          </cell>
          <cell r="B989" t="str">
            <v>325</v>
          </cell>
          <cell r="C989" t="str">
            <v>cust supp</v>
          </cell>
          <cell r="D989" t="str">
            <v>94-fac</v>
          </cell>
          <cell r="F989" t="str">
            <v xml:space="preserve">                              Comp/Office Supp - Supp/Tech Support</v>
          </cell>
        </row>
        <row r="990">
          <cell r="A990" t="str">
            <v>01-458330-0330-0300</v>
          </cell>
          <cell r="B990" t="str">
            <v>330</v>
          </cell>
          <cell r="C990" t="str">
            <v>cust supp</v>
          </cell>
          <cell r="D990" t="str">
            <v>94-fac</v>
          </cell>
          <cell r="F990" t="str">
            <v xml:space="preserve">                              Comp/Office Supp - Cust Supp FRS</v>
          </cell>
        </row>
        <row r="991">
          <cell r="A991" t="str">
            <v>01-458335-0335-0300</v>
          </cell>
          <cell r="B991" t="str">
            <v>335</v>
          </cell>
          <cell r="C991" t="str">
            <v>cust supp</v>
          </cell>
          <cell r="D991" t="str">
            <v>94-fac</v>
          </cell>
          <cell r="F991" t="str">
            <v xml:space="preserve">                              Comp/Office Supp - Support FRS Consultants</v>
          </cell>
        </row>
        <row r="992">
          <cell r="A992" t="str">
            <v>01-458340-0340-0300</v>
          </cell>
          <cell r="B992" t="str">
            <v>340</v>
          </cell>
          <cell r="C992" t="str">
            <v>cust supp</v>
          </cell>
          <cell r="D992" t="str">
            <v>94-fac</v>
          </cell>
          <cell r="F992" t="str">
            <v xml:space="preserve">                              Comp/Office Supp - Cust Sup FAS</v>
          </cell>
        </row>
        <row r="993">
          <cell r="A993" t="str">
            <v>01-458345-0345-0300</v>
          </cell>
          <cell r="B993" t="str">
            <v>345</v>
          </cell>
          <cell r="C993" t="str">
            <v>cust supp</v>
          </cell>
          <cell r="D993" t="str">
            <v>94-fac</v>
          </cell>
          <cell r="F993" t="str">
            <v xml:space="preserve">                              Comp/Office Supp - Support AFN Consultants</v>
          </cell>
        </row>
        <row r="994">
          <cell r="A994" t="str">
            <v>01-458355-0355-0300</v>
          </cell>
          <cell r="B994" t="str">
            <v>355</v>
          </cell>
          <cell r="C994" t="str">
            <v>cust supp</v>
          </cell>
          <cell r="D994" t="str">
            <v>94-fac</v>
          </cell>
          <cell r="F994" t="str">
            <v xml:space="preserve">                              Comp/Office Supp - Service Operations</v>
          </cell>
        </row>
        <row r="995">
          <cell r="A995" t="str">
            <v>01-458360-0360-0300</v>
          </cell>
          <cell r="B995" t="str">
            <v>360</v>
          </cell>
          <cell r="C995" t="str">
            <v>cust supp</v>
          </cell>
          <cell r="D995" t="str">
            <v>94-fac</v>
          </cell>
          <cell r="F995" t="str">
            <v xml:space="preserve">                              Comp/Office Supp - Support Education</v>
          </cell>
        </row>
        <row r="996">
          <cell r="A996" t="str">
            <v>01-458365-0365-0300</v>
          </cell>
          <cell r="B996" t="str">
            <v>365</v>
          </cell>
          <cell r="C996" t="str">
            <v>cust supp</v>
          </cell>
          <cell r="D996" t="str">
            <v>94-fac</v>
          </cell>
          <cell r="F996" t="str">
            <v xml:space="preserve">                              Comp/Office Supp - Support SAS Consultants</v>
          </cell>
        </row>
        <row r="997">
          <cell r="A997" t="str">
            <v>01-458370-0370-0300</v>
          </cell>
          <cell r="B997" t="str">
            <v>370</v>
          </cell>
          <cell r="C997" t="str">
            <v>cust supp</v>
          </cell>
          <cell r="D997" t="str">
            <v>94-fac</v>
          </cell>
          <cell r="F997" t="str">
            <v xml:space="preserve">                              Comp/Office Supp - Tech Consulting</v>
          </cell>
        </row>
        <row r="998">
          <cell r="A998" t="str">
            <v>01-458385-0385-0300</v>
          </cell>
          <cell r="B998" t="str">
            <v>385</v>
          </cell>
          <cell r="C998" t="str">
            <v>cust supp</v>
          </cell>
          <cell r="D998" t="str">
            <v>94-fac</v>
          </cell>
          <cell r="F998" t="str">
            <v xml:space="preserve">                              **Comp/Office Supp - Cust Supp Indy</v>
          </cell>
        </row>
        <row r="999">
          <cell r="A999" t="str">
            <v>01-458405-0405-0400</v>
          </cell>
          <cell r="B999" t="str">
            <v>405</v>
          </cell>
          <cell r="C999" t="str">
            <v>prod dev</v>
          </cell>
          <cell r="D999" t="str">
            <v>94-fac</v>
          </cell>
          <cell r="F999" t="str">
            <v xml:space="preserve">                              Comp/Office Supp - Internet Technology</v>
          </cell>
        </row>
        <row r="1000">
          <cell r="A1000" t="str">
            <v>01-458410-0410-0400</v>
          </cell>
          <cell r="B1000" t="str">
            <v>410</v>
          </cell>
          <cell r="C1000" t="str">
            <v>prod dev</v>
          </cell>
          <cell r="D1000" t="str">
            <v>94-fac</v>
          </cell>
          <cell r="F1000" t="str">
            <v xml:space="preserve">                              Comp/Office Supp - Prod Design - FRS</v>
          </cell>
        </row>
        <row r="1001">
          <cell r="A1001" t="str">
            <v>01-458415-0415-0400</v>
          </cell>
          <cell r="B1001" t="str">
            <v>415</v>
          </cell>
          <cell r="C1001" t="str">
            <v>prod dev</v>
          </cell>
          <cell r="D1001" t="str">
            <v>94-fac</v>
          </cell>
          <cell r="F1001" t="str">
            <v xml:space="preserve">                              Comp/Office Supp - Prod Design - SAS</v>
          </cell>
        </row>
        <row r="1002">
          <cell r="A1002" t="str">
            <v>01-458420-0420-0400</v>
          </cell>
          <cell r="B1002" t="str">
            <v>420</v>
          </cell>
          <cell r="C1002" t="str">
            <v>prod dev</v>
          </cell>
          <cell r="D1002" t="str">
            <v>94-fac</v>
          </cell>
          <cell r="F1002" t="str">
            <v xml:space="preserve">                              Comp/Office Supp - Product Design - FAS</v>
          </cell>
        </row>
        <row r="1003">
          <cell r="A1003" t="str">
            <v>01-458430-0430-0400</v>
          </cell>
          <cell r="B1003" t="str">
            <v>430</v>
          </cell>
          <cell r="C1003" t="str">
            <v>prod dev</v>
          </cell>
          <cell r="D1003" t="str">
            <v>94-fac</v>
          </cell>
          <cell r="F1003" t="str">
            <v xml:space="preserve">                              Comp/Office Supp - Prod Program - FRS</v>
          </cell>
        </row>
        <row r="1004">
          <cell r="A1004" t="str">
            <v>01-458435-0435-0400</v>
          </cell>
          <cell r="B1004" t="str">
            <v>435</v>
          </cell>
          <cell r="C1004" t="str">
            <v>prod dev</v>
          </cell>
          <cell r="D1004" t="str">
            <v>94-fac</v>
          </cell>
          <cell r="F1004" t="str">
            <v xml:space="preserve">                              Comp/Office Supp - Prod Program - SAS</v>
          </cell>
        </row>
        <row r="1005">
          <cell r="A1005" t="str">
            <v>01-458440-0440-0400</v>
          </cell>
          <cell r="B1005" t="str">
            <v>440</v>
          </cell>
          <cell r="C1005" t="str">
            <v>prod dev</v>
          </cell>
          <cell r="D1005" t="str">
            <v>94-fac</v>
          </cell>
          <cell r="F1005" t="str">
            <v xml:space="preserve">                              Comp/Office Supp - Prod. Programming - FAS</v>
          </cell>
        </row>
        <row r="1006">
          <cell r="A1006" t="str">
            <v>01-458450-0450-0400</v>
          </cell>
          <cell r="B1006" t="str">
            <v>450</v>
          </cell>
          <cell r="C1006" t="str">
            <v>prod dev</v>
          </cell>
          <cell r="D1006" t="str">
            <v>94-fac</v>
          </cell>
          <cell r="F1006" t="str">
            <v xml:space="preserve">                              Comp/Office Supp - QA - FRS</v>
          </cell>
        </row>
        <row r="1007">
          <cell r="A1007" t="str">
            <v>01-458455-0455-0400</v>
          </cell>
          <cell r="B1007" t="str">
            <v>455</v>
          </cell>
          <cell r="C1007" t="str">
            <v>prod dev</v>
          </cell>
          <cell r="D1007" t="str">
            <v>94-fac</v>
          </cell>
          <cell r="F1007" t="str">
            <v xml:space="preserve">                              Comp/Office Supp - QA - SAS</v>
          </cell>
        </row>
        <row r="1008">
          <cell r="A1008" t="str">
            <v>01-458460-0460-0400</v>
          </cell>
          <cell r="B1008" t="str">
            <v>460</v>
          </cell>
          <cell r="C1008" t="str">
            <v>prod dev</v>
          </cell>
          <cell r="D1008" t="str">
            <v>94-fac</v>
          </cell>
          <cell r="F1008" t="str">
            <v xml:space="preserve">                              Comp/Office Supp - Quality Assurance - FAS</v>
          </cell>
        </row>
        <row r="1009">
          <cell r="A1009" t="str">
            <v>01-458470-0470-0400</v>
          </cell>
          <cell r="B1009" t="str">
            <v>470</v>
          </cell>
          <cell r="C1009" t="str">
            <v>prod dev</v>
          </cell>
          <cell r="D1009" t="str">
            <v>94-fac</v>
          </cell>
          <cell r="F1009" t="str">
            <v xml:space="preserve">                              Comp/Office Supp - Product Doc- FRS</v>
          </cell>
        </row>
        <row r="1010">
          <cell r="A1010" t="str">
            <v>01-458480-0480-0400</v>
          </cell>
          <cell r="B1010" t="str">
            <v>480</v>
          </cell>
          <cell r="C1010" t="str">
            <v>prod dev</v>
          </cell>
          <cell r="D1010" t="str">
            <v>94-fac</v>
          </cell>
          <cell r="F1010" t="str">
            <v xml:space="preserve">                              Comp/Office Supp - Prod. Documentation - FAS</v>
          </cell>
        </row>
        <row r="1011">
          <cell r="A1011" t="str">
            <v>01-458490-0490-0400</v>
          </cell>
          <cell r="B1011" t="str">
            <v>490</v>
          </cell>
          <cell r="C1011" t="str">
            <v>prod dev</v>
          </cell>
          <cell r="D1011" t="str">
            <v>94-fac</v>
          </cell>
          <cell r="F1011" t="str">
            <v xml:space="preserve">                              Comp/Office Supp - Prod Dev Mgmt</v>
          </cell>
        </row>
        <row r="1012">
          <cell r="A1012" t="str">
            <v>01-458495-0495-0400</v>
          </cell>
          <cell r="B1012" t="str">
            <v>495</v>
          </cell>
          <cell r="C1012" t="str">
            <v>prod dev</v>
          </cell>
          <cell r="D1012" t="str">
            <v>94-fac</v>
          </cell>
          <cell r="F1012" t="str">
            <v xml:space="preserve">                              Comp/Office Supp - Prod. Division Mgmt. - FAS</v>
          </cell>
        </row>
        <row r="1013">
          <cell r="A1013" t="str">
            <v>01-458497-0497-0400</v>
          </cell>
          <cell r="B1013" t="str">
            <v>497</v>
          </cell>
          <cell r="C1013" t="str">
            <v>prod dev</v>
          </cell>
          <cell r="D1013" t="str">
            <v>94-fac</v>
          </cell>
          <cell r="F1013" t="str">
            <v xml:space="preserve">                              Comp/Office Supp - Prod Division - Prod Dir</v>
          </cell>
        </row>
        <row r="1014">
          <cell r="A1014" t="str">
            <v>01-458498-0498-0400</v>
          </cell>
          <cell r="B1014" t="str">
            <v>498</v>
          </cell>
          <cell r="C1014" t="str">
            <v>prod dev</v>
          </cell>
          <cell r="D1014" t="str">
            <v>94-fac</v>
          </cell>
          <cell r="F1014" t="str">
            <v xml:space="preserve">                              Comp/Office Supp - Prod Div Mgmt - FRS</v>
          </cell>
        </row>
        <row r="1015">
          <cell r="A1015" t="str">
            <v>01-458499-0499-0400</v>
          </cell>
          <cell r="B1015" t="str">
            <v>499</v>
          </cell>
          <cell r="C1015" t="str">
            <v>prod dev</v>
          </cell>
          <cell r="D1015" t="str">
            <v>94-fac</v>
          </cell>
          <cell r="F1015" t="str">
            <v xml:space="preserve">                              Comp/Office Supp - Prod Div Mgmt - SAS</v>
          </cell>
        </row>
        <row r="1016">
          <cell r="A1016" t="str">
            <v>01-458505-0505-0500</v>
          </cell>
          <cell r="B1016" t="str">
            <v>505</v>
          </cell>
          <cell r="C1016" t="str">
            <v>strategy</v>
          </cell>
          <cell r="D1016" t="str">
            <v>94-fac</v>
          </cell>
          <cell r="F1016" t="str">
            <v xml:space="preserve">                              Comp/Office Supp - Strategy &amp; Product Mgmt</v>
          </cell>
        </row>
        <row r="1017">
          <cell r="A1017" t="str">
            <v>01-458510-0510-0500</v>
          </cell>
          <cell r="B1017" t="str">
            <v>510</v>
          </cell>
          <cell r="C1017" t="str">
            <v>strategy</v>
          </cell>
          <cell r="D1017" t="str">
            <v>94-fac</v>
          </cell>
          <cell r="F1017" t="str">
            <v xml:space="preserve">                              Comp/Office Supp - Market Research</v>
          </cell>
        </row>
        <row r="1018">
          <cell r="A1018" t="str">
            <v>01-458530-0530-0530</v>
          </cell>
          <cell r="B1018" t="str">
            <v>530</v>
          </cell>
          <cell r="C1018" t="str">
            <v>cust supp</v>
          </cell>
          <cell r="D1018" t="str">
            <v>94-fac</v>
          </cell>
          <cell r="F1018" t="str">
            <v xml:space="preserve">                              Comp/Office Supp - Client Relations</v>
          </cell>
        </row>
        <row r="1019">
          <cell r="A1019" t="str">
            <v>01-458705-0705-0400</v>
          </cell>
          <cell r="B1019" t="str">
            <v>705</v>
          </cell>
          <cell r="C1019" t="str">
            <v>tech svc</v>
          </cell>
          <cell r="D1019" t="str">
            <v>94-fac</v>
          </cell>
          <cell r="F1019" t="str">
            <v xml:space="preserve">                              Comp/Office Supp - TS Mgmt</v>
          </cell>
        </row>
        <row r="1020">
          <cell r="A1020" t="str">
            <v>01-458720-0720-0410</v>
          </cell>
          <cell r="B1020" t="str">
            <v>720</v>
          </cell>
          <cell r="C1020" t="str">
            <v>cust supp</v>
          </cell>
          <cell r="D1020" t="str">
            <v>94-fac</v>
          </cell>
          <cell r="F1020" t="str">
            <v xml:space="preserve">                              Comp/Office Supp - Conversions</v>
          </cell>
        </row>
        <row r="1021">
          <cell r="A1021" t="str">
            <v>01-458731-0730-0700</v>
          </cell>
          <cell r="B1021" t="str">
            <v>730</v>
          </cell>
          <cell r="C1021" t="str">
            <v>tech svc</v>
          </cell>
          <cell r="D1021" t="str">
            <v>94-fac</v>
          </cell>
          <cell r="F1021" t="str">
            <v xml:space="preserve">                              Comp/Office Supp - Corporate Systems Support</v>
          </cell>
        </row>
        <row r="1022">
          <cell r="A1022" t="str">
            <v>01-458750-0750-0400</v>
          </cell>
          <cell r="B1022" t="str">
            <v>750</v>
          </cell>
          <cell r="C1022" t="str">
            <v>tech svc</v>
          </cell>
          <cell r="D1022" t="str">
            <v>94-fac</v>
          </cell>
          <cell r="F1022" t="str">
            <v xml:space="preserve">                              Comp/Office Supp - Info Serv.</v>
          </cell>
        </row>
        <row r="1023">
          <cell r="A1023" t="str">
            <v>01-458755-0755-0400</v>
          </cell>
          <cell r="B1023" t="str">
            <v>755</v>
          </cell>
          <cell r="C1023" t="str">
            <v>tech svc</v>
          </cell>
          <cell r="D1023" t="str">
            <v>94-fac</v>
          </cell>
          <cell r="F1023" t="str">
            <v xml:space="preserve">                              Comp/Office Supp - Info Tech</v>
          </cell>
        </row>
        <row r="1024">
          <cell r="A1024" t="str">
            <v>01-459120-0120-0100</v>
          </cell>
          <cell r="B1024" t="str">
            <v>120</v>
          </cell>
          <cell r="C1024" t="str">
            <v>fin</v>
          </cell>
          <cell r="D1024" t="str">
            <v>94-fac</v>
          </cell>
          <cell r="F1024" t="str">
            <v xml:space="preserve">                              Programming Tools - Acct &amp; Exec</v>
          </cell>
        </row>
        <row r="1025">
          <cell r="A1025" t="str">
            <v>01-459135-0135-0100</v>
          </cell>
          <cell r="B1025" t="str">
            <v>135</v>
          </cell>
          <cell r="C1025" t="str">
            <v>fin</v>
          </cell>
          <cell r="D1025" t="str">
            <v>94-fac</v>
          </cell>
          <cell r="F1025" t="str">
            <v xml:space="preserve">                              Programming Tools - Human Resources</v>
          </cell>
        </row>
        <row r="1026">
          <cell r="A1026" t="str">
            <v>01-459215-0220-0200</v>
          </cell>
          <cell r="B1026" t="str">
            <v>220</v>
          </cell>
          <cell r="C1026" t="str">
            <v>sales</v>
          </cell>
          <cell r="D1026" t="str">
            <v>94-fac</v>
          </cell>
          <cell r="F1026" t="str">
            <v xml:space="preserve">                              Programming Tools - Marketing</v>
          </cell>
        </row>
        <row r="1027">
          <cell r="A1027" t="str">
            <v>01-459220-0705-0400</v>
          </cell>
          <cell r="B1027" t="str">
            <v>705</v>
          </cell>
          <cell r="C1027" t="str">
            <v>tech svc</v>
          </cell>
          <cell r="D1027" t="str">
            <v>94-fac</v>
          </cell>
          <cell r="F1027" t="str">
            <v xml:space="preserve">                              Programming Tools - TS Mgmt</v>
          </cell>
        </row>
        <row r="1028">
          <cell r="A1028" t="str">
            <v>01-459235-0235-0200</v>
          </cell>
          <cell r="B1028" t="str">
            <v>235</v>
          </cell>
          <cell r="C1028" t="str">
            <v>sales</v>
          </cell>
          <cell r="D1028" t="str">
            <v>94-fac</v>
          </cell>
          <cell r="F1028" t="str">
            <v xml:space="preserve">                              Programming Tools - Sales Operations</v>
          </cell>
        </row>
        <row r="1029">
          <cell r="A1029" t="str">
            <v>01-459310-0310-0300</v>
          </cell>
          <cell r="B1029" t="str">
            <v>310</v>
          </cell>
          <cell r="C1029" t="str">
            <v>cust supp</v>
          </cell>
          <cell r="D1029" t="str">
            <v>94-fac</v>
          </cell>
          <cell r="F1029" t="str">
            <v xml:space="preserve">                              Programming Tools - CS Admin</v>
          </cell>
        </row>
        <row r="1030">
          <cell r="A1030" t="str">
            <v>01-459315-0315-0300</v>
          </cell>
          <cell r="B1030" t="str">
            <v>315</v>
          </cell>
          <cell r="C1030" t="str">
            <v>prod dev</v>
          </cell>
          <cell r="D1030" t="str">
            <v>94-fac</v>
          </cell>
          <cell r="F1030" t="str">
            <v xml:space="preserve">                              Programming Tools - MultiMedia</v>
          </cell>
        </row>
        <row r="1031">
          <cell r="A1031" t="str">
            <v>01-459320-0320-0300</v>
          </cell>
          <cell r="B1031" t="str">
            <v>320</v>
          </cell>
          <cell r="C1031" t="str">
            <v>cust supp</v>
          </cell>
          <cell r="D1031" t="str">
            <v>94-fac</v>
          </cell>
          <cell r="F1031" t="str">
            <v xml:space="preserve">                              Programming Tools - Customer Support SAS</v>
          </cell>
        </row>
        <row r="1032">
          <cell r="A1032" t="str">
            <v>01-459325-0325-0300</v>
          </cell>
          <cell r="B1032" t="str">
            <v>325</v>
          </cell>
          <cell r="C1032" t="str">
            <v>cust supp</v>
          </cell>
          <cell r="D1032" t="str">
            <v>94-fac</v>
          </cell>
          <cell r="F1032" t="str">
            <v xml:space="preserve">                              Programming Tools - Customer Support Tech</v>
          </cell>
        </row>
        <row r="1033">
          <cell r="A1033" t="str">
            <v>01-459330-0330-0300</v>
          </cell>
          <cell r="B1033" t="str">
            <v>330</v>
          </cell>
          <cell r="C1033" t="str">
            <v>cust supp</v>
          </cell>
          <cell r="D1033" t="str">
            <v>94-fac</v>
          </cell>
          <cell r="F1033" t="str">
            <v xml:space="preserve">                              Programming Tools - Customer Support FRS</v>
          </cell>
        </row>
        <row r="1034">
          <cell r="A1034" t="str">
            <v>01-459340-0340-0300</v>
          </cell>
          <cell r="B1034" t="str">
            <v>340</v>
          </cell>
          <cell r="C1034" t="str">
            <v>cust supp</v>
          </cell>
          <cell r="D1034" t="str">
            <v>94-fac</v>
          </cell>
          <cell r="F1034" t="str">
            <v xml:space="preserve">                              Programming Tools - Customer Support AFN</v>
          </cell>
        </row>
        <row r="1035">
          <cell r="A1035" t="str">
            <v>01-459365-0365-0300</v>
          </cell>
          <cell r="B1035" t="str">
            <v>365</v>
          </cell>
          <cell r="C1035" t="str">
            <v>cust supp</v>
          </cell>
          <cell r="D1035" t="str">
            <v>94-fac</v>
          </cell>
          <cell r="F1035" t="str">
            <v xml:space="preserve">                              Programming Tools - Support SAS Consultants</v>
          </cell>
        </row>
        <row r="1036">
          <cell r="A1036" t="str">
            <v>01-459405-0405-0400</v>
          </cell>
          <cell r="B1036" t="str">
            <v>405</v>
          </cell>
          <cell r="C1036" t="str">
            <v>prod dev</v>
          </cell>
          <cell r="D1036" t="str">
            <v>94-fac</v>
          </cell>
          <cell r="F1036" t="str">
            <v xml:space="preserve">                              Programming Tools - Internet Technology</v>
          </cell>
        </row>
        <row r="1037">
          <cell r="A1037" t="str">
            <v>01-459410-0410-0400</v>
          </cell>
          <cell r="B1037" t="str">
            <v>410</v>
          </cell>
          <cell r="C1037" t="str">
            <v>prod dev</v>
          </cell>
          <cell r="D1037" t="str">
            <v>94-fac</v>
          </cell>
          <cell r="F1037" t="str">
            <v xml:space="preserve">                              Programming Tools - Prod Design - FRS</v>
          </cell>
        </row>
        <row r="1038">
          <cell r="A1038" t="str">
            <v>01-459420-0420-0400</v>
          </cell>
          <cell r="B1038" t="str">
            <v>420</v>
          </cell>
          <cell r="C1038" t="str">
            <v>prod dev</v>
          </cell>
          <cell r="D1038" t="str">
            <v>94-fac</v>
          </cell>
          <cell r="F1038" t="str">
            <v xml:space="preserve">                              Programming Tools - Product Design - FAS</v>
          </cell>
        </row>
        <row r="1039">
          <cell r="A1039" t="str">
            <v>01-459430-0430-0400</v>
          </cell>
          <cell r="B1039" t="str">
            <v>430</v>
          </cell>
          <cell r="C1039" t="str">
            <v>prod dev</v>
          </cell>
          <cell r="D1039" t="str">
            <v>94-fac</v>
          </cell>
          <cell r="F1039" t="str">
            <v xml:space="preserve">                              Programming Tools - Prod Program - FRS</v>
          </cell>
        </row>
        <row r="1040">
          <cell r="A1040" t="str">
            <v>01-459430-0430-0400</v>
          </cell>
          <cell r="B1040" t="str">
            <v>430</v>
          </cell>
          <cell r="C1040" t="str">
            <v>prod dev</v>
          </cell>
          <cell r="D1040" t="str">
            <v>94-fac</v>
          </cell>
          <cell r="F1040" t="str">
            <v xml:space="preserve">                              Programming Tools - Prod Program - FRS</v>
          </cell>
        </row>
        <row r="1041">
          <cell r="A1041" t="str">
            <v>01-459440-0440-0400</v>
          </cell>
          <cell r="B1041" t="str">
            <v>440</v>
          </cell>
          <cell r="C1041" t="str">
            <v>prod dev</v>
          </cell>
          <cell r="D1041" t="str">
            <v>94-fac</v>
          </cell>
          <cell r="F1041" t="str">
            <v xml:space="preserve">                              Programming Tools - Prod. Programming - FAS</v>
          </cell>
        </row>
        <row r="1042">
          <cell r="A1042" t="str">
            <v>01-459450-0450-0400</v>
          </cell>
          <cell r="B1042" t="str">
            <v>450</v>
          </cell>
          <cell r="C1042" t="str">
            <v>prod dev</v>
          </cell>
          <cell r="D1042" t="str">
            <v>94-fac</v>
          </cell>
          <cell r="F1042" t="str">
            <v xml:space="preserve">                              Programming Tools - QA - FRS</v>
          </cell>
        </row>
        <row r="1043">
          <cell r="A1043" t="str">
            <v>01-459460-0460-0400</v>
          </cell>
          <cell r="B1043" t="str">
            <v>460</v>
          </cell>
          <cell r="C1043" t="str">
            <v>prod dev</v>
          </cell>
          <cell r="D1043" t="str">
            <v>94-fac</v>
          </cell>
          <cell r="F1043" t="str">
            <v xml:space="preserve">                              Programming Tools - Quality Assurance - FAS</v>
          </cell>
        </row>
        <row r="1044">
          <cell r="A1044" t="str">
            <v>01-459470-0470-0400</v>
          </cell>
          <cell r="B1044" t="str">
            <v>470</v>
          </cell>
          <cell r="C1044" t="str">
            <v>prod dev</v>
          </cell>
          <cell r="D1044" t="str">
            <v>94-fac</v>
          </cell>
          <cell r="F1044" t="str">
            <v xml:space="preserve">                              Programming Tools - Product Doc - FRS</v>
          </cell>
        </row>
        <row r="1045">
          <cell r="A1045" t="str">
            <v>01-459475-0475-0400</v>
          </cell>
          <cell r="B1045" t="str">
            <v>475</v>
          </cell>
          <cell r="C1045" t="str">
            <v>prod dev</v>
          </cell>
          <cell r="D1045" t="str">
            <v>94-fac</v>
          </cell>
          <cell r="F1045" t="str">
            <v xml:space="preserve">                              Programming Tools - Product Doc - SAS</v>
          </cell>
        </row>
        <row r="1046">
          <cell r="A1046" t="str">
            <v>01-459480-0480-0400</v>
          </cell>
          <cell r="B1046" t="str">
            <v>480</v>
          </cell>
          <cell r="C1046" t="str">
            <v>prod dev</v>
          </cell>
          <cell r="D1046" t="str">
            <v>94-fac</v>
          </cell>
          <cell r="F1046" t="str">
            <v xml:space="preserve">                              Programming Tools - Prod. Documentation - FAS</v>
          </cell>
        </row>
        <row r="1047">
          <cell r="A1047" t="str">
            <v>01-459490-0490-0400</v>
          </cell>
          <cell r="B1047" t="str">
            <v>490</v>
          </cell>
          <cell r="C1047" t="str">
            <v>prod dev</v>
          </cell>
          <cell r="D1047" t="str">
            <v>94-fac</v>
          </cell>
          <cell r="F1047" t="str">
            <v xml:space="preserve">                              Programming Tools - Pr. Dev. Mgmt.</v>
          </cell>
        </row>
        <row r="1048">
          <cell r="A1048" t="str">
            <v>01-459494-0370-0300</v>
          </cell>
          <cell r="B1048" t="str">
            <v>370</v>
          </cell>
          <cell r="C1048" t="str">
            <v>cust supp</v>
          </cell>
          <cell r="D1048" t="str">
            <v>94-fac</v>
          </cell>
          <cell r="F1048" t="str">
            <v xml:space="preserve">                              Programming Tools - Tech Consulting</v>
          </cell>
        </row>
        <row r="1049">
          <cell r="A1049" t="str">
            <v>01-459495-0495-0400</v>
          </cell>
          <cell r="B1049" t="str">
            <v>495</v>
          </cell>
          <cell r="C1049" t="str">
            <v>prod dev</v>
          </cell>
          <cell r="D1049" t="str">
            <v>94-fac</v>
          </cell>
          <cell r="F1049" t="str">
            <v xml:space="preserve">                              Programming Tools - Prod. Division Mgmt. - FAS</v>
          </cell>
        </row>
        <row r="1050">
          <cell r="A1050" t="str">
            <v>01-459496-0496-0400</v>
          </cell>
          <cell r="B1050" t="str">
            <v>496</v>
          </cell>
          <cell r="C1050" t="str">
            <v>prod dev</v>
          </cell>
          <cell r="D1050" t="str">
            <v>94-fac</v>
          </cell>
          <cell r="F1050" t="str">
            <v xml:space="preserve">                              Programming Tools - Prod Division - CT/R</v>
          </cell>
        </row>
        <row r="1051">
          <cell r="A1051" t="str">
            <v>01-459497-0497-0400</v>
          </cell>
          <cell r="B1051" t="str">
            <v>497</v>
          </cell>
          <cell r="C1051" t="str">
            <v>prod dev</v>
          </cell>
          <cell r="D1051" t="str">
            <v>94-fac</v>
          </cell>
          <cell r="F1051" t="str">
            <v xml:space="preserve">                              Programming Tools - Prod Division - Prod Dir</v>
          </cell>
        </row>
        <row r="1052">
          <cell r="A1052" t="str">
            <v>01-459498-0498-0400</v>
          </cell>
          <cell r="B1052" t="str">
            <v>498</v>
          </cell>
          <cell r="C1052" t="str">
            <v>prod dev</v>
          </cell>
          <cell r="D1052" t="str">
            <v>94-fac</v>
          </cell>
          <cell r="F1052" t="str">
            <v xml:space="preserve">                              Programming Tools - Prod Div Mgmt - FRS</v>
          </cell>
        </row>
        <row r="1053">
          <cell r="A1053" t="str">
            <v>01-459499-0499-0400</v>
          </cell>
          <cell r="B1053" t="str">
            <v>499</v>
          </cell>
          <cell r="C1053" t="str">
            <v>prod dev</v>
          </cell>
          <cell r="D1053" t="str">
            <v>94-fac</v>
          </cell>
          <cell r="F1053" t="str">
            <v xml:space="preserve">                              Programming Tools - Prod Div Mgmt - SAS</v>
          </cell>
        </row>
        <row r="1054">
          <cell r="A1054" t="str">
            <v>01-459720-0720-0410</v>
          </cell>
          <cell r="B1054" t="str">
            <v>720</v>
          </cell>
          <cell r="C1054" t="str">
            <v>cust supp</v>
          </cell>
          <cell r="D1054" t="str">
            <v>94-fac</v>
          </cell>
          <cell r="F1054" t="str">
            <v xml:space="preserve">                              Programming Tools - Conversion</v>
          </cell>
        </row>
        <row r="1055">
          <cell r="A1055" t="str">
            <v>01-459750-0750-0400</v>
          </cell>
          <cell r="B1055" t="str">
            <v>750</v>
          </cell>
          <cell r="C1055" t="str">
            <v>tech svc</v>
          </cell>
          <cell r="D1055" t="str">
            <v>94-fac</v>
          </cell>
          <cell r="F1055" t="str">
            <v xml:space="preserve">                              Programming Tools - Info Srv.</v>
          </cell>
        </row>
        <row r="1056">
          <cell r="A1056" t="str">
            <v>01-459755-0755-0400</v>
          </cell>
          <cell r="B1056" t="str">
            <v>755</v>
          </cell>
          <cell r="C1056" t="str">
            <v>tech svc</v>
          </cell>
          <cell r="D1056" t="str">
            <v>94-fac</v>
          </cell>
          <cell r="F1056" t="str">
            <v xml:space="preserve">                              Programming Tools - Info Tech</v>
          </cell>
        </row>
        <row r="1057">
          <cell r="A1057" t="str">
            <v>01-461120-0120-0100</v>
          </cell>
          <cell r="B1057" t="str">
            <v>120</v>
          </cell>
          <cell r="C1057" t="str">
            <v>fin</v>
          </cell>
          <cell r="D1057" t="str">
            <v>95 - corp</v>
          </cell>
          <cell r="F1057" t="str">
            <v xml:space="preserve">                        Professional Fees</v>
          </cell>
        </row>
        <row r="1058">
          <cell r="A1058" t="str">
            <v>01-461135-0135-0100</v>
          </cell>
          <cell r="B1058" t="str">
            <v>135</v>
          </cell>
          <cell r="C1058" t="str">
            <v>fin</v>
          </cell>
          <cell r="D1058" t="str">
            <v>95 - corp</v>
          </cell>
          <cell r="F1058" t="str">
            <v xml:space="preserve">                        Professional Fees - Human Rscs</v>
          </cell>
        </row>
        <row r="1059">
          <cell r="A1059" t="str">
            <v>01-461160-0160-0100</v>
          </cell>
          <cell r="B1059" t="str">
            <v>160</v>
          </cell>
          <cell r="C1059" t="str">
            <v>fin</v>
          </cell>
          <cell r="D1059" t="str">
            <v>95 - corp</v>
          </cell>
          <cell r="F1059" t="str">
            <v xml:space="preserve">                        Professional Fees - Recap</v>
          </cell>
        </row>
        <row r="1060">
          <cell r="A1060" t="str">
            <v>01-462120-0120-0200</v>
          </cell>
          <cell r="B1060" t="str">
            <v>120</v>
          </cell>
          <cell r="C1060" t="str">
            <v>fin</v>
          </cell>
          <cell r="D1060" t="str">
            <v>95 - corp</v>
          </cell>
          <cell r="F1060" t="str">
            <v xml:space="preserve">                        Bad Debts</v>
          </cell>
        </row>
        <row r="1061">
          <cell r="A1061" t="str">
            <v>01-463110-0110-0100</v>
          </cell>
          <cell r="B1061" t="str">
            <v>110</v>
          </cell>
          <cell r="C1061" t="str">
            <v>fin</v>
          </cell>
          <cell r="D1061" t="str">
            <v>95 - corp</v>
          </cell>
          <cell r="F1061" t="str">
            <v xml:space="preserve">                        Insurance - General</v>
          </cell>
        </row>
        <row r="1062">
          <cell r="A1062" t="str">
            <v>01-464111-0110-0100</v>
          </cell>
          <cell r="B1062" t="str">
            <v>110</v>
          </cell>
          <cell r="C1062" t="str">
            <v>fin</v>
          </cell>
          <cell r="D1062" t="str">
            <v>95 - corp</v>
          </cell>
          <cell r="F1062" t="str">
            <v xml:space="preserve">                        Miscellaneous</v>
          </cell>
        </row>
        <row r="1063">
          <cell r="A1063" t="str">
            <v>01-465110-0120-0100</v>
          </cell>
          <cell r="B1063" t="str">
            <v>120</v>
          </cell>
          <cell r="C1063" t="str">
            <v>fin</v>
          </cell>
          <cell r="D1063" t="str">
            <v>95 - corp</v>
          </cell>
          <cell r="F1063" t="str">
            <v xml:space="preserve">                        Contributions</v>
          </cell>
        </row>
        <row r="1064">
          <cell r="A1064" t="str">
            <v>01-466120-0120-0100</v>
          </cell>
          <cell r="B1064" t="str">
            <v>120</v>
          </cell>
          <cell r="C1064" t="str">
            <v>fin</v>
          </cell>
          <cell r="D1064" t="str">
            <v>95 - corp</v>
          </cell>
          <cell r="F1064" t="str">
            <v xml:space="preserve">                        Bank Charges</v>
          </cell>
        </row>
        <row r="1065">
          <cell r="A1065" t="str">
            <v>01-468120-0120-0100</v>
          </cell>
          <cell r="B1065" t="str">
            <v>120</v>
          </cell>
          <cell r="C1065" t="str">
            <v>fin</v>
          </cell>
          <cell r="F1065" t="str">
            <v xml:space="preserve">                              Sales &amp; Use Tax</v>
          </cell>
        </row>
        <row r="1066">
          <cell r="A1066" t="str">
            <v>01-468121-0120-0100</v>
          </cell>
          <cell r="B1066" t="str">
            <v>120</v>
          </cell>
          <cell r="C1066" t="str">
            <v>fin</v>
          </cell>
          <cell r="F1066" t="str">
            <v xml:space="preserve">                              Income Tax Accrual Expense</v>
          </cell>
        </row>
        <row r="1067">
          <cell r="A1067" t="str">
            <v>01-469121-0120-0100</v>
          </cell>
          <cell r="B1067" t="str">
            <v>120</v>
          </cell>
          <cell r="C1067" t="str">
            <v>fin</v>
          </cell>
          <cell r="F1067" t="str">
            <v xml:space="preserve">                        Amortization Rest Cov - 12/02</v>
          </cell>
        </row>
        <row r="1068">
          <cell r="B1068" t="str">
            <v/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>
        <row r="8">
          <cell r="C8" t="str">
            <v>($MM except per share data)</v>
          </cell>
        </row>
        <row r="11">
          <cell r="B11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>
        <row r="22">
          <cell r="L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>
        <row r="13">
          <cell r="A13" t="str">
            <v>AAII</v>
          </cell>
          <cell r="B13" t="str">
            <v xml:space="preserve">Applied Analytical Industries </v>
          </cell>
        </row>
        <row r="14">
          <cell r="A14" t="str">
            <v>BLPG</v>
          </cell>
          <cell r="B14" t="str">
            <v xml:space="preserve">Boron LePore &amp; Associates </v>
          </cell>
        </row>
        <row r="15">
          <cell r="A15" t="str">
            <v>BREL</v>
          </cell>
          <cell r="B15" t="str">
            <v xml:space="preserve">BioReliance Corporation </v>
          </cell>
        </row>
        <row r="16">
          <cell r="A16" t="str">
            <v>DATA</v>
          </cell>
          <cell r="B16" t="str">
            <v>Collaborative Clinical Research (a)</v>
          </cell>
        </row>
        <row r="17">
          <cell r="A17" t="str">
            <v>CCRO</v>
          </cell>
          <cell r="B17" t="str">
            <v xml:space="preserve">ClinTrials Research </v>
          </cell>
        </row>
        <row r="18">
          <cell r="A18" t="str">
            <v>CVD</v>
          </cell>
          <cell r="B18" t="str">
            <v>Covance</v>
          </cell>
        </row>
        <row r="19">
          <cell r="A19" t="str">
            <v>DJII</v>
          </cell>
          <cell r="B19" t="str">
            <v>DJIA</v>
          </cell>
        </row>
        <row r="20">
          <cell r="A20" t="str">
            <v>ICLRY</v>
          </cell>
          <cell r="B20" t="str">
            <v>ICON plc</v>
          </cell>
        </row>
        <row r="21">
          <cell r="A21" t="str">
            <v>KNDL</v>
          </cell>
          <cell r="B21" t="str">
            <v xml:space="preserve">Kendle International </v>
          </cell>
        </row>
        <row r="22">
          <cell r="A22" t="str">
            <v>PPDI</v>
          </cell>
          <cell r="B22" t="str">
            <v xml:space="preserve">Pharmaceutical Product Development </v>
          </cell>
        </row>
        <row r="23">
          <cell r="A23" t="str">
            <v>PRWW</v>
          </cell>
          <cell r="B23" t="str">
            <v>Premier Research Worldwide</v>
          </cell>
        </row>
        <row r="24">
          <cell r="A24" t="str">
            <v>PRXL</v>
          </cell>
          <cell r="B24" t="str">
            <v>Parexel International</v>
          </cell>
        </row>
        <row r="25">
          <cell r="A25" t="str">
            <v>PDII</v>
          </cell>
          <cell r="B25" t="str">
            <v>Professional Detailing</v>
          </cell>
        </row>
        <row r="26">
          <cell r="A26" t="str">
            <v>QTRN</v>
          </cell>
          <cell r="B26" t="str">
            <v xml:space="preserve">Quintiles Transnational </v>
          </cell>
        </row>
        <row r="27">
          <cell r="A27" t="str">
            <v>SNC</v>
          </cell>
          <cell r="B27" t="str">
            <v>Snyder Communications</v>
          </cell>
        </row>
        <row r="28">
          <cell r="A28" t="str">
            <v>VTIV</v>
          </cell>
          <cell r="B28" t="str">
            <v>Ventiv Health</v>
          </cell>
        </row>
        <row r="29">
          <cell r="A29" t="str">
            <v>SP50</v>
          </cell>
          <cell r="B29" t="str">
            <v>S &amp; P 500</v>
          </cell>
        </row>
        <row r="30">
          <cell r="A30" t="str">
            <v>SPII</v>
          </cell>
          <cell r="B30" t="str">
            <v>S &amp; P 400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>
        <row r="18">
          <cell r="U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BA10">
            <v>289725.71999999997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7">
          <cell r="E7" t="str">
            <v>JANUARY</v>
          </cell>
          <cell r="F7" t="str">
            <v>FEBRUARY</v>
          </cell>
          <cell r="G7" t="str">
            <v>MARCH</v>
          </cell>
          <cell r="H7" t="str">
            <v>APRIL</v>
          </cell>
          <cell r="I7" t="str">
            <v>MAY</v>
          </cell>
          <cell r="J7" t="str">
            <v>JUNE</v>
          </cell>
          <cell r="K7" t="str">
            <v>JULY</v>
          </cell>
          <cell r="L7" t="str">
            <v>AUGUST</v>
          </cell>
          <cell r="M7" t="str">
            <v>SEPTEMBER</v>
          </cell>
          <cell r="N7" t="str">
            <v>OCTOBER</v>
          </cell>
          <cell r="O7" t="str">
            <v>NOVEMBER</v>
          </cell>
          <cell r="P7" t="str">
            <v>DECEMBER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919269.98</v>
          </cell>
          <cell r="F17">
            <v>919269.98</v>
          </cell>
          <cell r="G17">
            <v>919269.98</v>
          </cell>
          <cell r="H17">
            <v>919269.98</v>
          </cell>
          <cell r="I17">
            <v>919269.98</v>
          </cell>
          <cell r="J17">
            <v>919269.98</v>
          </cell>
          <cell r="K17">
            <v>919269.98</v>
          </cell>
          <cell r="L17">
            <v>919269.98</v>
          </cell>
          <cell r="M17">
            <v>919269.98</v>
          </cell>
          <cell r="N17">
            <v>919269.98</v>
          </cell>
          <cell r="O17">
            <v>919269.98</v>
          </cell>
          <cell r="P17">
            <v>919269.98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919269.98</v>
          </cell>
          <cell r="F23">
            <v>919269.98</v>
          </cell>
          <cell r="G23">
            <v>919269.98</v>
          </cell>
          <cell r="H23">
            <v>919269.98</v>
          </cell>
          <cell r="I23">
            <v>919269.98</v>
          </cell>
          <cell r="J23">
            <v>919269.98</v>
          </cell>
          <cell r="K23">
            <v>919269.98</v>
          </cell>
          <cell r="L23">
            <v>919269.98</v>
          </cell>
          <cell r="M23">
            <v>919269.98</v>
          </cell>
          <cell r="N23">
            <v>919269.98</v>
          </cell>
          <cell r="O23">
            <v>919269.98</v>
          </cell>
          <cell r="P23">
            <v>919269.98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919269.98</v>
          </cell>
          <cell r="F26">
            <v>919269.98</v>
          </cell>
          <cell r="G26">
            <v>919269.98</v>
          </cell>
          <cell r="H26">
            <v>919269.98</v>
          </cell>
          <cell r="I26">
            <v>919269.98</v>
          </cell>
          <cell r="J26">
            <v>919269.98</v>
          </cell>
          <cell r="K26">
            <v>919269.98</v>
          </cell>
          <cell r="L26">
            <v>919269.98</v>
          </cell>
          <cell r="M26">
            <v>919269.98</v>
          </cell>
          <cell r="N26">
            <v>919269.98</v>
          </cell>
          <cell r="O26">
            <v>919269.98</v>
          </cell>
          <cell r="P26">
            <v>919269.98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919270</v>
          </cell>
          <cell r="F28">
            <v>919270</v>
          </cell>
          <cell r="G28">
            <v>919270</v>
          </cell>
          <cell r="H28">
            <v>919270</v>
          </cell>
          <cell r="I28">
            <v>919270</v>
          </cell>
          <cell r="J28">
            <v>919270</v>
          </cell>
          <cell r="K28">
            <v>919270</v>
          </cell>
          <cell r="L28">
            <v>919270</v>
          </cell>
          <cell r="M28">
            <v>919270</v>
          </cell>
          <cell r="N28">
            <v>919270</v>
          </cell>
          <cell r="O28">
            <v>919270</v>
          </cell>
          <cell r="P28">
            <v>919270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1.7999999999999999E-2</v>
          </cell>
          <cell r="F31">
            <v>1.7999999999999999E-2</v>
          </cell>
          <cell r="G31">
            <v>1.7999999999999999E-2</v>
          </cell>
          <cell r="H31">
            <v>1.7999999999999999E-2</v>
          </cell>
          <cell r="I31">
            <v>1.7999999999999999E-2</v>
          </cell>
          <cell r="J31">
            <v>1.7999999999999999E-2</v>
          </cell>
          <cell r="K31">
            <v>1.7999999999999999E-2</v>
          </cell>
          <cell r="L31">
            <v>1.7999999999999999E-2</v>
          </cell>
          <cell r="M31">
            <v>1.7999999999999999E-2</v>
          </cell>
          <cell r="N31">
            <v>1.7999999999999999E-2</v>
          </cell>
          <cell r="O31">
            <v>1.7999999999999999E-2</v>
          </cell>
          <cell r="P31">
            <v>1.7999999999999999E-2</v>
          </cell>
        </row>
        <row r="32">
          <cell r="E32">
            <v>2.5999999999999999E-2</v>
          </cell>
          <cell r="F32">
            <v>2.5999999999999999E-2</v>
          </cell>
          <cell r="G32">
            <v>2.5999999999999999E-2</v>
          </cell>
          <cell r="H32">
            <v>2.5999999999999999E-2</v>
          </cell>
          <cell r="I32">
            <v>2.5999999999999999E-2</v>
          </cell>
          <cell r="J32">
            <v>2.5999999999999999E-2</v>
          </cell>
          <cell r="K32">
            <v>2.5999999999999999E-2</v>
          </cell>
          <cell r="L32">
            <v>2.5999999999999999E-2</v>
          </cell>
          <cell r="M32">
            <v>2.5999999999999999E-2</v>
          </cell>
          <cell r="N32">
            <v>2.5999999999999999E-2</v>
          </cell>
          <cell r="O32">
            <v>2.5999999999999999E-2</v>
          </cell>
          <cell r="P32">
            <v>2.5999999999999999E-2</v>
          </cell>
        </row>
        <row r="33">
          <cell r="E33">
            <v>2.5000000000000001E-2</v>
          </cell>
          <cell r="F33">
            <v>2.5000000000000001E-2</v>
          </cell>
          <cell r="G33">
            <v>2.5000000000000001E-2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  <cell r="K33">
            <v>2.5000000000000001E-2</v>
          </cell>
          <cell r="L33">
            <v>2.5000000000000001E-2</v>
          </cell>
          <cell r="M33">
            <v>2.5000000000000001E-2</v>
          </cell>
          <cell r="N33">
            <v>2.5000000000000001E-2</v>
          </cell>
          <cell r="O33">
            <v>2.5000000000000001E-2</v>
          </cell>
          <cell r="P33">
            <v>2.5000000000000001E-2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6.4699999999999994E-2</v>
          </cell>
          <cell r="F37">
            <v>6.4699999999999994E-2</v>
          </cell>
          <cell r="G37">
            <v>6.4699999999999994E-2</v>
          </cell>
          <cell r="H37">
            <v>6.4699999999999994E-2</v>
          </cell>
          <cell r="I37">
            <v>6.4699999999999994E-2</v>
          </cell>
          <cell r="J37">
            <v>6.4699999999999994E-2</v>
          </cell>
          <cell r="K37">
            <v>6.4699999999999994E-2</v>
          </cell>
          <cell r="L37">
            <v>6.4699999999999994E-2</v>
          </cell>
          <cell r="M37">
            <v>6.4699999999999994E-2</v>
          </cell>
          <cell r="N37">
            <v>6.4699999999999994E-2</v>
          </cell>
          <cell r="O37">
            <v>6.4699999999999994E-2</v>
          </cell>
          <cell r="P37">
            <v>6.4699999999999994E-2</v>
          </cell>
        </row>
        <row r="38">
          <cell r="E38">
            <v>1.2500000000000001E-2</v>
          </cell>
          <cell r="F38">
            <v>1.2500000000000001E-2</v>
          </cell>
          <cell r="G38">
            <v>1.2500000000000001E-2</v>
          </cell>
          <cell r="H38">
            <v>1.2500000000000001E-2</v>
          </cell>
          <cell r="I38">
            <v>1.2500000000000001E-2</v>
          </cell>
          <cell r="J38">
            <v>1.2500000000000001E-2</v>
          </cell>
          <cell r="K38">
            <v>1.2500000000000001E-2</v>
          </cell>
          <cell r="L38">
            <v>1.2500000000000001E-2</v>
          </cell>
          <cell r="M38">
            <v>1.2500000000000001E-2</v>
          </cell>
          <cell r="N38">
            <v>1.2500000000000001E-2</v>
          </cell>
          <cell r="O38">
            <v>1.2500000000000001E-2</v>
          </cell>
          <cell r="P38">
            <v>1.2500000000000001E-2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4956</v>
          </cell>
          <cell r="F40">
            <v>4956</v>
          </cell>
          <cell r="G40">
            <v>4956</v>
          </cell>
          <cell r="H40">
            <v>4956</v>
          </cell>
          <cell r="I40">
            <v>4956</v>
          </cell>
          <cell r="J40">
            <v>4956</v>
          </cell>
          <cell r="K40">
            <v>4956</v>
          </cell>
          <cell r="L40">
            <v>4956</v>
          </cell>
          <cell r="M40">
            <v>4956</v>
          </cell>
          <cell r="N40">
            <v>4956</v>
          </cell>
          <cell r="O40">
            <v>4956</v>
          </cell>
          <cell r="P40">
            <v>4956</v>
          </cell>
        </row>
        <row r="41">
          <cell r="E41">
            <v>958</v>
          </cell>
          <cell r="F41">
            <v>958</v>
          </cell>
          <cell r="G41">
            <v>958</v>
          </cell>
          <cell r="H41">
            <v>958</v>
          </cell>
          <cell r="I41">
            <v>958</v>
          </cell>
          <cell r="J41">
            <v>958</v>
          </cell>
          <cell r="K41">
            <v>958</v>
          </cell>
          <cell r="L41">
            <v>958</v>
          </cell>
          <cell r="M41">
            <v>958</v>
          </cell>
          <cell r="N41">
            <v>958</v>
          </cell>
          <cell r="O41">
            <v>958</v>
          </cell>
          <cell r="P41">
            <v>958</v>
          </cell>
        </row>
        <row r="42">
          <cell r="E42">
            <v>5914</v>
          </cell>
          <cell r="F42">
            <v>5914</v>
          </cell>
          <cell r="G42">
            <v>5914</v>
          </cell>
          <cell r="H42">
            <v>5914</v>
          </cell>
          <cell r="I42">
            <v>5914</v>
          </cell>
          <cell r="J42">
            <v>5914</v>
          </cell>
          <cell r="K42">
            <v>5914</v>
          </cell>
          <cell r="L42">
            <v>5914</v>
          </cell>
          <cell r="M42">
            <v>5914</v>
          </cell>
          <cell r="N42">
            <v>5914</v>
          </cell>
          <cell r="O42">
            <v>5914</v>
          </cell>
          <cell r="P42">
            <v>5914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5914</v>
          </cell>
          <cell r="F49">
            <v>5914</v>
          </cell>
          <cell r="G49">
            <v>5914</v>
          </cell>
          <cell r="H49">
            <v>5914</v>
          </cell>
          <cell r="I49">
            <v>5914</v>
          </cell>
          <cell r="J49">
            <v>5914</v>
          </cell>
          <cell r="K49">
            <v>5914</v>
          </cell>
          <cell r="L49">
            <v>5914</v>
          </cell>
          <cell r="M49">
            <v>5914</v>
          </cell>
          <cell r="N49">
            <v>5914</v>
          </cell>
          <cell r="O49">
            <v>5914</v>
          </cell>
          <cell r="P49">
            <v>5914</v>
          </cell>
        </row>
        <row r="50">
          <cell r="E50">
            <v>4.2580800000000005</v>
          </cell>
          <cell r="F50">
            <v>4.2580800000000005</v>
          </cell>
          <cell r="G50">
            <v>4.2580800000000005</v>
          </cell>
          <cell r="H50">
            <v>4.2580800000000005</v>
          </cell>
          <cell r="I50">
            <v>4.2580800000000005</v>
          </cell>
          <cell r="J50">
            <v>4.2580800000000005</v>
          </cell>
          <cell r="K50">
            <v>4.2580800000000005</v>
          </cell>
          <cell r="L50">
            <v>4.2580800000000005</v>
          </cell>
          <cell r="M50">
            <v>4.2580800000000005</v>
          </cell>
          <cell r="N50">
            <v>4.2580800000000005</v>
          </cell>
          <cell r="O50">
            <v>4.2580800000000005</v>
          </cell>
          <cell r="P50">
            <v>4.2580800000000005</v>
          </cell>
        </row>
        <row r="51">
          <cell r="E51">
            <v>5918.2580799999996</v>
          </cell>
          <cell r="F51">
            <v>5918.2580799999996</v>
          </cell>
          <cell r="G51">
            <v>5918.2580799999996</v>
          </cell>
          <cell r="H51">
            <v>5918.2580799999996</v>
          </cell>
          <cell r="I51">
            <v>5918.2580799999996</v>
          </cell>
          <cell r="J51">
            <v>5918.2580799999996</v>
          </cell>
          <cell r="K51">
            <v>5918.2580799999996</v>
          </cell>
          <cell r="L51">
            <v>5918.2580799999996</v>
          </cell>
          <cell r="M51">
            <v>5918.2580799999996</v>
          </cell>
          <cell r="N51">
            <v>5918.2580799999996</v>
          </cell>
          <cell r="O51">
            <v>5918.2580799999996</v>
          </cell>
          <cell r="P51">
            <v>5918.2580799999996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5918.2580799999996</v>
          </cell>
          <cell r="F53">
            <v>11836.516159999999</v>
          </cell>
          <cell r="G53">
            <v>17754.774239999999</v>
          </cell>
          <cell r="H53">
            <v>23673.032319999998</v>
          </cell>
          <cell r="I53">
            <v>29591.290399999998</v>
          </cell>
          <cell r="J53">
            <v>35509.548479999998</v>
          </cell>
          <cell r="K53">
            <v>41427.806559999997</v>
          </cell>
          <cell r="L53">
            <v>47346.064639999997</v>
          </cell>
          <cell r="M53">
            <v>53264.322719999996</v>
          </cell>
          <cell r="N53">
            <v>59182.580799999996</v>
          </cell>
          <cell r="O53">
            <v>65100.838879999996</v>
          </cell>
          <cell r="P53">
            <v>71019.096959999995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>
        <row r="5">
          <cell r="J5" t="str">
            <v/>
          </cell>
          <cell r="L5" t="str">
            <v/>
          </cell>
          <cell r="N5" t="str">
            <v/>
          </cell>
          <cell r="P5" t="str">
            <v/>
          </cell>
        </row>
        <row r="6">
          <cell r="J6" t="str">
            <v>Hasbro Inc.</v>
          </cell>
          <cell r="L6" t="str">
            <v>Carmike Cinemas</v>
          </cell>
          <cell r="N6" t="str">
            <v>Speedway Motorsports</v>
          </cell>
          <cell r="P6" t="str">
            <v xml:space="preserve">International Speedway </v>
          </cell>
        </row>
        <row r="8">
          <cell r="H8" t="str">
            <v>MAT/</v>
          </cell>
          <cell r="J8" t="str">
            <v>HAS/</v>
          </cell>
          <cell r="L8" t="str">
            <v>CKEC/</v>
          </cell>
          <cell r="N8" t="str">
            <v>TRK/</v>
          </cell>
          <cell r="P8" t="str">
            <v>ISCA/</v>
          </cell>
          <cell r="R8" t="str">
            <v>FUN /</v>
          </cell>
        </row>
        <row r="9">
          <cell r="H9">
            <v>37256</v>
          </cell>
          <cell r="J9">
            <v>37256</v>
          </cell>
          <cell r="L9">
            <v>37256</v>
          </cell>
          <cell r="N9">
            <v>37256</v>
          </cell>
          <cell r="P9">
            <v>37225</v>
          </cell>
          <cell r="R9">
            <v>37256</v>
          </cell>
        </row>
        <row r="10">
          <cell r="H10">
            <v>37256</v>
          </cell>
          <cell r="J10">
            <v>37256</v>
          </cell>
          <cell r="L10">
            <v>37346</v>
          </cell>
          <cell r="N10">
            <v>37346</v>
          </cell>
          <cell r="P10">
            <v>37315</v>
          </cell>
          <cell r="R10">
            <v>37346</v>
          </cell>
        </row>
        <row r="11">
          <cell r="H11" t="str">
            <v>#Calc</v>
          </cell>
          <cell r="J11" t="str">
            <v>#Calc</v>
          </cell>
          <cell r="L11" t="str">
            <v>#Calc</v>
          </cell>
          <cell r="N11" t="str">
            <v>#Calc</v>
          </cell>
          <cell r="P11" t="str">
            <v>#Calc</v>
          </cell>
          <cell r="R11" t="str">
            <v>#Calc</v>
          </cell>
        </row>
        <row r="12">
          <cell r="H12" t="str">
            <v>#Calc</v>
          </cell>
          <cell r="J12" t="str">
            <v>#Calc</v>
          </cell>
          <cell r="L12" t="str">
            <v>#Calc</v>
          </cell>
          <cell r="N12" t="str">
            <v>#Calc</v>
          </cell>
          <cell r="P12" t="str">
            <v>#Calc</v>
          </cell>
          <cell r="R12" t="str">
            <v>#Calc</v>
          </cell>
        </row>
        <row r="13">
          <cell r="H13" t="str">
            <v>#Calc</v>
          </cell>
          <cell r="J13" t="str">
            <v>#Calc</v>
          </cell>
          <cell r="L13">
            <v>23.47</v>
          </cell>
          <cell r="N13">
            <v>25.89</v>
          </cell>
          <cell r="P13">
            <v>39.35</v>
          </cell>
          <cell r="R13">
            <v>22.79</v>
          </cell>
        </row>
        <row r="14">
          <cell r="H14">
            <v>431.62960199999998</v>
          </cell>
          <cell r="J14">
            <v>172.75187399999999</v>
          </cell>
          <cell r="L14">
            <v>8.9912620000000008</v>
          </cell>
          <cell r="N14">
            <v>42.688620328312091</v>
          </cell>
          <cell r="P14">
            <v>53.146321</v>
          </cell>
          <cell r="R14">
            <v>51.739982194383501</v>
          </cell>
        </row>
        <row r="15">
          <cell r="H15" t="str">
            <v>NA</v>
          </cell>
          <cell r="J15" t="str">
            <v>NA</v>
          </cell>
          <cell r="L15">
            <v>211.02491914000001</v>
          </cell>
          <cell r="N15">
            <v>1105.2083803</v>
          </cell>
          <cell r="P15">
            <v>2091.3077313500003</v>
          </cell>
          <cell r="R15">
            <v>1179.15419421</v>
          </cell>
        </row>
        <row r="16">
          <cell r="H16">
            <v>1269.0999999999999</v>
          </cell>
          <cell r="J16">
            <v>1201.9769999999999</v>
          </cell>
          <cell r="L16">
            <v>433.358</v>
          </cell>
          <cell r="N16">
            <v>342.47300000000001</v>
          </cell>
          <cell r="P16">
            <v>383.63</v>
          </cell>
          <cell r="R16">
            <v>452.83299999999997</v>
          </cell>
        </row>
        <row r="17">
          <cell r="H17">
            <v>0</v>
          </cell>
          <cell r="J17">
            <v>0</v>
          </cell>
          <cell r="L17">
            <v>53.798000000000002</v>
          </cell>
          <cell r="N17">
            <v>0</v>
          </cell>
          <cell r="P17">
            <v>0</v>
          </cell>
          <cell r="R17">
            <v>0</v>
          </cell>
        </row>
        <row r="18"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</row>
        <row r="19">
          <cell r="H19">
            <v>-616.6</v>
          </cell>
          <cell r="J19">
            <v>-233.095</v>
          </cell>
          <cell r="L19">
            <v>-21.466000000000001</v>
          </cell>
          <cell r="N19">
            <v>-69.561418399999994</v>
          </cell>
          <cell r="P19">
            <v>-92.221000000000004</v>
          </cell>
          <cell r="R19">
            <v>-2.669</v>
          </cell>
        </row>
        <row r="20">
          <cell r="H20">
            <v>0</v>
          </cell>
          <cell r="J20">
            <v>0</v>
          </cell>
          <cell r="L20">
            <v>-6.702</v>
          </cell>
          <cell r="N20">
            <v>0</v>
          </cell>
          <cell r="P20">
            <v>0</v>
          </cell>
          <cell r="R20">
            <v>0</v>
          </cell>
        </row>
        <row r="21">
          <cell r="H21">
            <v>652.49999999999989</v>
          </cell>
          <cell r="J21">
            <v>968.88199999999983</v>
          </cell>
          <cell r="L21">
            <v>670.01291914000001</v>
          </cell>
          <cell r="N21">
            <v>1378.1199618999999</v>
          </cell>
          <cell r="P21">
            <v>2382.7167313500004</v>
          </cell>
          <cell r="R21">
            <v>1629.3181942099998</v>
          </cell>
        </row>
        <row r="24">
          <cell r="H24">
            <v>0.13582148581420034</v>
          </cell>
          <cell r="I24" t="str">
            <v>x</v>
          </cell>
          <cell r="J24">
            <v>0.33920413508340569</v>
          </cell>
          <cell r="K24" t="str">
            <v>x</v>
          </cell>
          <cell r="L24">
            <v>1.4144275566129547</v>
          </cell>
          <cell r="N24">
            <v>3.3906510858734347</v>
          </cell>
          <cell r="O24" t="str">
            <v>x</v>
          </cell>
          <cell r="P24">
            <v>4.4655285643202518</v>
          </cell>
          <cell r="R24">
            <v>3.3855610730485917</v>
          </cell>
        </row>
        <row r="25">
          <cell r="H25">
            <v>0.71194762684124369</v>
          </cell>
          <cell r="J25">
            <v>2.2722373358348964</v>
          </cell>
          <cell r="L25">
            <v>7.8222277641702203</v>
          </cell>
          <cell r="N25">
            <v>8.2024114770197727</v>
          </cell>
          <cell r="P25">
            <v>10.555932409856329</v>
          </cell>
          <cell r="R25">
            <v>10.720609252599026</v>
          </cell>
        </row>
        <row r="26">
          <cell r="H26">
            <v>0.94305535482006042</v>
          </cell>
          <cell r="J26">
            <v>4.6239625838165432</v>
          </cell>
          <cell r="L26">
            <v>14.484573559461278</v>
          </cell>
          <cell r="N26">
            <v>10.197796061092653</v>
          </cell>
          <cell r="P26">
            <v>13.675697247029792</v>
          </cell>
          <cell r="R26">
            <v>14.812522220898938</v>
          </cell>
        </row>
        <row r="27">
          <cell r="H27">
            <v>0.63294208943641461</v>
          </cell>
          <cell r="J27">
            <v>1.9569420319127444</v>
          </cell>
          <cell r="L27" t="str">
            <v>NA</v>
          </cell>
          <cell r="N27">
            <v>8.9721351686197917</v>
          </cell>
          <cell r="P27">
            <v>9.8622381264486769</v>
          </cell>
          <cell r="R27">
            <v>10.852715607873176</v>
          </cell>
        </row>
        <row r="28">
          <cell r="H28">
            <v>0.59248161263960764</v>
          </cell>
          <cell r="J28">
            <v>1.7224568888888887</v>
          </cell>
          <cell r="L28" t="str">
            <v>NA</v>
          </cell>
          <cell r="N28" t="str">
            <v>NA</v>
          </cell>
          <cell r="P28">
            <v>9.1890348297339006</v>
          </cell>
          <cell r="R28">
            <v>9.7145134403171944</v>
          </cell>
        </row>
        <row r="30">
          <cell r="H30" t="str">
            <v>NA</v>
          </cell>
          <cell r="I30" t="str">
            <v>x</v>
          </cell>
          <cell r="J30" t="str">
            <v>NA</v>
          </cell>
          <cell r="K30" t="str">
            <v>x</v>
          </cell>
          <cell r="L30" t="str">
            <v>NM</v>
          </cell>
          <cell r="N30">
            <v>19.32089552238806</v>
          </cell>
          <cell r="O30" t="str">
            <v>x</v>
          </cell>
          <cell r="P30">
            <v>23.848484848484851</v>
          </cell>
          <cell r="R30">
            <v>20.168141592920357</v>
          </cell>
        </row>
        <row r="31">
          <cell r="H31" t="str">
            <v>NA</v>
          </cell>
          <cell r="I31" t="str">
            <v xml:space="preserve"> </v>
          </cell>
          <cell r="J31" t="str">
            <v>NA</v>
          </cell>
          <cell r="K31" t="str">
            <v xml:space="preserve"> </v>
          </cell>
          <cell r="L31" t="str">
            <v>NA</v>
          </cell>
          <cell r="N31">
            <v>18.232394366197184</v>
          </cell>
          <cell r="O31" t="str">
            <v xml:space="preserve"> </v>
          </cell>
          <cell r="P31">
            <v>19.195121951219516</v>
          </cell>
          <cell r="R31">
            <v>16.635036496350363</v>
          </cell>
        </row>
        <row r="32">
          <cell r="H32" t="str">
            <v>NA</v>
          </cell>
          <cell r="J32" t="str">
            <v>NA</v>
          </cell>
          <cell r="L32" t="str">
            <v>NA</v>
          </cell>
          <cell r="N32">
            <v>16.490445859872612</v>
          </cell>
          <cell r="P32">
            <v>17.034632034632036</v>
          </cell>
          <cell r="R32">
            <v>15.609589041095891</v>
          </cell>
        </row>
        <row r="33">
          <cell r="H33" t="str">
            <v>NA</v>
          </cell>
          <cell r="J33" t="str">
            <v>NA</v>
          </cell>
          <cell r="L33" t="str">
            <v>NA</v>
          </cell>
          <cell r="N33" t="str">
            <v>NA</v>
          </cell>
          <cell r="P33" t="str">
            <v>NA</v>
          </cell>
          <cell r="R33" t="str">
            <v>NA</v>
          </cell>
        </row>
        <row r="36">
          <cell r="H36">
            <v>4804.1000000000004</v>
          </cell>
          <cell r="J36">
            <v>2856.3389999999999</v>
          </cell>
          <cell r="L36">
            <v>473.69900000000001</v>
          </cell>
          <cell r="N36">
            <v>406.447</v>
          </cell>
          <cell r="P36">
            <v>533.58000000000004</v>
          </cell>
          <cell r="R36">
            <v>481.25499999999994</v>
          </cell>
        </row>
        <row r="37">
          <cell r="H37">
            <v>916.5</v>
          </cell>
          <cell r="J37">
            <v>426.4</v>
          </cell>
          <cell r="L37">
            <v>85.654999999999973</v>
          </cell>
          <cell r="N37">
            <v>168.01399999999998</v>
          </cell>
          <cell r="P37">
            <v>225.72300000000001</v>
          </cell>
          <cell r="R37">
            <v>151.97999999999999</v>
          </cell>
        </row>
        <row r="38">
          <cell r="H38">
            <v>691.90000000000009</v>
          </cell>
          <cell r="J38">
            <v>209.53500000000008</v>
          </cell>
          <cell r="L38">
            <v>46.256999999999977</v>
          </cell>
          <cell r="N38">
            <v>135.13899999999998</v>
          </cell>
          <cell r="P38">
            <v>174.23</v>
          </cell>
          <cell r="R38">
            <v>109.99600000000001</v>
          </cell>
        </row>
        <row r="39">
          <cell r="H39">
            <v>351.6</v>
          </cell>
          <cell r="J39">
            <v>59.731999999999999</v>
          </cell>
          <cell r="L39">
            <v>-102.04499999999999</v>
          </cell>
          <cell r="N39">
            <v>57.591999999999999</v>
          </cell>
          <cell r="P39">
            <v>62.68</v>
          </cell>
          <cell r="R39">
            <v>57.893999999999998</v>
          </cell>
        </row>
        <row r="40">
          <cell r="H40">
            <v>0.81</v>
          </cell>
          <cell r="J40">
            <v>0.35</v>
          </cell>
          <cell r="L40">
            <v>-4.66</v>
          </cell>
          <cell r="N40">
            <v>1.34</v>
          </cell>
          <cell r="P40">
            <v>1.65</v>
          </cell>
          <cell r="R40">
            <v>1.1299999999999999</v>
          </cell>
        </row>
        <row r="41">
          <cell r="H41">
            <v>224.59999999999991</v>
          </cell>
          <cell r="J41">
            <v>216.8649999999999</v>
          </cell>
          <cell r="L41">
            <v>39.397999999999996</v>
          </cell>
          <cell r="N41">
            <v>32.875</v>
          </cell>
          <cell r="P41">
            <v>51.492999999999995</v>
          </cell>
          <cell r="R41">
            <v>41.983999999999995</v>
          </cell>
        </row>
        <row r="44">
          <cell r="H44">
            <v>19.077454674132511</v>
          </cell>
          <cell r="J44">
            <v>14.928200049083809</v>
          </cell>
          <cell r="L44">
            <v>18.082157657077587</v>
          </cell>
          <cell r="N44">
            <v>41.337246922723011</v>
          </cell>
          <cell r="P44">
            <v>42.303497132576183</v>
          </cell>
          <cell r="R44">
            <v>31.579931637073905</v>
          </cell>
        </row>
        <row r="45">
          <cell r="H45">
            <v>14.402281384650612</v>
          </cell>
          <cell r="J45">
            <v>7.3357889242138308</v>
          </cell>
          <cell r="L45">
            <v>9.7650617797377599</v>
          </cell>
          <cell r="N45">
            <v>33.248861475173882</v>
          </cell>
          <cell r="P45">
            <v>32.653022976873189</v>
          </cell>
          <cell r="R45">
            <v>22.856074222605486</v>
          </cell>
        </row>
        <row r="46">
          <cell r="H46">
            <v>7.3187485689307055</v>
          </cell>
          <cell r="J46">
            <v>2.0912083614725003</v>
          </cell>
          <cell r="L46" t="str">
            <v>NM</v>
          </cell>
          <cell r="N46">
            <v>14.169621131414429</v>
          </cell>
          <cell r="P46">
            <v>11.747066981521046</v>
          </cell>
          <cell r="R46">
            <v>12.029797093017217</v>
          </cell>
        </row>
        <row r="49">
          <cell r="H49">
            <v>2.2445356169691788E-2</v>
          </cell>
          <cell r="I49" t="str">
            <v>%</v>
          </cell>
          <cell r="J49">
            <v>-0.21458874434893049</v>
          </cell>
          <cell r="K49" t="str">
            <v>%</v>
          </cell>
          <cell r="L49" t="str">
            <v>NA</v>
          </cell>
          <cell r="N49">
            <v>8.9226128370105462E-2</v>
          </cell>
          <cell r="O49" t="str">
            <v>%</v>
          </cell>
          <cell r="P49">
            <v>0.33012666667669777</v>
          </cell>
          <cell r="R49">
            <v>4.3850124803518797E-2</v>
          </cell>
        </row>
        <row r="50">
          <cell r="H50">
            <v>2.942693895753723E-2</v>
          </cell>
          <cell r="J50">
            <v>8.0286230871305042E-2</v>
          </cell>
          <cell r="L50">
            <v>-1</v>
          </cell>
          <cell r="N50">
            <v>-1</v>
          </cell>
          <cell r="P50">
            <v>5.6751804387453531E-2</v>
          </cell>
          <cell r="R50">
            <v>1.3470133973472409E-2</v>
          </cell>
        </row>
        <row r="51">
          <cell r="H51">
            <v>2.0006477312108251</v>
          </cell>
          <cell r="J51">
            <v>-23.680847397785556</v>
          </cell>
          <cell r="L51" t="str">
            <v>NA</v>
          </cell>
          <cell r="N51">
            <v>7.9542959755253051</v>
          </cell>
          <cell r="P51">
            <v>36.044560678204896</v>
          </cell>
          <cell r="R51">
            <v>0.28509713152236049</v>
          </cell>
        </row>
        <row r="52">
          <cell r="H52">
            <v>4.3932508648301782</v>
          </cell>
          <cell r="J52">
            <v>-30.084400175318983</v>
          </cell>
          <cell r="L52" t="str">
            <v>NA</v>
          </cell>
          <cell r="N52">
            <v>7.9891245067934102</v>
          </cell>
          <cell r="P52">
            <v>32.885719191029935</v>
          </cell>
          <cell r="R52">
            <v>-2.8397734086669679</v>
          </cell>
        </row>
        <row r="53">
          <cell r="H53">
            <v>80.109174330347571</v>
          </cell>
          <cell r="J53">
            <v>-43.775366597196175</v>
          </cell>
          <cell r="L53" t="str">
            <v>NA</v>
          </cell>
          <cell r="N53">
            <v>17.884169268356121</v>
          </cell>
          <cell r="P53">
            <v>27.316011075390101</v>
          </cell>
          <cell r="R53">
            <v>-17.858427754227812</v>
          </cell>
        </row>
        <row r="54">
          <cell r="H54">
            <v>0.11799999999999999</v>
          </cell>
          <cell r="J54">
            <v>9.4E-2</v>
          </cell>
          <cell r="L54" t="str">
            <v>NA</v>
          </cell>
          <cell r="N54">
            <v>0.18</v>
          </cell>
          <cell r="P54">
            <v>0.19</v>
          </cell>
          <cell r="R54">
            <v>0.08</v>
          </cell>
        </row>
        <row r="57">
          <cell r="H57">
            <v>616.6</v>
          </cell>
          <cell r="J57">
            <v>233.095</v>
          </cell>
          <cell r="L57">
            <v>21.466000000000001</v>
          </cell>
          <cell r="N57">
            <v>69.561418399999994</v>
          </cell>
          <cell r="P57">
            <v>92.221000000000004</v>
          </cell>
          <cell r="R57">
            <v>2.669</v>
          </cell>
        </row>
        <row r="59">
          <cell r="H59">
            <v>1269.0999999999999</v>
          </cell>
          <cell r="J59">
            <v>1201.9769999999999</v>
          </cell>
          <cell r="L59">
            <v>433.358</v>
          </cell>
          <cell r="N59">
            <v>342.47300000000001</v>
          </cell>
          <cell r="P59">
            <v>383.63</v>
          </cell>
          <cell r="R59">
            <v>452.83299999999997</v>
          </cell>
        </row>
        <row r="60">
          <cell r="H60">
            <v>0</v>
          </cell>
          <cell r="J60">
            <v>0</v>
          </cell>
          <cell r="L60">
            <v>53.798000000000002</v>
          </cell>
          <cell r="N60">
            <v>0</v>
          </cell>
          <cell r="P60">
            <v>0</v>
          </cell>
          <cell r="R60">
            <v>0</v>
          </cell>
        </row>
        <row r="61">
          <cell r="H61">
            <v>1738.5</v>
          </cell>
          <cell r="J61">
            <v>1352.864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</row>
        <row r="62">
          <cell r="H62">
            <v>3007.6</v>
          </cell>
          <cell r="J62">
            <v>2554.8409999999999</v>
          </cell>
          <cell r="L62">
            <v>487.15600000000001</v>
          </cell>
          <cell r="N62">
            <v>342.47300000000001</v>
          </cell>
          <cell r="P62">
            <v>383.63</v>
          </cell>
          <cell r="R62">
            <v>452.83299999999997</v>
          </cell>
        </row>
        <row r="66">
          <cell r="H66">
            <v>47.773776565850007</v>
          </cell>
          <cell r="I66" t="str">
            <v>%</v>
          </cell>
          <cell r="J66">
            <v>57.166043666385534</v>
          </cell>
          <cell r="K66" t="str">
            <v>%</v>
          </cell>
          <cell r="L66">
            <v>58.11554874712769</v>
          </cell>
          <cell r="N66">
            <v>55.374882525658521</v>
          </cell>
          <cell r="O66" t="str">
            <v>%</v>
          </cell>
          <cell r="P66">
            <v>57.509224044956575</v>
          </cell>
          <cell r="R66">
            <v>44.629716546256098</v>
          </cell>
        </row>
        <row r="67">
          <cell r="H67">
            <v>44.985248210791475</v>
          </cell>
          <cell r="J67">
            <v>55.79936708108729</v>
          </cell>
          <cell r="L67" t="str">
            <v>NA</v>
          </cell>
          <cell r="N67">
            <v>54.371332526100993</v>
          </cell>
          <cell r="P67">
            <v>56.420316508866328</v>
          </cell>
          <cell r="R67">
            <v>45.98705912205024</v>
          </cell>
        </row>
        <row r="68">
          <cell r="H68">
            <v>47.481791930784304</v>
          </cell>
          <cell r="J68">
            <v>59.873901976318578</v>
          </cell>
          <cell r="L68" t="str">
            <v>NA</v>
          </cell>
          <cell r="N68">
            <v>54.993968370956203</v>
          </cell>
          <cell r="P68">
            <v>58.91029117373342</v>
          </cell>
          <cell r="R68">
            <v>46.276150054451925</v>
          </cell>
        </row>
        <row r="69">
          <cell r="H69">
            <v>46.746938902475257</v>
          </cell>
          <cell r="I69" t="str">
            <v>%</v>
          </cell>
          <cell r="J69">
            <v>57.613104241263805</v>
          </cell>
          <cell r="K69" t="str">
            <v>%</v>
          </cell>
          <cell r="L69">
            <v>58.11554874712769</v>
          </cell>
          <cell r="N69">
            <v>54.913394474238572</v>
          </cell>
          <cell r="O69" t="str">
            <v>%</v>
          </cell>
          <cell r="P69">
            <v>57.61327724251877</v>
          </cell>
          <cell r="R69">
            <v>45.630975240919419</v>
          </cell>
        </row>
        <row r="72">
          <cell r="H72">
            <v>19.077454674132511</v>
          </cell>
          <cell r="I72" t="str">
            <v>%</v>
          </cell>
          <cell r="J72">
            <v>14.928200049083809</v>
          </cell>
          <cell r="K72" t="str">
            <v>%</v>
          </cell>
          <cell r="L72">
            <v>16.338549075391175</v>
          </cell>
          <cell r="N72">
            <v>39.363063412251307</v>
          </cell>
          <cell r="O72" t="str">
            <v>%</v>
          </cell>
          <cell r="P72">
            <v>42.381222682636093</v>
          </cell>
          <cell r="R72">
            <v>31.996245201736595</v>
          </cell>
        </row>
        <row r="73">
          <cell r="H73">
            <v>15.047124782277807</v>
          </cell>
          <cell r="J73">
            <v>7.0727434275582475</v>
          </cell>
          <cell r="L73" t="str">
            <v>NA</v>
          </cell>
          <cell r="N73">
            <v>39.188025865305107</v>
          </cell>
          <cell r="P73">
            <v>39.384692232590872</v>
          </cell>
          <cell r="R73">
            <v>34.44874397361076</v>
          </cell>
        </row>
        <row r="74">
          <cell r="H74">
            <v>19.168793752135237</v>
          </cell>
          <cell r="J74">
            <v>15.810099703161162</v>
          </cell>
          <cell r="L74" t="str">
            <v>NA</v>
          </cell>
          <cell r="N74">
            <v>40.072379548525475</v>
          </cell>
          <cell r="P74">
            <v>40.513253124979066</v>
          </cell>
          <cell r="R74">
            <v>34.665902589263489</v>
          </cell>
        </row>
        <row r="75">
          <cell r="H75">
            <v>17.76445773618185</v>
          </cell>
          <cell r="I75" t="str">
            <v>%</v>
          </cell>
          <cell r="J75">
            <v>12.603681059934408</v>
          </cell>
          <cell r="K75" t="str">
            <v>%</v>
          </cell>
          <cell r="L75">
            <v>16.338549075391175</v>
          </cell>
          <cell r="N75">
            <v>39.541156275360628</v>
          </cell>
          <cell r="O75" t="str">
            <v>%</v>
          </cell>
          <cell r="P75">
            <v>40.759722680068677</v>
          </cell>
          <cell r="R75">
            <v>33.703630588203616</v>
          </cell>
        </row>
        <row r="78">
          <cell r="H78">
            <v>14.402281384650612</v>
          </cell>
          <cell r="I78" t="str">
            <v>%</v>
          </cell>
          <cell r="J78">
            <v>7.3357889242138308</v>
          </cell>
          <cell r="K78" t="str">
            <v>%</v>
          </cell>
          <cell r="L78">
            <v>7.1136885873727902</v>
          </cell>
          <cell r="N78">
            <v>30.553947934309939</v>
          </cell>
          <cell r="O78" t="str">
            <v>%</v>
          </cell>
          <cell r="P78">
            <v>32.060888157272331</v>
          </cell>
          <cell r="R78">
            <v>23.094104631476615</v>
          </cell>
        </row>
        <row r="79">
          <cell r="H79">
            <v>9.5569281160237072</v>
          </cell>
          <cell r="J79">
            <v>9.6086438187431233E-2</v>
          </cell>
          <cell r="L79" t="str">
            <v>NA</v>
          </cell>
          <cell r="N79">
            <v>30.384112764149858</v>
          </cell>
          <cell r="P79">
            <v>27.771041936289532</v>
          </cell>
          <cell r="R79">
            <v>26.081155375116293</v>
          </cell>
        </row>
        <row r="80">
          <cell r="H80">
            <v>13.815501720164763</v>
          </cell>
          <cell r="J80">
            <v>9.2574823445518337</v>
          </cell>
          <cell r="L80" t="str">
            <v>NA</v>
          </cell>
          <cell r="N80">
            <v>31.084464854343235</v>
          </cell>
          <cell r="P80">
            <v>32.122173793694458</v>
          </cell>
          <cell r="R80">
            <v>26.656331834858822</v>
          </cell>
        </row>
        <row r="81">
          <cell r="H81">
            <v>12.59157040694636</v>
          </cell>
          <cell r="I81" t="str">
            <v>%</v>
          </cell>
          <cell r="J81">
            <v>5.5631192356510324</v>
          </cell>
          <cell r="K81" t="str">
            <v>%</v>
          </cell>
          <cell r="L81">
            <v>7.1136885873727902</v>
          </cell>
          <cell r="N81">
            <v>30.674175184267678</v>
          </cell>
          <cell r="O81" t="str">
            <v>%</v>
          </cell>
          <cell r="P81">
            <v>30.651367962418774</v>
          </cell>
          <cell r="R81">
            <v>25.277197280483907</v>
          </cell>
        </row>
        <row r="84">
          <cell r="H84">
            <v>7.3187485689307055</v>
          </cell>
          <cell r="I84" t="str">
            <v>%</v>
          </cell>
          <cell r="J84">
            <v>2.0912083614725003</v>
          </cell>
          <cell r="K84" t="str">
            <v>%</v>
          </cell>
          <cell r="L84">
            <v>-27.734325418535942</v>
          </cell>
          <cell r="N84">
            <v>15.289451467831942</v>
          </cell>
          <cell r="O84" t="str">
            <v>%</v>
          </cell>
          <cell r="P84">
            <v>11.859756674424325</v>
          </cell>
          <cell r="R84">
            <v>12.130596577099082</v>
          </cell>
        </row>
        <row r="85">
          <cell r="H85">
            <v>6.2805919216983845</v>
          </cell>
          <cell r="J85">
            <v>-3.8189276288776846</v>
          </cell>
          <cell r="L85" t="str">
            <v>NA</v>
          </cell>
          <cell r="N85">
            <v>13.585212406540274</v>
          </cell>
          <cell r="P85">
            <v>9.4017210453420521</v>
          </cell>
          <cell r="R85">
            <v>16.452254081028503</v>
          </cell>
        </row>
        <row r="86">
          <cell r="H86">
            <v>2.3585515363976421</v>
          </cell>
          <cell r="J86">
            <v>4.0807339719002886</v>
          </cell>
          <cell r="L86" t="str">
            <v>NA</v>
          </cell>
          <cell r="N86">
            <v>13.053201172939247</v>
          </cell>
          <cell r="P86">
            <v>12.944811563929004</v>
          </cell>
          <cell r="R86">
            <v>19.589909612078511</v>
          </cell>
        </row>
        <row r="87">
          <cell r="H87">
            <v>5.3192973423422432</v>
          </cell>
          <cell r="I87" t="str">
            <v>%</v>
          </cell>
          <cell r="J87">
            <v>0.78433823483170151</v>
          </cell>
          <cell r="K87" t="str">
            <v>%</v>
          </cell>
          <cell r="L87">
            <v>-27.734325418535942</v>
          </cell>
          <cell r="N87">
            <v>13.975955015770488</v>
          </cell>
          <cell r="O87" t="str">
            <v>%</v>
          </cell>
          <cell r="P87">
            <v>11.402096427898462</v>
          </cell>
          <cell r="R87">
            <v>16.057586756735365</v>
          </cell>
        </row>
        <row r="92">
          <cell r="H92">
            <v>4804.1000000000004</v>
          </cell>
          <cell r="J92">
            <v>2856.3389999999999</v>
          </cell>
          <cell r="L92">
            <v>473.69900000000001</v>
          </cell>
          <cell r="N92">
            <v>406.447</v>
          </cell>
          <cell r="P92">
            <v>533.58000000000004</v>
          </cell>
          <cell r="R92">
            <v>481.25499999999994</v>
          </cell>
        </row>
        <row r="93">
          <cell r="H93">
            <v>4804.1000000000004</v>
          </cell>
          <cell r="J93">
            <v>2856.3389999999999</v>
          </cell>
          <cell r="L93">
            <v>456.95</v>
          </cell>
          <cell r="N93">
            <v>376.678</v>
          </cell>
          <cell r="P93">
            <v>528.51</v>
          </cell>
          <cell r="R93">
            <v>477.25599999999997</v>
          </cell>
        </row>
        <row r="94">
          <cell r="H94">
            <v>4669.942</v>
          </cell>
          <cell r="J94">
            <v>3787.2150000000001</v>
          </cell>
          <cell r="L94">
            <v>0</v>
          </cell>
          <cell r="N94">
            <v>354.29700000000003</v>
          </cell>
          <cell r="P94">
            <v>440.43</v>
          </cell>
          <cell r="R94">
            <v>472.92</v>
          </cell>
        </row>
        <row r="95">
          <cell r="H95">
            <v>4595.49</v>
          </cell>
          <cell r="J95">
            <v>4630.3680000000004</v>
          </cell>
          <cell r="L95">
            <v>0</v>
          </cell>
          <cell r="N95">
            <v>317.49299999999999</v>
          </cell>
          <cell r="P95">
            <v>298.72199999999998</v>
          </cell>
          <cell r="R95">
            <v>438.00099999999998</v>
          </cell>
        </row>
        <row r="97">
          <cell r="H97" t="str">
            <v>NA</v>
          </cell>
          <cell r="J97" t="str">
            <v>NA</v>
          </cell>
          <cell r="L97" t="str">
            <v>NA</v>
          </cell>
          <cell r="N97" t="str">
            <v>NA</v>
          </cell>
          <cell r="P97" t="str">
            <v>NA</v>
          </cell>
          <cell r="R97" t="str">
            <v>NA</v>
          </cell>
        </row>
        <row r="98">
          <cell r="H98">
            <v>2295.1000000000004</v>
          </cell>
          <cell r="J98">
            <v>1632.856</v>
          </cell>
          <cell r="L98">
            <v>265.55899999999997</v>
          </cell>
          <cell r="N98">
            <v>208.58500000000001</v>
          </cell>
          <cell r="P98">
            <v>303.94200000000001</v>
          </cell>
          <cell r="R98">
            <v>212.99799999999999</v>
          </cell>
        </row>
        <row r="99">
          <cell r="H99">
            <v>2100.7849999999999</v>
          </cell>
          <cell r="J99">
            <v>2113.2420000000002</v>
          </cell>
          <cell r="L99">
            <v>0</v>
          </cell>
          <cell r="N99">
            <v>192.63600000000002</v>
          </cell>
          <cell r="P99">
            <v>248.49199999999999</v>
          </cell>
          <cell r="R99">
            <v>217.482</v>
          </cell>
        </row>
        <row r="100">
          <cell r="H100">
            <v>2182.0209999999997</v>
          </cell>
          <cell r="J100">
            <v>2772.3819974628232</v>
          </cell>
          <cell r="L100">
            <v>0</v>
          </cell>
          <cell r="N100">
            <v>174.60199999999998</v>
          </cell>
          <cell r="P100">
            <v>175.97799999999995</v>
          </cell>
          <cell r="R100">
            <v>202.68999999999997</v>
          </cell>
        </row>
        <row r="103">
          <cell r="H103">
            <v>916.5</v>
          </cell>
          <cell r="J103">
            <v>426.4</v>
          </cell>
          <cell r="L103">
            <v>85.654999999999973</v>
          </cell>
          <cell r="N103">
            <v>168.01399999999998</v>
          </cell>
          <cell r="P103">
            <v>225.72300000000001</v>
          </cell>
          <cell r="R103">
            <v>151.97999999999999</v>
          </cell>
        </row>
        <row r="104">
          <cell r="H104">
            <v>916.5</v>
          </cell>
          <cell r="J104">
            <v>426.4</v>
          </cell>
          <cell r="L104">
            <v>74.658999999999963</v>
          </cell>
          <cell r="N104">
            <v>148.27199999999999</v>
          </cell>
          <cell r="P104">
            <v>223.989</v>
          </cell>
          <cell r="R104">
            <v>152.70400000000001</v>
          </cell>
        </row>
        <row r="105">
          <cell r="H105">
            <v>702.69199999999989</v>
          </cell>
          <cell r="J105">
            <v>267.86000000000013</v>
          </cell>
          <cell r="L105">
            <v>0</v>
          </cell>
          <cell r="N105">
            <v>138.84200000000004</v>
          </cell>
          <cell r="P105">
            <v>173.46199999999999</v>
          </cell>
          <cell r="R105">
            <v>162.91499999999999</v>
          </cell>
        </row>
        <row r="106">
          <cell r="H106">
            <v>880.89999999999964</v>
          </cell>
          <cell r="J106">
            <v>732.06579742326949</v>
          </cell>
          <cell r="L106">
            <v>0</v>
          </cell>
          <cell r="N106">
            <v>127.22699999999998</v>
          </cell>
          <cell r="P106">
            <v>121.02199999999995</v>
          </cell>
          <cell r="R106">
            <v>151.83699999999996</v>
          </cell>
        </row>
        <row r="109">
          <cell r="H109">
            <v>691.90000000000009</v>
          </cell>
          <cell r="J109">
            <v>209.53500000000008</v>
          </cell>
          <cell r="L109">
            <v>46.256999999999977</v>
          </cell>
          <cell r="N109">
            <v>135.13899999999998</v>
          </cell>
          <cell r="P109">
            <v>174.23</v>
          </cell>
          <cell r="R109">
            <v>109.99600000000001</v>
          </cell>
        </row>
        <row r="110">
          <cell r="H110">
            <v>691.90000000000009</v>
          </cell>
          <cell r="J110">
            <v>209.53500000000008</v>
          </cell>
          <cell r="L110">
            <v>32.505999999999965</v>
          </cell>
          <cell r="N110">
            <v>115.08999999999999</v>
          </cell>
          <cell r="P110">
            <v>169.44499999999999</v>
          </cell>
          <cell r="R110">
            <v>110.21800000000002</v>
          </cell>
        </row>
        <row r="111">
          <cell r="H111">
            <v>446.30299999999988</v>
          </cell>
          <cell r="J111">
            <v>3.6390000000001237</v>
          </cell>
          <cell r="L111">
            <v>0</v>
          </cell>
          <cell r="N111">
            <v>107.65000000000003</v>
          </cell>
          <cell r="P111">
            <v>122.31199999999998</v>
          </cell>
          <cell r="R111">
            <v>123.34299999999999</v>
          </cell>
        </row>
        <row r="112">
          <cell r="H112">
            <v>634.88999999999965</v>
          </cell>
          <cell r="J112">
            <v>428.65550008777791</v>
          </cell>
          <cell r="L112">
            <v>0</v>
          </cell>
          <cell r="N112">
            <v>98.690999999999974</v>
          </cell>
          <cell r="P112">
            <v>95.955999999999946</v>
          </cell>
          <cell r="R112">
            <v>116.75499999999997</v>
          </cell>
        </row>
        <row r="115">
          <cell r="H115">
            <v>351.6</v>
          </cell>
          <cell r="J115">
            <v>59.731999999999999</v>
          </cell>
          <cell r="L115">
            <v>-102.04499999999999</v>
          </cell>
          <cell r="N115">
            <v>57.591999999999999</v>
          </cell>
          <cell r="P115">
            <v>62.68</v>
          </cell>
          <cell r="R115">
            <v>57.893999999999998</v>
          </cell>
        </row>
        <row r="116">
          <cell r="H116">
            <v>351.6</v>
          </cell>
          <cell r="J116">
            <v>59.731999999999999</v>
          </cell>
          <cell r="L116">
            <v>-126.732</v>
          </cell>
          <cell r="N116">
            <v>57.591999999999999</v>
          </cell>
          <cell r="P116">
            <v>62.68</v>
          </cell>
          <cell r="R116">
            <v>57.893999999999998</v>
          </cell>
        </row>
        <row r="117">
          <cell r="H117">
            <v>293.3</v>
          </cell>
          <cell r="J117">
            <v>-144.631</v>
          </cell>
          <cell r="L117">
            <v>0</v>
          </cell>
          <cell r="N117">
            <v>48.131999999999998</v>
          </cell>
          <cell r="P117">
            <v>41.408000000000001</v>
          </cell>
          <cell r="R117">
            <v>77.805999999999997</v>
          </cell>
        </row>
        <row r="118">
          <cell r="H118">
            <v>108.387</v>
          </cell>
          <cell r="J118">
            <v>188.953</v>
          </cell>
          <cell r="L118">
            <v>0</v>
          </cell>
          <cell r="N118">
            <v>41.442999999999998</v>
          </cell>
          <cell r="P118">
            <v>38.668999999999997</v>
          </cell>
          <cell r="R118">
            <v>85.804000000000002</v>
          </cell>
        </row>
        <row r="121">
          <cell r="H121">
            <v>0.81</v>
          </cell>
          <cell r="J121">
            <v>0.35</v>
          </cell>
          <cell r="L121">
            <v>-4.66</v>
          </cell>
          <cell r="N121">
            <v>1.34</v>
          </cell>
          <cell r="P121">
            <v>1.65</v>
          </cell>
          <cell r="R121">
            <v>1.1299999999999999</v>
          </cell>
        </row>
        <row r="122">
          <cell r="H122">
            <v>0.81</v>
          </cell>
          <cell r="J122">
            <v>0.35</v>
          </cell>
          <cell r="L122">
            <v>-4.83</v>
          </cell>
          <cell r="N122">
            <v>1.34</v>
          </cell>
          <cell r="P122">
            <v>1.65</v>
          </cell>
          <cell r="R122">
            <v>1.1299999999999999</v>
          </cell>
        </row>
        <row r="123">
          <cell r="H123">
            <v>0.69</v>
          </cell>
          <cell r="J123">
            <v>-0.82</v>
          </cell>
          <cell r="L123">
            <v>0</v>
          </cell>
          <cell r="N123">
            <v>1.1299999999999999</v>
          </cell>
          <cell r="P123">
            <v>0.95</v>
          </cell>
          <cell r="R123">
            <v>1.5</v>
          </cell>
        </row>
        <row r="124">
          <cell r="H124">
            <v>0.25</v>
          </cell>
          <cell r="J124">
            <v>0.93</v>
          </cell>
          <cell r="L124">
            <v>0</v>
          </cell>
          <cell r="N124">
            <v>0.97</v>
          </cell>
          <cell r="P124">
            <v>1.22</v>
          </cell>
          <cell r="R124">
            <v>1.63</v>
          </cell>
        </row>
        <row r="127">
          <cell r="H127">
            <v>1.01</v>
          </cell>
          <cell r="J127">
            <v>0.75</v>
          </cell>
          <cell r="L127">
            <v>0</v>
          </cell>
          <cell r="N127">
            <v>1.42</v>
          </cell>
          <cell r="P127">
            <v>2.0499999999999998</v>
          </cell>
          <cell r="R127">
            <v>1.37</v>
          </cell>
        </row>
        <row r="128">
          <cell r="H128">
            <v>1.18</v>
          </cell>
          <cell r="J128">
            <v>1</v>
          </cell>
          <cell r="L128">
            <v>0</v>
          </cell>
          <cell r="N128">
            <v>1.57</v>
          </cell>
          <cell r="P128">
            <v>2.31</v>
          </cell>
          <cell r="R128">
            <v>1.46</v>
          </cell>
        </row>
        <row r="146">
          <cell r="J146" t="str">
            <v>Hasbro Inc.</v>
          </cell>
          <cell r="L146" t="str">
            <v>Carmike Cinemas</v>
          </cell>
          <cell r="N146" t="str">
            <v>Speedway Motorsports</v>
          </cell>
          <cell r="P146" t="str">
            <v xml:space="preserve">International Speedway </v>
          </cell>
        </row>
        <row r="147">
          <cell r="J147" t="str">
            <v>HAS</v>
          </cell>
          <cell r="L147" t="str">
            <v>CKEC</v>
          </cell>
          <cell r="N147" t="str">
            <v>TRK</v>
          </cell>
          <cell r="P147" t="str">
            <v>ISCA</v>
          </cell>
        </row>
        <row r="149">
          <cell r="J149" t="str">
            <v>#Calc</v>
          </cell>
          <cell r="L149">
            <v>23.47</v>
          </cell>
          <cell r="N149">
            <v>25.89</v>
          </cell>
          <cell r="P149">
            <v>39.35</v>
          </cell>
        </row>
        <row r="150">
          <cell r="J150" t="str">
            <v>#Calc</v>
          </cell>
          <cell r="L150" t="str">
            <v>#Calc</v>
          </cell>
          <cell r="N150" t="str">
            <v>#Calc</v>
          </cell>
          <cell r="P150" t="str">
            <v>#Calc</v>
          </cell>
        </row>
        <row r="151">
          <cell r="J151" t="str">
            <v>#Calc</v>
          </cell>
          <cell r="L151" t="str">
            <v>#Calc</v>
          </cell>
          <cell r="N151" t="str">
            <v>#Calc</v>
          </cell>
          <cell r="P151" t="str">
            <v>#Calc</v>
          </cell>
        </row>
        <row r="152">
          <cell r="J152">
            <v>37256</v>
          </cell>
          <cell r="L152">
            <v>37256</v>
          </cell>
          <cell r="N152">
            <v>37256</v>
          </cell>
          <cell r="P152">
            <v>37225</v>
          </cell>
        </row>
        <row r="153">
          <cell r="J153">
            <v>37256</v>
          </cell>
          <cell r="L153">
            <v>37346</v>
          </cell>
          <cell r="N153">
            <v>37346</v>
          </cell>
          <cell r="P153">
            <v>37315</v>
          </cell>
        </row>
        <row r="156">
          <cell r="J156" t="str">
            <v>First Call</v>
          </cell>
          <cell r="L156" t="str">
            <v>First Call</v>
          </cell>
          <cell r="N156" t="str">
            <v>First Call</v>
          </cell>
          <cell r="P156" t="str">
            <v>First Call</v>
          </cell>
        </row>
        <row r="157">
          <cell r="J157">
            <v>9.4E-2</v>
          </cell>
          <cell r="L157" t="str">
            <v>NA</v>
          </cell>
          <cell r="N157">
            <v>0.18</v>
          </cell>
          <cell r="P157">
            <v>0.19</v>
          </cell>
        </row>
        <row r="159">
          <cell r="J159">
            <v>0.75</v>
          </cell>
          <cell r="N159">
            <v>1.42</v>
          </cell>
          <cell r="P159">
            <v>2.0499999999999998</v>
          </cell>
        </row>
        <row r="160">
          <cell r="J160">
            <v>1</v>
          </cell>
          <cell r="N160">
            <v>1.57</v>
          </cell>
          <cell r="P160">
            <v>2.31</v>
          </cell>
        </row>
        <row r="162">
          <cell r="J162">
            <v>3151.8</v>
          </cell>
          <cell r="N162">
            <v>358.8</v>
          </cell>
          <cell r="P162">
            <v>557.9</v>
          </cell>
        </row>
        <row r="163">
          <cell r="J163">
            <v>3333.4</v>
          </cell>
          <cell r="P163">
            <v>590.20000000000005</v>
          </cell>
        </row>
        <row r="165">
          <cell r="J165">
            <v>495.1</v>
          </cell>
          <cell r="N165">
            <v>153.6</v>
          </cell>
          <cell r="P165">
            <v>241.6</v>
          </cell>
        </row>
        <row r="166">
          <cell r="J166">
            <v>562.5</v>
          </cell>
          <cell r="P166">
            <v>259.3</v>
          </cell>
        </row>
        <row r="169">
          <cell r="J169">
            <v>172.75187399999999</v>
          </cell>
          <cell r="L169">
            <v>8.9912620000000008</v>
          </cell>
          <cell r="N169">
            <v>41.881270000000001</v>
          </cell>
          <cell r="P169">
            <v>53.146321</v>
          </cell>
        </row>
        <row r="170">
          <cell r="J170">
            <v>0</v>
          </cell>
          <cell r="L170">
            <v>0</v>
          </cell>
          <cell r="N170">
            <v>0.80735032831208953</v>
          </cell>
          <cell r="P170">
            <v>0</v>
          </cell>
        </row>
        <row r="171">
          <cell r="J171">
            <v>172.75187399999999</v>
          </cell>
          <cell r="L171">
            <v>8.9912620000000008</v>
          </cell>
          <cell r="N171">
            <v>42.688620328312091</v>
          </cell>
          <cell r="P171">
            <v>53.146321</v>
          </cell>
        </row>
        <row r="174">
          <cell r="J174">
            <v>233.095</v>
          </cell>
          <cell r="L174">
            <v>21.466000000000001</v>
          </cell>
          <cell r="N174">
            <v>69.561418399999994</v>
          </cell>
          <cell r="P174">
            <v>92.221000000000004</v>
          </cell>
        </row>
        <row r="175">
          <cell r="J175">
            <v>0</v>
          </cell>
          <cell r="L175">
            <v>6.702</v>
          </cell>
          <cell r="N175">
            <v>0</v>
          </cell>
          <cell r="P175">
            <v>0</v>
          </cell>
        </row>
        <row r="176">
          <cell r="J176">
            <v>1201.9769999999999</v>
          </cell>
          <cell r="L176">
            <v>433.358</v>
          </cell>
          <cell r="N176">
            <v>342.47300000000001</v>
          </cell>
          <cell r="P176">
            <v>383.63</v>
          </cell>
        </row>
        <row r="177">
          <cell r="J177">
            <v>0</v>
          </cell>
          <cell r="L177">
            <v>0</v>
          </cell>
          <cell r="N177">
            <v>0</v>
          </cell>
          <cell r="P177">
            <v>0</v>
          </cell>
        </row>
        <row r="178">
          <cell r="J178">
            <v>0</v>
          </cell>
          <cell r="L178">
            <v>53.798000000000002</v>
          </cell>
          <cell r="N178">
            <v>0</v>
          </cell>
        </row>
        <row r="179">
          <cell r="J179">
            <v>1352.864</v>
          </cell>
        </row>
        <row r="183">
          <cell r="L183">
            <v>116.453</v>
          </cell>
          <cell r="N183">
            <v>96.567999999999998</v>
          </cell>
          <cell r="P183">
            <v>125.759</v>
          </cell>
        </row>
        <row r="184">
          <cell r="L184">
            <v>99.703999999999994</v>
          </cell>
          <cell r="N184">
            <v>66.799000000000007</v>
          </cell>
          <cell r="P184">
            <v>120.68899999999999</v>
          </cell>
        </row>
        <row r="185">
          <cell r="J185">
            <v>2856.3389999999999</v>
          </cell>
          <cell r="L185">
            <v>456.95</v>
          </cell>
          <cell r="N185">
            <v>376.678</v>
          </cell>
          <cell r="P185">
            <v>528.51</v>
          </cell>
        </row>
        <row r="186">
          <cell r="J186">
            <v>3787.2150000000001</v>
          </cell>
          <cell r="N186">
            <v>354.29700000000003</v>
          </cell>
          <cell r="P186">
            <v>440.43</v>
          </cell>
        </row>
        <row r="187">
          <cell r="J187">
            <v>4630.3680000000004</v>
          </cell>
          <cell r="N187">
            <v>317.49299999999999</v>
          </cell>
          <cell r="P187">
            <v>298.72199999999998</v>
          </cell>
        </row>
        <row r="189">
          <cell r="L189">
            <v>45.18</v>
          </cell>
          <cell r="N189">
            <v>39.927999999999997</v>
          </cell>
          <cell r="P189">
            <v>47.436000000000007</v>
          </cell>
        </row>
        <row r="190">
          <cell r="L190">
            <v>38.923000000000002</v>
          </cell>
          <cell r="N190">
            <v>30.744</v>
          </cell>
          <cell r="P190">
            <v>43.820000000000007</v>
          </cell>
        </row>
        <row r="191">
          <cell r="J191">
            <v>1223.4829999999999</v>
          </cell>
          <cell r="L191">
            <v>191.39099999999999</v>
          </cell>
          <cell r="N191">
            <v>168.09299999999999</v>
          </cell>
          <cell r="P191">
            <v>224.56800000000001</v>
          </cell>
        </row>
        <row r="192">
          <cell r="J192">
            <v>1673.973</v>
          </cell>
          <cell r="N192">
            <v>161.661</v>
          </cell>
          <cell r="P192">
            <v>191.93800000000002</v>
          </cell>
        </row>
        <row r="193">
          <cell r="J193">
            <v>1857.9860025371772</v>
          </cell>
          <cell r="N193">
            <v>142.89100000000002</v>
          </cell>
          <cell r="P193">
            <v>122.74400000000001</v>
          </cell>
        </row>
        <row r="195">
          <cell r="L195">
            <v>47.564</v>
          </cell>
          <cell r="N195">
            <v>14.355</v>
          </cell>
          <cell r="P195">
            <v>19.228000000000002</v>
          </cell>
        </row>
        <row r="196">
          <cell r="L196">
            <v>48.068000000000005</v>
          </cell>
          <cell r="N196">
            <v>13.512</v>
          </cell>
          <cell r="P196">
            <v>19.507999999999999</v>
          </cell>
        </row>
        <row r="197">
          <cell r="J197">
            <v>1423.3209999999999</v>
          </cell>
          <cell r="L197">
            <v>190.9</v>
          </cell>
          <cell r="N197">
            <v>60.313000000000002</v>
          </cell>
          <cell r="P197">
            <v>79.953000000000003</v>
          </cell>
        </row>
        <row r="198">
          <cell r="J198">
            <v>2109.6030000000001</v>
          </cell>
          <cell r="N198">
            <v>53.793999999999997</v>
          </cell>
          <cell r="P198">
            <v>75.03</v>
          </cell>
        </row>
        <row r="199">
          <cell r="J199">
            <v>2343.7264973750453</v>
          </cell>
          <cell r="N199">
            <v>47.375</v>
          </cell>
          <cell r="P199">
            <v>54.956000000000003</v>
          </cell>
        </row>
        <row r="214">
          <cell r="L214">
            <v>-1.873</v>
          </cell>
        </row>
        <row r="215">
          <cell r="L215">
            <v>-26.56</v>
          </cell>
        </row>
        <row r="216">
          <cell r="J216">
            <v>59.731999999999999</v>
          </cell>
          <cell r="L216">
            <v>-126.732</v>
          </cell>
          <cell r="N216">
            <v>57.591999999999999</v>
          </cell>
          <cell r="P216">
            <v>62.68</v>
          </cell>
        </row>
        <row r="217">
          <cell r="J217">
            <v>-144.631</v>
          </cell>
          <cell r="N217">
            <v>48.131999999999998</v>
          </cell>
          <cell r="P217">
            <v>41.408000000000001</v>
          </cell>
        </row>
        <row r="218">
          <cell r="J218">
            <v>188.953</v>
          </cell>
          <cell r="N218">
            <v>41.442999999999998</v>
          </cell>
          <cell r="P218">
            <v>38.668999999999997</v>
          </cell>
        </row>
        <row r="221">
          <cell r="L221">
            <v>-0.96</v>
          </cell>
        </row>
        <row r="222">
          <cell r="L222">
            <v>-1.1299999999999999</v>
          </cell>
        </row>
        <row r="223">
          <cell r="J223">
            <v>0.35</v>
          </cell>
          <cell r="L223">
            <v>-4.83</v>
          </cell>
          <cell r="N223">
            <v>1.34</v>
          </cell>
          <cell r="P223">
            <v>1.65</v>
          </cell>
        </row>
        <row r="224">
          <cell r="J224">
            <v>-0.82</v>
          </cell>
          <cell r="N224">
            <v>1.1299999999999999</v>
          </cell>
          <cell r="P224">
            <v>0.95</v>
          </cell>
        </row>
        <row r="225">
          <cell r="J225">
            <v>0.93</v>
          </cell>
          <cell r="N225">
            <v>0.97</v>
          </cell>
          <cell r="P225">
            <v>1.22</v>
          </cell>
        </row>
        <row r="230">
          <cell r="L230">
            <v>8.0269999999999992</v>
          </cell>
          <cell r="N230">
            <v>7.923</v>
          </cell>
          <cell r="P230">
            <v>9.9130000000000003</v>
          </cell>
        </row>
        <row r="231">
          <cell r="L231">
            <v>10.782</v>
          </cell>
          <cell r="N231">
            <v>8.23</v>
          </cell>
          <cell r="P231">
            <v>12.964</v>
          </cell>
        </row>
        <row r="232">
          <cell r="J232">
            <v>216.8649999999999</v>
          </cell>
          <cell r="L232">
            <v>42.152999999999999</v>
          </cell>
          <cell r="N232">
            <v>33.182000000000002</v>
          </cell>
          <cell r="P232">
            <v>54.543999999999997</v>
          </cell>
        </row>
        <row r="233">
          <cell r="J233">
            <v>264.221</v>
          </cell>
          <cell r="N233">
            <v>31.192</v>
          </cell>
          <cell r="P233">
            <v>51.15</v>
          </cell>
        </row>
        <row r="234">
          <cell r="J234">
            <v>303.41029733549163</v>
          </cell>
          <cell r="N234">
            <v>28.536000000000001</v>
          </cell>
          <cell r="P234">
            <v>25.065999999999999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>
        <row r="15">
          <cell r="E15" t="str">
            <v>PROJECT TIMEPIECE</v>
          </cell>
        </row>
        <row r="19">
          <cell r="E19" t="str">
            <v>Total Renal</v>
          </cell>
        </row>
      </sheetData>
      <sheetData sheetId="1" refreshError="1">
        <row r="29">
          <cell r="K29">
            <v>81.172370000000001</v>
          </cell>
        </row>
      </sheetData>
      <sheetData sheetId="2" refreshError="1">
        <row r="8">
          <cell r="W8">
            <v>39.905000000000001</v>
          </cell>
        </row>
        <row r="11">
          <cell r="E11">
            <v>0.97</v>
          </cell>
        </row>
        <row r="20">
          <cell r="G20">
            <v>0</v>
          </cell>
        </row>
        <row r="22">
          <cell r="W22">
            <v>1344.1889999999999</v>
          </cell>
        </row>
        <row r="23">
          <cell r="G23">
            <v>0</v>
          </cell>
        </row>
        <row r="25">
          <cell r="G25">
            <v>330.1</v>
          </cell>
        </row>
        <row r="26">
          <cell r="W26">
            <v>511.83800000000002</v>
          </cell>
        </row>
      </sheetData>
      <sheetData sheetId="3" refreshError="1">
        <row r="22">
          <cell r="I22">
            <v>9.25</v>
          </cell>
        </row>
        <row r="29">
          <cell r="I29">
            <v>83.867002981818189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>
        <row r="8">
          <cell r="D8">
            <v>12.65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3">
          <cell r="M13">
            <v>16.775267999999997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>
        <row r="9">
          <cell r="E9" t="str">
            <v>PROJECT TIMEPIECE</v>
          </cell>
        </row>
        <row r="47">
          <cell r="K47">
            <v>121.68</v>
          </cell>
        </row>
        <row r="54">
          <cell r="K54">
            <v>95.346999999999994</v>
          </cell>
        </row>
        <row r="63">
          <cell r="K63">
            <v>34.380000000000003</v>
          </cell>
        </row>
        <row r="64">
          <cell r="K64">
            <v>14.88</v>
          </cell>
        </row>
        <row r="68">
          <cell r="K68">
            <v>1.1340563991323211</v>
          </cell>
        </row>
        <row r="69">
          <cell r="K69">
            <v>1.4778817201897638</v>
          </cell>
        </row>
        <row r="70">
          <cell r="K70">
            <v>1.8496928195173608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B33">
            <v>553</v>
          </cell>
          <cell r="C33">
            <v>596</v>
          </cell>
          <cell r="D33">
            <v>680</v>
          </cell>
          <cell r="E33">
            <v>729</v>
          </cell>
          <cell r="F33">
            <v>722</v>
          </cell>
          <cell r="G33">
            <v>90</v>
          </cell>
          <cell r="H33">
            <v>0</v>
          </cell>
          <cell r="I33">
            <v>0</v>
          </cell>
          <cell r="J33">
            <v>0</v>
          </cell>
        </row>
        <row r="51">
          <cell r="B51">
            <v>88</v>
          </cell>
          <cell r="C51">
            <v>63</v>
          </cell>
          <cell r="D51">
            <v>67</v>
          </cell>
          <cell r="E51">
            <v>66</v>
          </cell>
          <cell r="F51">
            <v>67</v>
          </cell>
          <cell r="G51">
            <v>7</v>
          </cell>
          <cell r="H51">
            <v>0</v>
          </cell>
          <cell r="I51">
            <v>0</v>
          </cell>
          <cell r="J51">
            <v>0</v>
          </cell>
        </row>
        <row r="69">
          <cell r="B69">
            <v>0</v>
          </cell>
          <cell r="C69">
            <v>8</v>
          </cell>
          <cell r="D69">
            <v>45</v>
          </cell>
          <cell r="E69">
            <v>39</v>
          </cell>
          <cell r="F69">
            <v>18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87">
          <cell r="B87">
            <v>35</v>
          </cell>
          <cell r="C87">
            <v>51</v>
          </cell>
          <cell r="D87">
            <v>47</v>
          </cell>
          <cell r="E87">
            <v>56</v>
          </cell>
          <cell r="F87">
            <v>39</v>
          </cell>
          <cell r="G87">
            <v>11</v>
          </cell>
          <cell r="H87">
            <v>0</v>
          </cell>
          <cell r="I87">
            <v>0</v>
          </cell>
          <cell r="J87">
            <v>0</v>
          </cell>
        </row>
        <row r="105">
          <cell r="B105">
            <v>34</v>
          </cell>
          <cell r="C105">
            <v>101</v>
          </cell>
          <cell r="D105">
            <v>61</v>
          </cell>
          <cell r="E105">
            <v>15</v>
          </cell>
          <cell r="F105">
            <v>4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23">
          <cell r="B123">
            <v>19</v>
          </cell>
          <cell r="C123">
            <v>155</v>
          </cell>
          <cell r="D123">
            <v>71</v>
          </cell>
          <cell r="E123">
            <v>27</v>
          </cell>
          <cell r="F123">
            <v>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0</v>
          </cell>
          <cell r="C17">
            <v>0</v>
          </cell>
          <cell r="D17">
            <v>643</v>
          </cell>
          <cell r="E17">
            <v>1039</v>
          </cell>
          <cell r="F17">
            <v>800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ES"/>
      <sheetName val="CPK-ISEXT12"/>
      <sheetName val="REVENUES SEG 3"/>
      <sheetName val="COST OF SALES SEG 4"/>
      <sheetName val="FC Common Plt"/>
      <sheetName val="Common Plant Allocation Factors"/>
      <sheetName val="FC Depreciation Expense"/>
      <sheetName val="FC PP Plant and AD"/>
      <sheetName val="Corporate and Skipack Alloc"/>
      <sheetName val="Income Statement"/>
      <sheetName val="Report Summary"/>
      <sheetName val="Avg ROR"/>
      <sheetName val="Year End ROR"/>
      <sheetName val="Capital Structure"/>
      <sheetName val="Earned Ret on Equity"/>
      <sheetName val="CFG Reg_BS 13 Mon"/>
      <sheetName val="CFG Reg_BS 13 2022 2023"/>
      <sheetName val="FC with Allocations"/>
      <sheetName val="Adjustments to Common Plant"/>
      <sheetName val="Common Plant"/>
      <sheetName val="Cap Struct Adj."/>
      <sheetName val="Inc Tax Adj"/>
      <sheetName val="Sht Trm Int Rate"/>
      <sheetName val="Comp Cost Rate of Debt"/>
      <sheetName val="Cust Dep Int"/>
      <sheetName val="Property Tax"/>
      <sheetName val="Econ. Develop."/>
      <sheetName val="Social"/>
      <sheetName val="Charit. Cont."/>
      <sheetName val="Fran &amp; Cons"/>
      <sheetName val="Promo Exp"/>
      <sheetName val="Mat &amp; Supplies"/>
      <sheetName val="Competitive Rate Adj"/>
      <sheetName val="Flex Liab"/>
      <sheetName val="Conservation"/>
      <sheetName val="Non-Util O&amp;M"/>
      <sheetName val="Out of Period"/>
      <sheetName val="Health Ins Res"/>
      <sheetName val="Int Pay"/>
      <sheetName val="Flex Plt"/>
      <sheetName val="Reg-13MON CU"/>
      <sheetName val="Equity"/>
      <sheetName val="CFG 1010 BS PIS Breakdown"/>
      <sheetName val="B-4 CF"/>
      <sheetName val="May2020-June2021 FPU-AD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81">
          <cell r="C181">
            <v>842256</v>
          </cell>
          <cell r="D181">
            <v>842315</v>
          </cell>
          <cell r="E181">
            <v>842357</v>
          </cell>
          <cell r="F181">
            <v>842391</v>
          </cell>
          <cell r="G181">
            <v>842416</v>
          </cell>
          <cell r="H181">
            <v>842441</v>
          </cell>
          <cell r="I181">
            <v>842466</v>
          </cell>
          <cell r="J181">
            <v>842500</v>
          </cell>
          <cell r="K181">
            <v>842534</v>
          </cell>
          <cell r="L181">
            <v>842568</v>
          </cell>
          <cell r="M181">
            <v>842610</v>
          </cell>
          <cell r="N181">
            <v>842652</v>
          </cell>
          <cell r="O181">
            <v>842694</v>
          </cell>
        </row>
        <row r="182">
          <cell r="C182">
            <v>-842256</v>
          </cell>
          <cell r="D182">
            <v>-842315</v>
          </cell>
          <cell r="E182">
            <v>-842357</v>
          </cell>
          <cell r="F182">
            <v>-842391</v>
          </cell>
          <cell r="G182">
            <v>-836248</v>
          </cell>
          <cell r="H182">
            <v>-831417</v>
          </cell>
          <cell r="I182">
            <v>-826932</v>
          </cell>
          <cell r="J182">
            <v>-822369</v>
          </cell>
          <cell r="K182">
            <v>-817987</v>
          </cell>
          <cell r="L182">
            <v>-842568</v>
          </cell>
          <cell r="M182">
            <v>-842610</v>
          </cell>
          <cell r="N182">
            <v>-842652</v>
          </cell>
          <cell r="O182">
            <v>-842694</v>
          </cell>
        </row>
        <row r="261">
          <cell r="C261">
            <v>64662</v>
          </cell>
          <cell r="D261">
            <v>64666</v>
          </cell>
          <cell r="E261">
            <v>64669</v>
          </cell>
          <cell r="F261">
            <v>64671</v>
          </cell>
          <cell r="G261">
            <v>64673</v>
          </cell>
          <cell r="H261">
            <v>64675</v>
          </cell>
          <cell r="I261">
            <v>64677</v>
          </cell>
          <cell r="J261">
            <v>64679</v>
          </cell>
          <cell r="K261">
            <v>64680</v>
          </cell>
          <cell r="L261">
            <v>35670</v>
          </cell>
          <cell r="M261">
            <v>30899</v>
          </cell>
          <cell r="N261">
            <v>25586</v>
          </cell>
          <cell r="O261">
            <v>18730</v>
          </cell>
        </row>
      </sheetData>
      <sheetData sheetId="17"/>
      <sheetData sheetId="18"/>
      <sheetData sheetId="19"/>
      <sheetData sheetId="20"/>
      <sheetData sheetId="21"/>
      <sheetData sheetId="22"/>
      <sheetData sheetId="23">
        <row r="48">
          <cell r="B48">
            <v>44180</v>
          </cell>
        </row>
      </sheetData>
      <sheetData sheetId="24"/>
      <sheetData sheetId="25"/>
      <sheetData sheetId="26">
        <row r="4">
          <cell r="D4" t="str">
            <v>December 31, 2021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>
        <row r="143">
          <cell r="F143">
            <v>0.02</v>
          </cell>
        </row>
        <row r="144">
          <cell r="F144">
            <v>0.1</v>
          </cell>
        </row>
      </sheetData>
      <sheetData sheetId="2"/>
      <sheetData sheetId="3"/>
      <sheetData sheetId="4"/>
      <sheetData sheetId="5">
        <row r="8">
          <cell r="D8">
            <v>2</v>
          </cell>
          <cell r="I8">
            <v>0</v>
          </cell>
        </row>
        <row r="11">
          <cell r="D11" t="str">
            <v>N</v>
          </cell>
        </row>
        <row r="22">
          <cell r="C22">
            <v>0.96</v>
          </cell>
        </row>
        <row r="41">
          <cell r="D41" t="str">
            <v>n</v>
          </cell>
        </row>
        <row r="45">
          <cell r="D45">
            <v>2</v>
          </cell>
        </row>
        <row r="49">
          <cell r="D49">
            <v>1</v>
          </cell>
        </row>
        <row r="50">
          <cell r="D50">
            <v>0.05</v>
          </cell>
        </row>
        <row r="51">
          <cell r="D51">
            <v>17.5</v>
          </cell>
        </row>
        <row r="56">
          <cell r="D56">
            <v>2</v>
          </cell>
        </row>
        <row r="59">
          <cell r="D59">
            <v>3</v>
          </cell>
        </row>
        <row r="62">
          <cell r="D62">
            <v>4</v>
          </cell>
        </row>
        <row r="178">
          <cell r="AA178" t="str">
            <v>n</v>
          </cell>
        </row>
        <row r="180">
          <cell r="AA180">
            <v>0.05</v>
          </cell>
        </row>
      </sheetData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>
        <row r="190">
          <cell r="A190" t="b">
            <v>1</v>
          </cell>
        </row>
      </sheetData>
      <sheetData sheetId="5">
        <row r="191">
          <cell r="A191" t="b">
            <v>1</v>
          </cell>
        </row>
      </sheetData>
      <sheetData sheetId="6">
        <row r="195">
          <cell r="A195" t="b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86"/>
  <sheetViews>
    <sheetView tabSelected="1" topLeftCell="A45" zoomScaleNormal="100" zoomScaleSheetLayoutView="100" workbookViewId="0">
      <selection activeCell="H72" sqref="H72"/>
    </sheetView>
  </sheetViews>
  <sheetFormatPr defaultColWidth="9.140625" defaultRowHeight="11.25" x14ac:dyDescent="0.2"/>
  <cols>
    <col min="1" max="2" width="9.140625" style="1"/>
    <col min="3" max="3" width="10.28515625" style="1" customWidth="1"/>
    <col min="4" max="5" width="10" style="1" customWidth="1"/>
    <col min="6" max="6" width="11.7109375" style="1" customWidth="1"/>
    <col min="7" max="7" width="9.140625" style="1"/>
    <col min="8" max="8" width="10.7109375" style="1" customWidth="1"/>
    <col min="9" max="9" width="11.7109375" style="1" customWidth="1"/>
    <col min="10" max="10" width="11.140625" style="1" customWidth="1"/>
    <col min="11" max="14" width="9.140625" style="1"/>
    <col min="15" max="15" width="9.7109375" style="1" bestFit="1" customWidth="1"/>
    <col min="16" max="16" width="9.140625" style="1"/>
    <col min="17" max="17" width="10.28515625" style="1" bestFit="1" customWidth="1"/>
    <col min="18" max="16384" width="9.140625" style="1"/>
  </cols>
  <sheetData>
    <row r="1" spans="1:10" x14ac:dyDescent="0.2">
      <c r="D1" s="2" t="s">
        <v>0</v>
      </c>
      <c r="E1" s="2"/>
      <c r="F1" s="2"/>
      <c r="G1" s="2"/>
      <c r="H1" s="2"/>
      <c r="I1" s="2"/>
    </row>
    <row r="2" spans="1:10" x14ac:dyDescent="0.2">
      <c r="D2" s="2" t="s">
        <v>1</v>
      </c>
      <c r="E2" s="2"/>
      <c r="F2" s="2"/>
      <c r="G2" s="2"/>
      <c r="H2" s="2"/>
      <c r="I2" s="2"/>
    </row>
    <row r="3" spans="1:10" x14ac:dyDescent="0.2">
      <c r="D3" s="2" t="s">
        <v>2</v>
      </c>
      <c r="E3" s="2"/>
      <c r="F3" s="2"/>
      <c r="G3" s="2"/>
      <c r="H3" s="2"/>
      <c r="I3" s="2"/>
    </row>
    <row r="4" spans="1:10" x14ac:dyDescent="0.2">
      <c r="D4" s="2" t="s">
        <v>3</v>
      </c>
      <c r="E4" s="2"/>
      <c r="F4" s="2"/>
      <c r="G4" s="2"/>
      <c r="H4" s="2"/>
      <c r="I4" s="2"/>
    </row>
    <row r="5" spans="1:10" x14ac:dyDescent="0.2">
      <c r="D5" s="3" t="str">
        <f>+'[62]Property Tax'!D4</f>
        <v>December 31, 2021</v>
      </c>
      <c r="E5" s="3"/>
      <c r="F5" s="2"/>
      <c r="G5" s="2"/>
      <c r="H5" s="2" t="s">
        <v>4</v>
      </c>
      <c r="I5" s="2"/>
    </row>
    <row r="8" spans="1:10" x14ac:dyDescent="0.2">
      <c r="A8" s="4" t="s">
        <v>5</v>
      </c>
    </row>
    <row r="9" spans="1:10" x14ac:dyDescent="0.2">
      <c r="A9" s="4" t="s">
        <v>6</v>
      </c>
    </row>
    <row r="10" spans="1:10" x14ac:dyDescent="0.2">
      <c r="A10" s="1" t="s">
        <v>7</v>
      </c>
    </row>
    <row r="12" spans="1:10" x14ac:dyDescent="0.2">
      <c r="C12" s="2" t="s">
        <v>8</v>
      </c>
      <c r="D12" s="2" t="s">
        <v>8</v>
      </c>
      <c r="E12" s="2" t="s">
        <v>8</v>
      </c>
      <c r="F12" s="2" t="s">
        <v>8</v>
      </c>
      <c r="G12" s="2"/>
      <c r="H12" s="2"/>
      <c r="I12" s="2"/>
      <c r="J12" s="2"/>
    </row>
    <row r="13" spans="1:10" x14ac:dyDescent="0.2">
      <c r="C13" s="2" t="s">
        <v>9</v>
      </c>
      <c r="D13" s="2" t="s">
        <v>9</v>
      </c>
      <c r="E13" s="2" t="s">
        <v>9</v>
      </c>
      <c r="F13" s="2" t="s">
        <v>9</v>
      </c>
      <c r="G13" s="2"/>
      <c r="H13" s="2"/>
      <c r="I13" s="2"/>
      <c r="J13" s="2"/>
    </row>
    <row r="14" spans="1:10" x14ac:dyDescent="0.2">
      <c r="C14" s="2" t="s">
        <v>10</v>
      </c>
      <c r="D14" s="2" t="s">
        <v>11</v>
      </c>
      <c r="E14" s="2" t="s">
        <v>12</v>
      </c>
      <c r="F14" s="2" t="s">
        <v>13</v>
      </c>
      <c r="G14" s="2"/>
      <c r="H14" s="2"/>
      <c r="I14" s="2"/>
      <c r="J14" s="2"/>
    </row>
    <row r="16" spans="1:10" x14ac:dyDescent="0.2">
      <c r="A16" s="5">
        <v>43449</v>
      </c>
      <c r="C16" s="6">
        <v>819652</v>
      </c>
      <c r="D16" s="6">
        <v>-819652</v>
      </c>
      <c r="E16" s="6">
        <v>-62925</v>
      </c>
      <c r="F16" s="6">
        <v>-62925</v>
      </c>
      <c r="G16" s="6"/>
      <c r="H16" s="6"/>
      <c r="I16" s="6"/>
      <c r="J16" s="6"/>
    </row>
    <row r="17" spans="1:12" x14ac:dyDescent="0.2">
      <c r="A17" s="5">
        <v>43479</v>
      </c>
      <c r="C17" s="6">
        <v>821332</v>
      </c>
      <c r="D17" s="6">
        <v>-821332</v>
      </c>
      <c r="E17" s="6">
        <v>-63054</v>
      </c>
      <c r="F17" s="6">
        <v>-63054</v>
      </c>
      <c r="G17" s="6"/>
      <c r="H17" s="7">
        <f t="shared" ref="H17:J32" si="0">+C17-C16</f>
        <v>1680</v>
      </c>
      <c r="I17" s="7">
        <f t="shared" si="0"/>
        <v>-1680</v>
      </c>
      <c r="J17" s="7">
        <f t="shared" si="0"/>
        <v>-129</v>
      </c>
    </row>
    <row r="18" spans="1:12" x14ac:dyDescent="0.2">
      <c r="A18" s="5">
        <v>43509</v>
      </c>
      <c r="C18" s="6">
        <v>822991</v>
      </c>
      <c r="D18" s="6">
        <v>-822991</v>
      </c>
      <c r="E18" s="6">
        <v>-63181</v>
      </c>
      <c r="F18" s="6">
        <v>-63181</v>
      </c>
      <c r="G18" s="6"/>
      <c r="H18" s="7">
        <f t="shared" si="0"/>
        <v>1659</v>
      </c>
      <c r="I18" s="7">
        <f t="shared" si="0"/>
        <v>-1659</v>
      </c>
      <c r="J18" s="7">
        <f t="shared" si="0"/>
        <v>-127</v>
      </c>
    </row>
    <row r="19" spans="1:12" x14ac:dyDescent="0.2">
      <c r="A19" s="5">
        <v>43539</v>
      </c>
      <c r="C19" s="6">
        <v>824653</v>
      </c>
      <c r="D19" s="6">
        <v>-824653</v>
      </c>
      <c r="E19" s="6">
        <v>-63309</v>
      </c>
      <c r="F19" s="6">
        <v>-63309</v>
      </c>
      <c r="G19" s="6"/>
      <c r="H19" s="7">
        <f t="shared" si="0"/>
        <v>1662</v>
      </c>
      <c r="I19" s="7">
        <f t="shared" si="0"/>
        <v>-1662</v>
      </c>
      <c r="J19" s="7">
        <f t="shared" si="0"/>
        <v>-128</v>
      </c>
    </row>
    <row r="20" spans="1:12" x14ac:dyDescent="0.2">
      <c r="A20" s="5">
        <v>43569</v>
      </c>
      <c r="C20" s="6">
        <v>826319</v>
      </c>
      <c r="D20" s="6">
        <v>-826319</v>
      </c>
      <c r="E20" s="6">
        <v>-63437</v>
      </c>
      <c r="F20" s="6">
        <v>-63437</v>
      </c>
      <c r="G20" s="6"/>
      <c r="H20" s="7">
        <f t="shared" si="0"/>
        <v>1666</v>
      </c>
      <c r="I20" s="7">
        <f t="shared" si="0"/>
        <v>-1666</v>
      </c>
      <c r="J20" s="7">
        <f t="shared" si="0"/>
        <v>-128</v>
      </c>
    </row>
    <row r="21" spans="1:12" x14ac:dyDescent="0.2">
      <c r="A21" s="5">
        <v>43599</v>
      </c>
      <c r="C21" s="6">
        <v>827988</v>
      </c>
      <c r="D21" s="6">
        <v>-827988</v>
      </c>
      <c r="E21" s="6">
        <v>-63565</v>
      </c>
      <c r="F21" s="6">
        <v>-63565</v>
      </c>
      <c r="G21" s="6"/>
      <c r="H21" s="7">
        <f t="shared" si="0"/>
        <v>1669</v>
      </c>
      <c r="I21" s="7">
        <f t="shared" si="0"/>
        <v>-1669</v>
      </c>
      <c r="J21" s="7">
        <f t="shared" si="0"/>
        <v>-128</v>
      </c>
    </row>
    <row r="22" spans="1:12" x14ac:dyDescent="0.2">
      <c r="A22" s="5">
        <v>43629</v>
      </c>
      <c r="C22" s="8">
        <v>829611</v>
      </c>
      <c r="D22" s="8">
        <v>-829611</v>
      </c>
      <c r="E22" s="8">
        <v>-63689</v>
      </c>
      <c r="F22" s="8">
        <v>-63689</v>
      </c>
      <c r="G22" s="8"/>
      <c r="H22" s="7">
        <f t="shared" si="0"/>
        <v>1623</v>
      </c>
      <c r="I22" s="7">
        <f t="shared" si="0"/>
        <v>-1623</v>
      </c>
      <c r="J22" s="7">
        <f t="shared" si="0"/>
        <v>-124</v>
      </c>
    </row>
    <row r="23" spans="1:12" x14ac:dyDescent="0.2">
      <c r="A23" s="5">
        <v>43659</v>
      </c>
      <c r="C23" s="8">
        <v>831162</v>
      </c>
      <c r="D23" s="8">
        <v>-831162</v>
      </c>
      <c r="E23" s="8">
        <v>-63808</v>
      </c>
      <c r="F23" s="8">
        <v>-63808</v>
      </c>
      <c r="G23" s="8"/>
      <c r="H23" s="7">
        <f t="shared" si="0"/>
        <v>1551</v>
      </c>
      <c r="I23" s="7">
        <f t="shared" si="0"/>
        <v>-1551</v>
      </c>
      <c r="J23" s="7">
        <f t="shared" si="0"/>
        <v>-119</v>
      </c>
    </row>
    <row r="24" spans="1:12" x14ac:dyDescent="0.2">
      <c r="A24" s="5">
        <v>43689</v>
      </c>
      <c r="C24" s="8">
        <v>832625</v>
      </c>
      <c r="D24" s="8">
        <v>-832625</v>
      </c>
      <c r="E24" s="8">
        <v>-63920</v>
      </c>
      <c r="F24" s="8">
        <v>-63920</v>
      </c>
      <c r="G24" s="8"/>
      <c r="H24" s="7">
        <f t="shared" si="0"/>
        <v>1463</v>
      </c>
      <c r="I24" s="7">
        <f t="shared" si="0"/>
        <v>-1463</v>
      </c>
      <c r="J24" s="7">
        <f t="shared" si="0"/>
        <v>-112</v>
      </c>
    </row>
    <row r="25" spans="1:12" x14ac:dyDescent="0.2">
      <c r="A25" s="5">
        <v>43719</v>
      </c>
      <c r="C25" s="8">
        <v>834015</v>
      </c>
      <c r="D25" s="8">
        <v>-834015</v>
      </c>
      <c r="E25" s="8">
        <v>-64027</v>
      </c>
      <c r="F25" s="8">
        <v>-64027</v>
      </c>
      <c r="G25" s="8"/>
      <c r="H25" s="7">
        <f t="shared" si="0"/>
        <v>1390</v>
      </c>
      <c r="I25" s="7">
        <f t="shared" si="0"/>
        <v>-1390</v>
      </c>
      <c r="J25" s="7">
        <f t="shared" si="0"/>
        <v>-107</v>
      </c>
    </row>
    <row r="26" spans="1:12" x14ac:dyDescent="0.2">
      <c r="A26" s="5">
        <v>43749</v>
      </c>
      <c r="C26" s="8">
        <v>835283</v>
      </c>
      <c r="D26" s="8">
        <v>-835283</v>
      </c>
      <c r="E26" s="8">
        <v>-64124</v>
      </c>
      <c r="F26" s="8">
        <v>-64124</v>
      </c>
      <c r="G26" s="8"/>
      <c r="H26" s="7">
        <f t="shared" si="0"/>
        <v>1268</v>
      </c>
      <c r="I26" s="7">
        <f t="shared" si="0"/>
        <v>-1268</v>
      </c>
      <c r="J26" s="7">
        <f t="shared" si="0"/>
        <v>-97</v>
      </c>
    </row>
    <row r="27" spans="1:12" x14ac:dyDescent="0.2">
      <c r="A27" s="5">
        <v>43779</v>
      </c>
      <c r="C27" s="8">
        <v>836419</v>
      </c>
      <c r="D27" s="8">
        <v>-836419</v>
      </c>
      <c r="E27" s="8">
        <v>-64211</v>
      </c>
      <c r="F27" s="8">
        <v>-64211</v>
      </c>
      <c r="G27" s="8"/>
      <c r="H27" s="7">
        <f t="shared" si="0"/>
        <v>1136</v>
      </c>
      <c r="I27" s="7">
        <f t="shared" si="0"/>
        <v>-1136</v>
      </c>
      <c r="J27" s="7">
        <f t="shared" si="0"/>
        <v>-87</v>
      </c>
    </row>
    <row r="28" spans="1:12" x14ac:dyDescent="0.2">
      <c r="A28" s="5">
        <v>43814</v>
      </c>
      <c r="C28" s="8">
        <v>837531</v>
      </c>
      <c r="D28" s="8">
        <v>-837531</v>
      </c>
      <c r="E28" s="8">
        <v>-64297</v>
      </c>
      <c r="F28" s="8">
        <v>-64297</v>
      </c>
      <c r="G28" s="8"/>
      <c r="H28" s="7">
        <f t="shared" si="0"/>
        <v>1112</v>
      </c>
      <c r="I28" s="7">
        <f t="shared" si="0"/>
        <v>-1112</v>
      </c>
      <c r="J28" s="7">
        <f t="shared" si="0"/>
        <v>-86</v>
      </c>
      <c r="L28" s="8"/>
    </row>
    <row r="29" spans="1:12" x14ac:dyDescent="0.2">
      <c r="A29" s="5">
        <v>43844</v>
      </c>
      <c r="C29" s="8">
        <v>838645</v>
      </c>
      <c r="D29" s="8">
        <v>-838645</v>
      </c>
      <c r="E29" s="8">
        <v>-64382</v>
      </c>
      <c r="F29" s="8">
        <v>-64382</v>
      </c>
      <c r="G29" s="8"/>
      <c r="H29" s="7">
        <f t="shared" si="0"/>
        <v>1114</v>
      </c>
      <c r="I29" s="7">
        <f t="shared" si="0"/>
        <v>-1114</v>
      </c>
      <c r="J29" s="7">
        <f t="shared" si="0"/>
        <v>-85</v>
      </c>
      <c r="L29" s="8"/>
    </row>
    <row r="30" spans="1:12" x14ac:dyDescent="0.2">
      <c r="A30" s="5">
        <v>43874</v>
      </c>
      <c r="C30" s="8">
        <v>839727</v>
      </c>
      <c r="D30" s="8">
        <v>-839727</v>
      </c>
      <c r="E30" s="8">
        <v>-64465</v>
      </c>
      <c r="F30" s="8">
        <v>-64465</v>
      </c>
      <c r="G30" s="8"/>
      <c r="H30" s="7">
        <f t="shared" si="0"/>
        <v>1082</v>
      </c>
      <c r="I30" s="7">
        <f t="shared" si="0"/>
        <v>-1082</v>
      </c>
      <c r="J30" s="7">
        <f t="shared" si="0"/>
        <v>-83</v>
      </c>
      <c r="L30" s="8"/>
    </row>
    <row r="31" spans="1:12" x14ac:dyDescent="0.2">
      <c r="A31" s="5">
        <v>43904</v>
      </c>
      <c r="C31" s="8">
        <v>840928</v>
      </c>
      <c r="D31" s="8">
        <v>-840928</v>
      </c>
      <c r="E31" s="8">
        <v>-64557</v>
      </c>
      <c r="F31" s="8">
        <v>-64557</v>
      </c>
      <c r="G31" s="8"/>
      <c r="H31" s="7">
        <f t="shared" si="0"/>
        <v>1201</v>
      </c>
      <c r="I31" s="7">
        <f t="shared" si="0"/>
        <v>-1201</v>
      </c>
      <c r="J31" s="7">
        <f t="shared" si="0"/>
        <v>-92</v>
      </c>
      <c r="L31" s="8"/>
    </row>
    <row r="32" spans="1:12" x14ac:dyDescent="0.2">
      <c r="A32" s="5">
        <v>43934</v>
      </c>
      <c r="C32" s="8">
        <v>841676</v>
      </c>
      <c r="D32" s="8">
        <v>-841676</v>
      </c>
      <c r="E32" s="8">
        <v>-64615</v>
      </c>
      <c r="F32" s="8">
        <v>-64615</v>
      </c>
      <c r="G32" s="8"/>
      <c r="H32" s="7">
        <f t="shared" si="0"/>
        <v>748</v>
      </c>
      <c r="I32" s="7">
        <f t="shared" si="0"/>
        <v>-748</v>
      </c>
      <c r="J32" s="7">
        <f t="shared" si="0"/>
        <v>-58</v>
      </c>
      <c r="L32" s="8"/>
    </row>
    <row r="33" spans="1:12" x14ac:dyDescent="0.2">
      <c r="A33" s="5">
        <v>43964</v>
      </c>
      <c r="C33" s="8">
        <v>841794</v>
      </c>
      <c r="D33" s="8">
        <v>-841794</v>
      </c>
      <c r="E33" s="8">
        <v>-64624</v>
      </c>
      <c r="F33" s="8">
        <v>-64624</v>
      </c>
      <c r="G33" s="8"/>
      <c r="H33" s="7">
        <f t="shared" ref="H33:J40" si="1">+C33-C32</f>
        <v>118</v>
      </c>
      <c r="I33" s="7">
        <f t="shared" si="1"/>
        <v>-118</v>
      </c>
      <c r="J33" s="7">
        <f t="shared" si="1"/>
        <v>-9</v>
      </c>
      <c r="L33" s="8"/>
    </row>
    <row r="34" spans="1:12" x14ac:dyDescent="0.2">
      <c r="A34" s="5">
        <v>43994</v>
      </c>
      <c r="C34" s="8">
        <v>841870</v>
      </c>
      <c r="D34" s="8">
        <v>-841870</v>
      </c>
      <c r="E34" s="8">
        <v>-64630</v>
      </c>
      <c r="F34" s="8">
        <v>-64630</v>
      </c>
      <c r="G34" s="8"/>
      <c r="H34" s="7">
        <f t="shared" si="1"/>
        <v>76</v>
      </c>
      <c r="I34" s="7">
        <f t="shared" si="1"/>
        <v>-76</v>
      </c>
      <c r="J34" s="7">
        <f t="shared" si="1"/>
        <v>-6</v>
      </c>
      <c r="L34" s="8"/>
    </row>
    <row r="35" spans="1:12" x14ac:dyDescent="0.2">
      <c r="A35" s="5">
        <v>44024</v>
      </c>
      <c r="C35" s="8">
        <v>841937</v>
      </c>
      <c r="D35" s="8">
        <v>-841937</v>
      </c>
      <c r="E35" s="8">
        <v>-64636</v>
      </c>
      <c r="F35" s="8">
        <v>-64636</v>
      </c>
      <c r="G35" s="8"/>
      <c r="H35" s="7">
        <f t="shared" si="1"/>
        <v>67</v>
      </c>
      <c r="I35" s="7">
        <f t="shared" si="1"/>
        <v>-67</v>
      </c>
      <c r="J35" s="7">
        <f t="shared" si="1"/>
        <v>-6</v>
      </c>
      <c r="L35" s="8"/>
    </row>
    <row r="36" spans="1:12" x14ac:dyDescent="0.2">
      <c r="A36" s="5">
        <v>44054</v>
      </c>
      <c r="C36" s="8">
        <v>842004</v>
      </c>
      <c r="D36" s="8">
        <v>-842004</v>
      </c>
      <c r="E36" s="8">
        <v>-64642</v>
      </c>
      <c r="F36" s="8">
        <v>-64642</v>
      </c>
      <c r="G36" s="8"/>
      <c r="H36" s="7">
        <f t="shared" si="1"/>
        <v>67</v>
      </c>
      <c r="I36" s="7">
        <f t="shared" si="1"/>
        <v>-67</v>
      </c>
      <c r="J36" s="7">
        <f t="shared" si="1"/>
        <v>-6</v>
      </c>
      <c r="L36" s="8"/>
    </row>
    <row r="37" spans="1:12" x14ac:dyDescent="0.2">
      <c r="A37" s="5">
        <v>44084</v>
      </c>
      <c r="C37" s="8">
        <v>842063</v>
      </c>
      <c r="D37" s="8">
        <v>-842063</v>
      </c>
      <c r="E37" s="8">
        <v>-64646</v>
      </c>
      <c r="F37" s="8">
        <v>-64646</v>
      </c>
      <c r="G37" s="8"/>
      <c r="H37" s="7">
        <f t="shared" si="1"/>
        <v>59</v>
      </c>
      <c r="I37" s="7">
        <f t="shared" si="1"/>
        <v>-59</v>
      </c>
      <c r="J37" s="7">
        <f t="shared" si="1"/>
        <v>-4</v>
      </c>
      <c r="L37" s="8"/>
    </row>
    <row r="38" spans="1:12" x14ac:dyDescent="0.2">
      <c r="A38" s="5">
        <v>44114</v>
      </c>
      <c r="C38" s="8">
        <v>842122</v>
      </c>
      <c r="D38" s="8">
        <v>-842122</v>
      </c>
      <c r="E38" s="8">
        <v>-64650</v>
      </c>
      <c r="F38" s="8">
        <v>-64650</v>
      </c>
      <c r="G38" s="8"/>
      <c r="H38" s="7">
        <f t="shared" si="1"/>
        <v>59</v>
      </c>
      <c r="I38" s="7">
        <f t="shared" si="1"/>
        <v>-59</v>
      </c>
      <c r="J38" s="7">
        <f t="shared" si="1"/>
        <v>-4</v>
      </c>
      <c r="L38" s="8"/>
    </row>
    <row r="39" spans="1:12" x14ac:dyDescent="0.2">
      <c r="A39" s="5">
        <v>44144</v>
      </c>
      <c r="C39" s="8">
        <v>842189</v>
      </c>
      <c r="D39" s="8">
        <v>-842189</v>
      </c>
      <c r="E39" s="8">
        <v>-64656</v>
      </c>
      <c r="F39" s="8">
        <v>-64656</v>
      </c>
      <c r="G39" s="8"/>
      <c r="H39" s="7">
        <f t="shared" si="1"/>
        <v>67</v>
      </c>
      <c r="I39" s="7">
        <f t="shared" si="1"/>
        <v>-67</v>
      </c>
      <c r="J39" s="7">
        <f t="shared" si="1"/>
        <v>-6</v>
      </c>
      <c r="L39" s="8"/>
    </row>
    <row r="40" spans="1:12" x14ac:dyDescent="0.2">
      <c r="A40" s="5">
        <f>'[62]Sht Trm Int Rate'!B48</f>
        <v>44180</v>
      </c>
      <c r="C40" s="8">
        <f>'[62]CFG Reg_BS 13 Mon'!C181</f>
        <v>842256</v>
      </c>
      <c r="D40" s="8">
        <f>'[62]CFG Reg_BS 13 Mon'!C182</f>
        <v>-842256</v>
      </c>
      <c r="E40" s="8">
        <f>-'[62]CFG Reg_BS 13 Mon'!C261</f>
        <v>-64662</v>
      </c>
      <c r="F40" s="8">
        <f>SUM(C40:E40)</f>
        <v>-64662</v>
      </c>
      <c r="G40" s="8"/>
      <c r="H40" s="7">
        <f t="shared" si="1"/>
        <v>67</v>
      </c>
      <c r="I40" s="7">
        <f t="shared" si="1"/>
        <v>-67</v>
      </c>
      <c r="J40" s="7">
        <f t="shared" si="1"/>
        <v>-6</v>
      </c>
      <c r="L40" s="8"/>
    </row>
    <row r="41" spans="1:12" x14ac:dyDescent="0.2">
      <c r="A41" s="5">
        <f>A40+30</f>
        <v>44210</v>
      </c>
      <c r="C41" s="8">
        <f>'[62]CFG Reg_BS 13 Mon'!D181</f>
        <v>842315</v>
      </c>
      <c r="D41" s="8">
        <f>'[62]CFG Reg_BS 13 Mon'!D182</f>
        <v>-842315</v>
      </c>
      <c r="E41" s="8">
        <f>-'[62]CFG Reg_BS 13 Mon'!D261</f>
        <v>-64666</v>
      </c>
      <c r="F41" s="8">
        <f t="shared" ref="F41:F51" si="2">SUM(C41:E41)</f>
        <v>-64666</v>
      </c>
      <c r="G41" s="8"/>
      <c r="H41" s="7">
        <f>+C41-C40</f>
        <v>59</v>
      </c>
      <c r="I41" s="7">
        <f>+D41-D40</f>
        <v>-59</v>
      </c>
      <c r="J41" s="7">
        <f>+E41-E40</f>
        <v>-4</v>
      </c>
      <c r="K41" s="7"/>
      <c r="L41" s="8"/>
    </row>
    <row r="42" spans="1:12" x14ac:dyDescent="0.2">
      <c r="A42" s="5">
        <f t="shared" ref="A42:A52" si="3">A41+30</f>
        <v>44240</v>
      </c>
      <c r="C42" s="8">
        <f>'[62]CFG Reg_BS 13 Mon'!E181</f>
        <v>842357</v>
      </c>
      <c r="D42" s="8">
        <f>'[62]CFG Reg_BS 13 Mon'!E182</f>
        <v>-842357</v>
      </c>
      <c r="E42" s="8">
        <f>-'[62]CFG Reg_BS 13 Mon'!E261</f>
        <v>-64669</v>
      </c>
      <c r="F42" s="8">
        <f>SUM(C42:E42)</f>
        <v>-64669</v>
      </c>
      <c r="G42" s="8"/>
      <c r="H42" s="7">
        <f t="shared" ref="H42:J52" si="4">+C42-C41</f>
        <v>42</v>
      </c>
      <c r="I42" s="7">
        <f t="shared" si="4"/>
        <v>-42</v>
      </c>
      <c r="J42" s="7">
        <f t="shared" si="4"/>
        <v>-3</v>
      </c>
      <c r="K42" s="7"/>
      <c r="L42" s="8"/>
    </row>
    <row r="43" spans="1:12" x14ac:dyDescent="0.2">
      <c r="A43" s="5">
        <f t="shared" si="3"/>
        <v>44270</v>
      </c>
      <c r="C43" s="8">
        <f>'[62]CFG Reg_BS 13 Mon'!F181</f>
        <v>842391</v>
      </c>
      <c r="D43" s="8">
        <f>'[62]CFG Reg_BS 13 Mon'!F182</f>
        <v>-842391</v>
      </c>
      <c r="E43" s="8">
        <f>-'[62]CFG Reg_BS 13 Mon'!F261</f>
        <v>-64671</v>
      </c>
      <c r="F43" s="8">
        <f t="shared" si="2"/>
        <v>-64671</v>
      </c>
      <c r="G43" s="8"/>
      <c r="H43" s="7">
        <f t="shared" si="4"/>
        <v>34</v>
      </c>
      <c r="I43" s="7">
        <f t="shared" si="4"/>
        <v>-34</v>
      </c>
      <c r="J43" s="7">
        <f t="shared" si="4"/>
        <v>-2</v>
      </c>
      <c r="K43" s="7"/>
      <c r="L43" s="8"/>
    </row>
    <row r="44" spans="1:12" x14ac:dyDescent="0.2">
      <c r="A44" s="5">
        <f t="shared" si="3"/>
        <v>44300</v>
      </c>
      <c r="C44" s="8">
        <f>'[62]CFG Reg_BS 13 Mon'!G181</f>
        <v>842416</v>
      </c>
      <c r="D44" s="8">
        <f>'[62]CFG Reg_BS 13 Mon'!G182</f>
        <v>-836248</v>
      </c>
      <c r="E44" s="8">
        <f>-'[62]CFG Reg_BS 13 Mon'!G261</f>
        <v>-64673</v>
      </c>
      <c r="F44" s="8">
        <f t="shared" si="2"/>
        <v>-58505</v>
      </c>
      <c r="G44" s="8"/>
      <c r="H44" s="7">
        <f t="shared" si="4"/>
        <v>25</v>
      </c>
      <c r="I44" s="7">
        <f t="shared" si="4"/>
        <v>6143</v>
      </c>
      <c r="J44" s="7">
        <f t="shared" si="4"/>
        <v>-2</v>
      </c>
      <c r="K44" s="7"/>
      <c r="L44" s="8"/>
    </row>
    <row r="45" spans="1:12" x14ac:dyDescent="0.2">
      <c r="A45" s="5">
        <f t="shared" si="3"/>
        <v>44330</v>
      </c>
      <c r="C45" s="8">
        <f>'[62]CFG Reg_BS 13 Mon'!H181</f>
        <v>842441</v>
      </c>
      <c r="D45" s="8">
        <f>'[62]CFG Reg_BS 13 Mon'!H182</f>
        <v>-831417</v>
      </c>
      <c r="E45" s="8">
        <f>-'[62]CFG Reg_BS 13 Mon'!H261</f>
        <v>-64675</v>
      </c>
      <c r="F45" s="8">
        <f t="shared" si="2"/>
        <v>-53651</v>
      </c>
      <c r="G45" s="8"/>
      <c r="H45" s="7">
        <f t="shared" si="4"/>
        <v>25</v>
      </c>
      <c r="I45" s="7">
        <f t="shared" si="4"/>
        <v>4831</v>
      </c>
      <c r="J45" s="7">
        <f t="shared" si="4"/>
        <v>-2</v>
      </c>
      <c r="K45" s="7"/>
      <c r="L45" s="8"/>
    </row>
    <row r="46" spans="1:12" x14ac:dyDescent="0.2">
      <c r="A46" s="5">
        <f t="shared" si="3"/>
        <v>44360</v>
      </c>
      <c r="C46" s="8">
        <f>'[62]CFG Reg_BS 13 Mon'!I181</f>
        <v>842466</v>
      </c>
      <c r="D46" s="8">
        <f>'[62]CFG Reg_BS 13 Mon'!I182</f>
        <v>-826932</v>
      </c>
      <c r="E46" s="8">
        <f>-'[62]CFG Reg_BS 13 Mon'!I261</f>
        <v>-64677</v>
      </c>
      <c r="F46" s="8">
        <f t="shared" si="2"/>
        <v>-49143</v>
      </c>
      <c r="G46" s="8"/>
      <c r="H46" s="7">
        <f t="shared" si="4"/>
        <v>25</v>
      </c>
      <c r="I46" s="7">
        <f t="shared" si="4"/>
        <v>4485</v>
      </c>
      <c r="J46" s="7">
        <f t="shared" si="4"/>
        <v>-2</v>
      </c>
      <c r="K46" s="7"/>
      <c r="L46" s="8"/>
    </row>
    <row r="47" spans="1:12" x14ac:dyDescent="0.2">
      <c r="A47" s="5">
        <f t="shared" si="3"/>
        <v>44390</v>
      </c>
      <c r="C47" s="8">
        <f>'[62]CFG Reg_BS 13 Mon'!J181</f>
        <v>842500</v>
      </c>
      <c r="D47" s="8">
        <f>'[62]CFG Reg_BS 13 Mon'!J182</f>
        <v>-822369</v>
      </c>
      <c r="E47" s="8">
        <f>-'[62]CFG Reg_BS 13 Mon'!J261</f>
        <v>-64679</v>
      </c>
      <c r="F47" s="8">
        <f t="shared" si="2"/>
        <v>-44548</v>
      </c>
      <c r="G47" s="8"/>
      <c r="H47" s="7">
        <f t="shared" si="4"/>
        <v>34</v>
      </c>
      <c r="I47" s="7">
        <f t="shared" si="4"/>
        <v>4563</v>
      </c>
      <c r="J47" s="7">
        <f t="shared" si="4"/>
        <v>-2</v>
      </c>
      <c r="K47" s="7"/>
      <c r="L47" s="8"/>
    </row>
    <row r="48" spans="1:12" x14ac:dyDescent="0.2">
      <c r="A48" s="5">
        <f t="shared" si="3"/>
        <v>44420</v>
      </c>
      <c r="C48" s="8">
        <f>'[62]CFG Reg_BS 13 Mon'!K181</f>
        <v>842534</v>
      </c>
      <c r="D48" s="8">
        <f>'[62]CFG Reg_BS 13 Mon'!K182</f>
        <v>-817987</v>
      </c>
      <c r="E48" s="8">
        <f>-'[62]CFG Reg_BS 13 Mon'!K261</f>
        <v>-64680</v>
      </c>
      <c r="F48" s="8">
        <f t="shared" si="2"/>
        <v>-40133</v>
      </c>
      <c r="G48" s="8"/>
      <c r="H48" s="7">
        <f t="shared" si="4"/>
        <v>34</v>
      </c>
      <c r="I48" s="7">
        <f t="shared" si="4"/>
        <v>4382</v>
      </c>
      <c r="J48" s="7">
        <f t="shared" si="4"/>
        <v>-1</v>
      </c>
      <c r="K48" s="7"/>
      <c r="L48" s="8"/>
    </row>
    <row r="49" spans="1:17" x14ac:dyDescent="0.2">
      <c r="A49" s="5">
        <f t="shared" si="3"/>
        <v>44450</v>
      </c>
      <c r="C49" s="8">
        <f>'[62]CFG Reg_BS 13 Mon'!L181</f>
        <v>842568</v>
      </c>
      <c r="D49" s="8">
        <f>'[62]CFG Reg_BS 13 Mon'!L182</f>
        <v>-842568</v>
      </c>
      <c r="E49" s="8">
        <f>-'[62]CFG Reg_BS 13 Mon'!L261</f>
        <v>-35670</v>
      </c>
      <c r="F49" s="8">
        <f t="shared" si="2"/>
        <v>-35670</v>
      </c>
      <c r="G49" s="8"/>
      <c r="H49" s="7">
        <f t="shared" si="4"/>
        <v>34</v>
      </c>
      <c r="I49" s="7">
        <f t="shared" si="4"/>
        <v>-24581</v>
      </c>
      <c r="J49" s="7">
        <f t="shared" si="4"/>
        <v>29010</v>
      </c>
      <c r="K49" s="7"/>
      <c r="L49" s="8"/>
    </row>
    <row r="50" spans="1:17" x14ac:dyDescent="0.2">
      <c r="A50" s="5">
        <f t="shared" si="3"/>
        <v>44480</v>
      </c>
      <c r="C50" s="8">
        <f>'[62]CFG Reg_BS 13 Mon'!M181</f>
        <v>842610</v>
      </c>
      <c r="D50" s="8">
        <f>'[62]CFG Reg_BS 13 Mon'!M182</f>
        <v>-842610</v>
      </c>
      <c r="E50" s="8">
        <f>-'[62]CFG Reg_BS 13 Mon'!M261</f>
        <v>-30899</v>
      </c>
      <c r="F50" s="8">
        <f t="shared" si="2"/>
        <v>-30899</v>
      </c>
      <c r="G50" s="8"/>
      <c r="H50" s="7">
        <f t="shared" si="4"/>
        <v>42</v>
      </c>
      <c r="I50" s="7">
        <f t="shared" si="4"/>
        <v>-42</v>
      </c>
      <c r="J50" s="7">
        <f t="shared" si="4"/>
        <v>4771</v>
      </c>
      <c r="K50" s="7"/>
      <c r="L50" s="8"/>
    </row>
    <row r="51" spans="1:17" x14ac:dyDescent="0.2">
      <c r="A51" s="5">
        <f t="shared" si="3"/>
        <v>44510</v>
      </c>
      <c r="C51" s="8">
        <f>'[62]CFG Reg_BS 13 Mon'!N181</f>
        <v>842652</v>
      </c>
      <c r="D51" s="8">
        <f>'[62]CFG Reg_BS 13 Mon'!N182</f>
        <v>-842652</v>
      </c>
      <c r="E51" s="8">
        <f>-'[62]CFG Reg_BS 13 Mon'!N261</f>
        <v>-25586</v>
      </c>
      <c r="F51" s="8">
        <f t="shared" si="2"/>
        <v>-25586</v>
      </c>
      <c r="G51" s="8"/>
      <c r="H51" s="7">
        <f t="shared" si="4"/>
        <v>42</v>
      </c>
      <c r="I51" s="7">
        <f t="shared" si="4"/>
        <v>-42</v>
      </c>
      <c r="J51" s="7">
        <f t="shared" si="4"/>
        <v>5313</v>
      </c>
      <c r="K51" s="7"/>
      <c r="L51" s="8"/>
    </row>
    <row r="52" spans="1:17" x14ac:dyDescent="0.2">
      <c r="A52" s="5">
        <f t="shared" si="3"/>
        <v>44540</v>
      </c>
      <c r="C52" s="8">
        <f>'[62]CFG Reg_BS 13 Mon'!O181</f>
        <v>842694</v>
      </c>
      <c r="D52" s="8">
        <f>'[62]CFG Reg_BS 13 Mon'!O182</f>
        <v>-842694</v>
      </c>
      <c r="E52" s="8">
        <f>-'[62]CFG Reg_BS 13 Mon'!O261</f>
        <v>-18730</v>
      </c>
      <c r="F52" s="8">
        <f>SUM(C52:E52)</f>
        <v>-18730</v>
      </c>
      <c r="G52" s="8"/>
      <c r="H52" s="7">
        <f t="shared" si="4"/>
        <v>42</v>
      </c>
      <c r="I52" s="7">
        <f t="shared" si="4"/>
        <v>-42</v>
      </c>
      <c r="J52" s="7">
        <f t="shared" si="4"/>
        <v>6856</v>
      </c>
      <c r="K52" s="7"/>
      <c r="L52" s="8"/>
    </row>
    <row r="53" spans="1:17" x14ac:dyDescent="0.2">
      <c r="A53" s="5"/>
      <c r="C53" s="8"/>
      <c r="D53" s="8"/>
      <c r="E53" s="8"/>
      <c r="F53" s="8"/>
      <c r="G53" s="8"/>
      <c r="H53" s="9">
        <f>SUM(H17:H52)</f>
        <v>23042</v>
      </c>
      <c r="I53" s="9">
        <f>SUM(I17:I52)</f>
        <v>-23042</v>
      </c>
      <c r="J53" s="9">
        <f>SUM(J17:J52)</f>
        <v>44195</v>
      </c>
      <c r="K53" s="9"/>
    </row>
    <row r="54" spans="1:17" x14ac:dyDescent="0.2">
      <c r="A54" s="1" t="s">
        <v>14</v>
      </c>
      <c r="C54" s="8">
        <f>SUM(C40:C52)/13</f>
        <v>842476.92307692312</v>
      </c>
      <c r="D54" s="8">
        <f>SUM(D40:D52)/13</f>
        <v>-836522.76923076925</v>
      </c>
      <c r="E54" s="10">
        <f>SUM(E40:E52)/13</f>
        <v>-53302.846153846156</v>
      </c>
      <c r="F54" s="8">
        <f>SUM(F40:F52)/13</f>
        <v>-47348.692307692305</v>
      </c>
      <c r="G54" s="8"/>
      <c r="H54" s="7">
        <f>+H53/36</f>
        <v>640.05555555555554</v>
      </c>
      <c r="I54" s="7">
        <f>+I53/36</f>
        <v>-640.05555555555554</v>
      </c>
      <c r="J54" s="7">
        <f>+J53/36</f>
        <v>1227.6388888888889</v>
      </c>
      <c r="P54" s="11">
        <v>1.0733598358827501</v>
      </c>
      <c r="Q54" s="12" t="s">
        <v>15</v>
      </c>
    </row>
    <row r="55" spans="1:17" x14ac:dyDescent="0.2">
      <c r="L55" s="7">
        <f>+H54*$P$54</f>
        <v>687.00992606695354</v>
      </c>
      <c r="M55" s="7">
        <f>+I54*$P$54</f>
        <v>-687.00992606695354</v>
      </c>
      <c r="N55" s="7">
        <f>+J54*$P$54</f>
        <v>1317.6982763010594</v>
      </c>
      <c r="O55" s="1" t="s">
        <v>16</v>
      </c>
    </row>
    <row r="56" spans="1:17" x14ac:dyDescent="0.2">
      <c r="A56" s="5">
        <f>+A52</f>
        <v>44540</v>
      </c>
      <c r="C56" s="8">
        <f>'[62]CFG Reg_BS 13 Mon'!O181</f>
        <v>842694</v>
      </c>
      <c r="D56" s="8">
        <f>'[62]CFG Reg_BS 13 Mon'!O182</f>
        <v>-842694</v>
      </c>
      <c r="E56" s="8">
        <f>-'[62]CFG Reg_BS 13 Mon'!O261</f>
        <v>-18730</v>
      </c>
      <c r="F56" s="8">
        <f t="shared" ref="F56:F84" si="5">SUM(C56:E56)</f>
        <v>-18730</v>
      </c>
      <c r="H56" s="7"/>
      <c r="L56" s="7"/>
      <c r="M56" s="7"/>
      <c r="N56" s="7"/>
    </row>
    <row r="57" spans="1:17" x14ac:dyDescent="0.2">
      <c r="A57" s="5">
        <f>+A56+30</f>
        <v>44570</v>
      </c>
      <c r="C57" s="8">
        <f t="shared" ref="C57:C68" si="6">+C56+$L$55</f>
        <v>843381.00992606697</v>
      </c>
      <c r="D57" s="8">
        <f t="shared" ref="D57:D68" si="7">+D56+$M$55</f>
        <v>-843381.00992606697</v>
      </c>
      <c r="E57" s="8">
        <f t="shared" ref="E57:E68" si="8">+E56+$N$55</f>
        <v>-17412.30172369894</v>
      </c>
      <c r="F57" s="8">
        <f t="shared" si="5"/>
        <v>-17412.30172369894</v>
      </c>
      <c r="H57" s="7">
        <f t="shared" ref="H57:J68" si="9">+C57-C56</f>
        <v>687.00992606696673</v>
      </c>
      <c r="I57" s="7">
        <f t="shared" si="9"/>
        <v>-687.00992606696673</v>
      </c>
      <c r="J57" s="7">
        <f t="shared" si="9"/>
        <v>1317.6982763010601</v>
      </c>
      <c r="L57" s="7"/>
      <c r="M57" s="7"/>
      <c r="N57" s="7"/>
      <c r="P57" s="11">
        <v>1.1234825778704063</v>
      </c>
      <c r="Q57" s="12" t="s">
        <v>15</v>
      </c>
    </row>
    <row r="58" spans="1:17" x14ac:dyDescent="0.2">
      <c r="A58" s="5">
        <f>+A57+30</f>
        <v>44600</v>
      </c>
      <c r="C58" s="8">
        <f t="shared" si="6"/>
        <v>844068.01985213393</v>
      </c>
      <c r="D58" s="8">
        <f t="shared" si="7"/>
        <v>-844068.01985213393</v>
      </c>
      <c r="E58" s="8">
        <f t="shared" si="8"/>
        <v>-16094.60344739788</v>
      </c>
      <c r="F58" s="8">
        <f t="shared" si="5"/>
        <v>-16094.60344739788</v>
      </c>
      <c r="H58" s="7">
        <f t="shared" si="9"/>
        <v>687.00992606696673</v>
      </c>
      <c r="I58" s="7">
        <f t="shared" si="9"/>
        <v>-687.00992606696673</v>
      </c>
      <c r="J58" s="7">
        <f t="shared" si="9"/>
        <v>1317.6982763010601</v>
      </c>
      <c r="L58" s="7">
        <f>H71*$P$57</f>
        <v>732.27936984194116</v>
      </c>
      <c r="M58" s="7">
        <f>I71*$P$57</f>
        <v>-732.27936984194116</v>
      </c>
      <c r="N58" s="7">
        <f>J71*$P$57</f>
        <v>1404.5259417656641</v>
      </c>
    </row>
    <row r="59" spans="1:17" x14ac:dyDescent="0.2">
      <c r="A59" s="5">
        <f t="shared" ref="A59:A68" si="10">+A58+30</f>
        <v>44630</v>
      </c>
      <c r="C59" s="8">
        <f t="shared" si="6"/>
        <v>844755.0297782009</v>
      </c>
      <c r="D59" s="8">
        <f t="shared" si="7"/>
        <v>-844755.0297782009</v>
      </c>
      <c r="E59" s="8">
        <f t="shared" si="8"/>
        <v>-14776.90517109682</v>
      </c>
      <c r="F59" s="8">
        <f t="shared" si="5"/>
        <v>-14776.90517109682</v>
      </c>
      <c r="G59" s="6"/>
      <c r="H59" s="7">
        <f t="shared" si="9"/>
        <v>687.00992606696673</v>
      </c>
      <c r="I59" s="7">
        <f t="shared" si="9"/>
        <v>-687.00992606696673</v>
      </c>
      <c r="J59" s="7">
        <f t="shared" si="9"/>
        <v>1317.6982763010601</v>
      </c>
      <c r="K59" s="6"/>
      <c r="L59" s="6"/>
      <c r="M59" s="6"/>
      <c r="N59" s="6"/>
      <c r="O59" s="6"/>
      <c r="P59" s="6"/>
      <c r="Q59" s="6"/>
    </row>
    <row r="60" spans="1:17" x14ac:dyDescent="0.2">
      <c r="A60" s="5">
        <f t="shared" si="10"/>
        <v>44660</v>
      </c>
      <c r="C60" s="8">
        <f t="shared" si="6"/>
        <v>845442.03970426787</v>
      </c>
      <c r="D60" s="8">
        <f t="shared" si="7"/>
        <v>-845442.03970426787</v>
      </c>
      <c r="E60" s="8">
        <f t="shared" si="8"/>
        <v>-13459.20689479576</v>
      </c>
      <c r="F60" s="8">
        <f t="shared" si="5"/>
        <v>-13459.20689479576</v>
      </c>
      <c r="H60" s="7">
        <f t="shared" si="9"/>
        <v>687.00992606696673</v>
      </c>
      <c r="I60" s="7">
        <f t="shared" si="9"/>
        <v>-687.00992606696673</v>
      </c>
      <c r="J60" s="7">
        <f t="shared" si="9"/>
        <v>1317.6982763010601</v>
      </c>
    </row>
    <row r="61" spans="1:17" x14ac:dyDescent="0.2">
      <c r="A61" s="5">
        <f t="shared" si="10"/>
        <v>44690</v>
      </c>
      <c r="C61" s="8">
        <f t="shared" si="6"/>
        <v>846129.04963033483</v>
      </c>
      <c r="D61" s="8">
        <f t="shared" si="7"/>
        <v>-846129.04963033483</v>
      </c>
      <c r="E61" s="8">
        <f t="shared" si="8"/>
        <v>-12141.508618494699</v>
      </c>
      <c r="F61" s="8">
        <f t="shared" si="5"/>
        <v>-12141.508618494699</v>
      </c>
      <c r="G61" s="6"/>
      <c r="H61" s="7">
        <f t="shared" si="9"/>
        <v>687.00992606696673</v>
      </c>
      <c r="I61" s="7">
        <f t="shared" si="9"/>
        <v>-687.00992606696673</v>
      </c>
      <c r="J61" s="7">
        <f t="shared" si="9"/>
        <v>1317.6982763010601</v>
      </c>
    </row>
    <row r="62" spans="1:17" x14ac:dyDescent="0.2">
      <c r="A62" s="5">
        <f t="shared" si="10"/>
        <v>44720</v>
      </c>
      <c r="C62" s="8">
        <f t="shared" si="6"/>
        <v>846816.0595564018</v>
      </c>
      <c r="D62" s="8">
        <f t="shared" si="7"/>
        <v>-846816.0595564018</v>
      </c>
      <c r="E62" s="8">
        <f t="shared" si="8"/>
        <v>-10823.810342193639</v>
      </c>
      <c r="F62" s="8">
        <f t="shared" si="5"/>
        <v>-10823.810342193639</v>
      </c>
      <c r="H62" s="7">
        <f t="shared" si="9"/>
        <v>687.00992606696673</v>
      </c>
      <c r="I62" s="7">
        <f t="shared" si="9"/>
        <v>-687.00992606696673</v>
      </c>
      <c r="J62" s="7">
        <f t="shared" si="9"/>
        <v>1317.6982763010601</v>
      </c>
    </row>
    <row r="63" spans="1:17" x14ac:dyDescent="0.2">
      <c r="A63" s="5">
        <f t="shared" si="10"/>
        <v>44750</v>
      </c>
      <c r="C63" s="8">
        <f t="shared" si="6"/>
        <v>847503.06948246877</v>
      </c>
      <c r="D63" s="8">
        <f t="shared" si="7"/>
        <v>-847503.06948246877</v>
      </c>
      <c r="E63" s="8">
        <f t="shared" si="8"/>
        <v>-9506.1120658925793</v>
      </c>
      <c r="F63" s="8">
        <f t="shared" si="5"/>
        <v>-9506.1120658925793</v>
      </c>
      <c r="H63" s="7">
        <f t="shared" si="9"/>
        <v>687.00992606696673</v>
      </c>
      <c r="I63" s="7">
        <f t="shared" si="9"/>
        <v>-687.00992606696673</v>
      </c>
      <c r="J63" s="7">
        <f t="shared" si="9"/>
        <v>1317.6982763010601</v>
      </c>
    </row>
    <row r="64" spans="1:17" x14ac:dyDescent="0.2">
      <c r="A64" s="5">
        <f t="shared" si="10"/>
        <v>44780</v>
      </c>
      <c r="C64" s="8">
        <f t="shared" si="6"/>
        <v>848190.07940853573</v>
      </c>
      <c r="D64" s="8">
        <f t="shared" si="7"/>
        <v>-848190.07940853573</v>
      </c>
      <c r="E64" s="8">
        <f t="shared" si="8"/>
        <v>-8188.4137895915201</v>
      </c>
      <c r="F64" s="8">
        <f t="shared" si="5"/>
        <v>-8188.4137895915201</v>
      </c>
      <c r="H64" s="7">
        <f t="shared" si="9"/>
        <v>687.00992606696673</v>
      </c>
      <c r="I64" s="7">
        <f t="shared" si="9"/>
        <v>-687.00992606696673</v>
      </c>
      <c r="J64" s="7">
        <f t="shared" si="9"/>
        <v>1317.6982763010592</v>
      </c>
    </row>
    <row r="65" spans="1:14" x14ac:dyDescent="0.2">
      <c r="A65" s="5">
        <f t="shared" si="10"/>
        <v>44810</v>
      </c>
      <c r="C65" s="8">
        <f t="shared" si="6"/>
        <v>848877.0893346027</v>
      </c>
      <c r="D65" s="8">
        <f t="shared" si="7"/>
        <v>-848877.0893346027</v>
      </c>
      <c r="E65" s="8">
        <f t="shared" si="8"/>
        <v>-6870.7155132904609</v>
      </c>
      <c r="F65" s="8">
        <f t="shared" si="5"/>
        <v>-6870.7155132904609</v>
      </c>
      <c r="H65" s="7">
        <f t="shared" si="9"/>
        <v>687.00992606696673</v>
      </c>
      <c r="I65" s="7">
        <f t="shared" si="9"/>
        <v>-687.00992606696673</v>
      </c>
      <c r="J65" s="7">
        <f t="shared" si="9"/>
        <v>1317.6982763010592</v>
      </c>
    </row>
    <row r="66" spans="1:14" x14ac:dyDescent="0.2">
      <c r="A66" s="5">
        <f t="shared" si="10"/>
        <v>44840</v>
      </c>
      <c r="C66" s="8">
        <f t="shared" si="6"/>
        <v>849564.09926066967</v>
      </c>
      <c r="D66" s="8">
        <f t="shared" si="7"/>
        <v>-849564.09926066967</v>
      </c>
      <c r="E66" s="8">
        <f t="shared" si="8"/>
        <v>-5553.0172369894017</v>
      </c>
      <c r="F66" s="8">
        <f t="shared" si="5"/>
        <v>-5553.0172369894017</v>
      </c>
      <c r="H66" s="7">
        <f t="shared" si="9"/>
        <v>687.00992606696673</v>
      </c>
      <c r="I66" s="7">
        <f t="shared" si="9"/>
        <v>-687.00992606696673</v>
      </c>
      <c r="J66" s="7">
        <f t="shared" si="9"/>
        <v>1317.6982763010592</v>
      </c>
    </row>
    <row r="67" spans="1:14" x14ac:dyDescent="0.2">
      <c r="A67" s="5">
        <f t="shared" si="10"/>
        <v>44870</v>
      </c>
      <c r="C67" s="8">
        <f t="shared" si="6"/>
        <v>850251.10918673663</v>
      </c>
      <c r="D67" s="8">
        <f t="shared" si="7"/>
        <v>-850251.10918673663</v>
      </c>
      <c r="E67" s="8">
        <f t="shared" si="8"/>
        <v>-4235.3189606883425</v>
      </c>
      <c r="F67" s="8">
        <f t="shared" si="5"/>
        <v>-4235.3189606883425</v>
      </c>
      <c r="H67" s="7">
        <f t="shared" si="9"/>
        <v>687.00992606696673</v>
      </c>
      <c r="I67" s="7">
        <f t="shared" si="9"/>
        <v>-687.00992606696673</v>
      </c>
      <c r="J67" s="7">
        <f t="shared" si="9"/>
        <v>1317.6982763010592</v>
      </c>
    </row>
    <row r="68" spans="1:14" x14ac:dyDescent="0.2">
      <c r="A68" s="5">
        <f t="shared" si="10"/>
        <v>44900</v>
      </c>
      <c r="C68" s="8">
        <f t="shared" si="6"/>
        <v>850938.1191128036</v>
      </c>
      <c r="D68" s="8">
        <f t="shared" si="7"/>
        <v>-850938.1191128036</v>
      </c>
      <c r="E68" s="8">
        <f t="shared" si="8"/>
        <v>-2917.6206843872833</v>
      </c>
      <c r="F68" s="8">
        <f t="shared" si="5"/>
        <v>-2917.6206843872833</v>
      </c>
      <c r="H68" s="7">
        <f t="shared" si="9"/>
        <v>687.00992606696673</v>
      </c>
      <c r="I68" s="7">
        <f t="shared" si="9"/>
        <v>-687.00992606696673</v>
      </c>
      <c r="J68" s="7">
        <f t="shared" si="9"/>
        <v>1317.6982763010592</v>
      </c>
    </row>
    <row r="69" spans="1:14" x14ac:dyDescent="0.2">
      <c r="A69" s="13"/>
      <c r="C69" s="6"/>
      <c r="F69" s="8"/>
      <c r="H69" s="14">
        <f>+SUM(H57:H68)</f>
        <v>8244.1191128036007</v>
      </c>
      <c r="I69" s="14">
        <f t="shared" ref="I69:J69" si="11">+SUM(I57:I68)</f>
        <v>-8244.1191128036007</v>
      </c>
      <c r="J69" s="14">
        <f>+SUM(J57:J68)</f>
        <v>15812.379315612721</v>
      </c>
    </row>
    <row r="70" spans="1:14" x14ac:dyDescent="0.2">
      <c r="A70" s="15" t="s">
        <v>17</v>
      </c>
      <c r="B70" s="15"/>
      <c r="C70" s="16">
        <f>SUM(C56:C68)/13</f>
        <v>846816.05955640168</v>
      </c>
      <c r="D70" s="16">
        <f>SUM(D56:D68)/13</f>
        <v>-846816.05955640168</v>
      </c>
      <c r="E70" s="17">
        <f>SUM(E56:E68)/13</f>
        <v>-10823.810342193639</v>
      </c>
      <c r="F70" s="17">
        <f>SUM(F56:F68)/13</f>
        <v>-10823.810342193639</v>
      </c>
      <c r="G70" s="15"/>
      <c r="H70" s="14">
        <f>+H69+H53</f>
        <v>31286.119112803601</v>
      </c>
      <c r="I70" s="14">
        <f>+I69+I53</f>
        <v>-31286.119112803601</v>
      </c>
      <c r="J70" s="14">
        <f>+J69+J53</f>
        <v>60007.379315612721</v>
      </c>
      <c r="L70" s="7">
        <f>ROUND(H69/48,0)</f>
        <v>172</v>
      </c>
      <c r="M70" s="7">
        <f>ROUND(I69/48,0)</f>
        <v>-172</v>
      </c>
      <c r="N70" s="7">
        <f>ROUND(J69/48,0)</f>
        <v>329</v>
      </c>
    </row>
    <row r="71" spans="1:14" x14ac:dyDescent="0.2">
      <c r="C71" s="6"/>
      <c r="F71" s="8"/>
      <c r="H71" s="18">
        <f>+H70/48</f>
        <v>651.79414818340831</v>
      </c>
      <c r="I71" s="18">
        <f>+I70/48</f>
        <v>-651.79414818340831</v>
      </c>
      <c r="J71" s="18">
        <f>+J70/48</f>
        <v>1250.1537357419318</v>
      </c>
    </row>
    <row r="72" spans="1:14" x14ac:dyDescent="0.2">
      <c r="A72" s="5">
        <f>+A68</f>
        <v>44900</v>
      </c>
      <c r="C72" s="6">
        <f>+C68</f>
        <v>850938.1191128036</v>
      </c>
      <c r="D72" s="6">
        <f>+D68</f>
        <v>-850938.1191128036</v>
      </c>
      <c r="E72" s="6">
        <f>+E68</f>
        <v>-2917.6206843872833</v>
      </c>
      <c r="F72" s="8">
        <f t="shared" si="5"/>
        <v>-2917.6206843872833</v>
      </c>
    </row>
    <row r="73" spans="1:14" x14ac:dyDescent="0.2">
      <c r="A73" s="5">
        <f>+A72+30</f>
        <v>44930</v>
      </c>
      <c r="C73" s="6">
        <f t="shared" ref="C73:C84" si="12">+C72+$L$58</f>
        <v>851670.39848264551</v>
      </c>
      <c r="D73" s="6">
        <f t="shared" ref="D73:D84" si="13">+D72+$M$58</f>
        <v>-851670.39848264551</v>
      </c>
      <c r="E73" s="6">
        <f t="shared" ref="E73:E84" si="14">+E72+$N$58</f>
        <v>-1513.0947426216192</v>
      </c>
      <c r="F73" s="8">
        <f t="shared" si="5"/>
        <v>-1513.0947426216192</v>
      </c>
    </row>
    <row r="74" spans="1:14" x14ac:dyDescent="0.2">
      <c r="A74" s="5">
        <f>+A73+30</f>
        <v>44960</v>
      </c>
      <c r="C74" s="6">
        <f t="shared" si="12"/>
        <v>852402.67785248742</v>
      </c>
      <c r="D74" s="6">
        <f t="shared" si="13"/>
        <v>-852402.67785248742</v>
      </c>
      <c r="E74" s="6">
        <f t="shared" si="14"/>
        <v>-108.56880085595503</v>
      </c>
      <c r="F74" s="8">
        <f t="shared" si="5"/>
        <v>-108.56880085595503</v>
      </c>
    </row>
    <row r="75" spans="1:14" x14ac:dyDescent="0.2">
      <c r="A75" s="5">
        <f t="shared" ref="A75:A82" si="15">+A74+30</f>
        <v>44990</v>
      </c>
      <c r="C75" s="6">
        <f t="shared" si="12"/>
        <v>853134.95722232934</v>
      </c>
      <c r="D75" s="6">
        <f t="shared" si="13"/>
        <v>-853134.95722232934</v>
      </c>
      <c r="E75" s="6">
        <f t="shared" si="14"/>
        <v>1295.9571409097091</v>
      </c>
      <c r="F75" s="8">
        <f t="shared" si="5"/>
        <v>1295.9571409097091</v>
      </c>
    </row>
    <row r="76" spans="1:14" x14ac:dyDescent="0.2">
      <c r="A76" s="5">
        <f t="shared" si="15"/>
        <v>45020</v>
      </c>
      <c r="C76" s="6">
        <f t="shared" si="12"/>
        <v>853867.23659217125</v>
      </c>
      <c r="D76" s="6">
        <f t="shared" si="13"/>
        <v>-853867.23659217125</v>
      </c>
      <c r="E76" s="6">
        <f t="shared" si="14"/>
        <v>2700.4830826753732</v>
      </c>
      <c r="F76" s="8">
        <f t="shared" si="5"/>
        <v>2700.4830826753732</v>
      </c>
    </row>
    <row r="77" spans="1:14" x14ac:dyDescent="0.2">
      <c r="A77" s="5">
        <f t="shared" si="15"/>
        <v>45050</v>
      </c>
      <c r="C77" s="6">
        <f t="shared" si="12"/>
        <v>854599.51596201316</v>
      </c>
      <c r="D77" s="6">
        <f t="shared" si="13"/>
        <v>-854599.51596201316</v>
      </c>
      <c r="E77" s="6">
        <f t="shared" si="14"/>
        <v>4105.0090244410376</v>
      </c>
      <c r="F77" s="8">
        <f t="shared" si="5"/>
        <v>4105.0090244410376</v>
      </c>
    </row>
    <row r="78" spans="1:14" x14ac:dyDescent="0.2">
      <c r="A78" s="5">
        <f t="shared" si="15"/>
        <v>45080</v>
      </c>
      <c r="C78" s="6">
        <f t="shared" si="12"/>
        <v>855331.79533185507</v>
      </c>
      <c r="D78" s="6">
        <f t="shared" si="13"/>
        <v>-855331.79533185507</v>
      </c>
      <c r="E78" s="6">
        <f t="shared" si="14"/>
        <v>5509.5349662067019</v>
      </c>
      <c r="F78" s="8">
        <f t="shared" si="5"/>
        <v>5509.5349662067019</v>
      </c>
    </row>
    <row r="79" spans="1:14" x14ac:dyDescent="0.2">
      <c r="A79" s="5">
        <f t="shared" si="15"/>
        <v>45110</v>
      </c>
      <c r="C79" s="6">
        <f t="shared" si="12"/>
        <v>856064.07470169698</v>
      </c>
      <c r="D79" s="6">
        <f t="shared" si="13"/>
        <v>-856064.07470169698</v>
      </c>
      <c r="E79" s="6">
        <f t="shared" si="14"/>
        <v>6914.0609079723663</v>
      </c>
      <c r="F79" s="8">
        <f t="shared" si="5"/>
        <v>6914.0609079723663</v>
      </c>
    </row>
    <row r="80" spans="1:14" x14ac:dyDescent="0.2">
      <c r="A80" s="5">
        <f t="shared" si="15"/>
        <v>45140</v>
      </c>
      <c r="C80" s="6">
        <f t="shared" si="12"/>
        <v>856796.3540715389</v>
      </c>
      <c r="D80" s="6">
        <f t="shared" si="13"/>
        <v>-856796.3540715389</v>
      </c>
      <c r="E80" s="6">
        <f t="shared" si="14"/>
        <v>8318.5868497380307</v>
      </c>
      <c r="F80" s="8">
        <f t="shared" si="5"/>
        <v>8318.5868497380307</v>
      </c>
    </row>
    <row r="81" spans="1:7" x14ac:dyDescent="0.2">
      <c r="A81" s="5">
        <f t="shared" si="15"/>
        <v>45170</v>
      </c>
      <c r="C81" s="6">
        <f t="shared" si="12"/>
        <v>857528.63344138081</v>
      </c>
      <c r="D81" s="6">
        <f t="shared" si="13"/>
        <v>-857528.63344138081</v>
      </c>
      <c r="E81" s="6">
        <f t="shared" si="14"/>
        <v>9723.1127915036941</v>
      </c>
      <c r="F81" s="8">
        <f t="shared" si="5"/>
        <v>9723.1127915036941</v>
      </c>
    </row>
    <row r="82" spans="1:7" x14ac:dyDescent="0.2">
      <c r="A82" s="5">
        <f t="shared" si="15"/>
        <v>45200</v>
      </c>
      <c r="C82" s="6">
        <f t="shared" si="12"/>
        <v>858260.91281122272</v>
      </c>
      <c r="D82" s="6">
        <f t="shared" si="13"/>
        <v>-858260.91281122272</v>
      </c>
      <c r="E82" s="6">
        <f t="shared" si="14"/>
        <v>11127.638733269358</v>
      </c>
      <c r="F82" s="8">
        <f t="shared" si="5"/>
        <v>11127.638733269358</v>
      </c>
    </row>
    <row r="83" spans="1:7" x14ac:dyDescent="0.2">
      <c r="A83" s="5">
        <f>+A82+31</f>
        <v>45231</v>
      </c>
      <c r="C83" s="6">
        <f t="shared" si="12"/>
        <v>858993.19218106463</v>
      </c>
      <c r="D83" s="6">
        <f t="shared" si="13"/>
        <v>-858993.19218106463</v>
      </c>
      <c r="E83" s="6">
        <f t="shared" si="14"/>
        <v>12532.164675035021</v>
      </c>
      <c r="F83" s="8">
        <f t="shared" si="5"/>
        <v>12532.164675035021</v>
      </c>
    </row>
    <row r="84" spans="1:7" x14ac:dyDescent="0.2">
      <c r="A84" s="5">
        <f>+A83+30</f>
        <v>45261</v>
      </c>
      <c r="C84" s="6">
        <f t="shared" si="12"/>
        <v>859725.47155090654</v>
      </c>
      <c r="D84" s="6">
        <f t="shared" si="13"/>
        <v>-859725.47155090654</v>
      </c>
      <c r="E84" s="6">
        <f t="shared" si="14"/>
        <v>13936.690616800684</v>
      </c>
      <c r="F84" s="8">
        <f t="shared" si="5"/>
        <v>13936.690616800684</v>
      </c>
    </row>
    <row r="85" spans="1:7" x14ac:dyDescent="0.2">
      <c r="A85" s="19"/>
    </row>
    <row r="86" spans="1:7" x14ac:dyDescent="0.2">
      <c r="A86" s="15" t="s">
        <v>17</v>
      </c>
      <c r="B86" s="15"/>
      <c r="C86" s="16">
        <f>SUM(C72:C84)/13</f>
        <v>855331.79533185507</v>
      </c>
      <c r="D86" s="16">
        <f>SUM(D72:D84)/13</f>
        <v>-855331.79533185507</v>
      </c>
      <c r="E86" s="17">
        <f>SUM(E72:E84)/13</f>
        <v>5509.534966206701</v>
      </c>
      <c r="F86" s="17">
        <f>SUM(F72:F84)/13</f>
        <v>5509.534966206701</v>
      </c>
      <c r="G86" s="15" t="s">
        <v>18</v>
      </c>
    </row>
  </sheetData>
  <pageMargins left="0.75" right="0.75" top="1" bottom="1" header="0.5" footer="0.5"/>
  <pageSetup orientation="landscape" r:id="rId1"/>
  <headerFooter alignWithMargins="0">
    <oddHeader>&amp;A</oddHeader>
    <oddFooter>&amp;Z&amp;F</oddFooter>
  </headerFooter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 A C T I V E ! 1 5 6 7 6 7 5 4 . 1 < / d o c u m e n t i d >  
     < s e n d e r i d > K E A B E T < / s e n d e r i d >  
     < s e n d e r e m a i l > B K E A T I N G @ G U N S T E R . C O M < / s e n d e r e m a i l >  
     < l a s t m o d i f i e d > 2 0 2 2 - 0 5 - 2 5 T 1 5 : 0 5 : 1 2 . 0 0 0 0 0 0 0 - 0 4 : 0 0 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Flex Liab</vt:lpstr>
      <vt:lpstr>'Flex Liab'!Print_Area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Onsomu, Philip</cp:lastModifiedBy>
  <dcterms:created xsi:type="dcterms:W3CDTF">2022-04-11T19:40:47Z</dcterms:created>
  <dcterms:modified xsi:type="dcterms:W3CDTF">2022-05-25T19:05:12Z</dcterms:modified>
</cp:coreProperties>
</file>