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C Schedules\C-2 NOI Adjustments\"/>
    </mc:Choice>
  </mc:AlternateContent>
  <bookViews>
    <workbookView xWindow="0" yWindow="0" windowWidth="25200" windowHeight="11850"/>
  </bookViews>
  <sheets>
    <sheet name="FN Int Synch" sheetId="7" r:id="rId1"/>
    <sheet name="CF Inc Tax Adj" sheetId="2" r:id="rId2"/>
    <sheet name="FI Inc Tax Adj" sheetId="3" r:id="rId3"/>
    <sheet name="FT Inc Tax Adj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A">#REF!</definedName>
    <definedName name="\B">#REF!</definedName>
    <definedName name="\C">#REF!</definedName>
    <definedName name="\D" localSheetId="1">#REF!</definedName>
    <definedName name="\D" localSheetId="2">#REF!</definedName>
    <definedName name="\D" localSheetId="0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I" localSheetId="1">#REF!</definedName>
    <definedName name="\I" localSheetId="2">#REF!</definedName>
    <definedName name="\I" localSheetId="3">#REF!</definedName>
    <definedName name="\I">#REF!</definedName>
    <definedName name="\INPUT" localSheetId="2">#REF!</definedName>
    <definedName name="\INPUT" localSheetId="3">#REF!</definedName>
    <definedName name="\INPUT">#REF!</definedName>
    <definedName name="\M" localSheetId="2">'[1]B-17 3of4'!#REF!</definedName>
    <definedName name="\M" localSheetId="3">'[2]B-17 3of4'!#REF!</definedName>
    <definedName name="\M">'[3]B-17 3of4'!#REF!</definedName>
    <definedName name="\N" localSheetId="2">#REF!</definedName>
    <definedName name="\N" localSheetId="3">#REF!</definedName>
    <definedName name="\N">#REF!</definedName>
    <definedName name="\P" localSheetId="2">#REF!</definedName>
    <definedName name="\P" localSheetId="3">#REF!</definedName>
    <definedName name="\P">#REF!</definedName>
    <definedName name="\PRINTADJ" localSheetId="2">#REF!</definedName>
    <definedName name="\PRINTADJ" localSheetId="3">#REF!</definedName>
    <definedName name="\PRINTADJ">#REF!</definedName>
    <definedName name="\R" localSheetId="2">#REF!</definedName>
    <definedName name="\R" localSheetId="3">#REF!</definedName>
    <definedName name="\R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STORAGEINPUT" localSheetId="2">#REF!</definedName>
    <definedName name="\STORAGEINPUT" localSheetId="3">#REF!</definedName>
    <definedName name="\STORAGEINPUT">#REF!</definedName>
    <definedName name="\Z">#REF!</definedName>
    <definedName name="__123Graph_X" localSheetId="1" hidden="1">'[4]BUDGET CASH 2002'!#REF!</definedName>
    <definedName name="__123Graph_X" localSheetId="2" hidden="1">'[5]BUDGET CASH 2002'!#REF!</definedName>
    <definedName name="__123Graph_X" localSheetId="3" hidden="1">'[6]BUDGET CASH 2002'!#REF!</definedName>
    <definedName name="__123Graph_X" hidden="1">'[4]BUDGET CASH 2002'!#REF!</definedName>
    <definedName name="__B2" localSheetId="3">#REF!</definedName>
    <definedName name="__B2">#REF!</definedName>
    <definedName name="__FDS_HYPERLINK_TOGGLE_STATE__" hidden="1">"ON"</definedName>
    <definedName name="__LIB01" localSheetId="3">#REF!</definedName>
    <definedName name="__LIB01">#REF!</definedName>
    <definedName name="__LIB87" localSheetId="3">#REF!</definedName>
    <definedName name="__LIB87">#REF!</definedName>
    <definedName name="__yr1" localSheetId="2">#REF!</definedName>
    <definedName name="__yr1" localSheetId="0">#REF!</definedName>
    <definedName name="__yr1" localSheetId="3">#REF!</definedName>
    <definedName name="__yr1">#REF!</definedName>
    <definedName name="__yr2" localSheetId="2">#REF!</definedName>
    <definedName name="__yr2" localSheetId="3">#REF!</definedName>
    <definedName name="__yr2">#REF!</definedName>
    <definedName name="__YR2006" localSheetId="2">#REF!</definedName>
    <definedName name="__YR2006" localSheetId="3">#REF!</definedName>
    <definedName name="__YR2006">#REF!</definedName>
    <definedName name="__YR2007" localSheetId="2">#REF!</definedName>
    <definedName name="__YR2007" localSheetId="3">#REF!</definedName>
    <definedName name="__YR2007">#REF!</definedName>
    <definedName name="__yr3" localSheetId="2">#REF!</definedName>
    <definedName name="__yr3" localSheetId="3">#REF!</definedName>
    <definedName name="__yr3">#REF!</definedName>
    <definedName name="_1" localSheetId="1">#REF!</definedName>
    <definedName name="_1" localSheetId="2">#REF!</definedName>
    <definedName name="_1" localSheetId="3">#REF!</definedName>
    <definedName name="_1">#REF!</definedName>
    <definedName name="_10O_MBORDER" localSheetId="2">#REF!</definedName>
    <definedName name="_10O_MBORDER" localSheetId="3">#REF!</definedName>
    <definedName name="_10O_MBORDER">#REF!</definedName>
    <definedName name="_11PRODUCTION_TILD" localSheetId="2">#REF!</definedName>
    <definedName name="_11PRODUCTION_TILD" localSheetId="3">#REF!</definedName>
    <definedName name="_11PRODUCTION_TILD">#REF!</definedName>
    <definedName name="_12PROJECT_1" localSheetId="2">#REF!</definedName>
    <definedName name="_12PROJECT_1" localSheetId="3">#REF!</definedName>
    <definedName name="_12PROJECT_1">#REF!</definedName>
    <definedName name="_13PROJECT_2" localSheetId="2">#REF!</definedName>
    <definedName name="_13PROJECT_2" localSheetId="3">#REF!</definedName>
    <definedName name="_13PROJECT_2">#REF!</definedName>
    <definedName name="_14PROJECT_3" localSheetId="2">#REF!</definedName>
    <definedName name="_14PROJECT_3" localSheetId="3">#REF!</definedName>
    <definedName name="_14PROJECT_3">#REF!</definedName>
    <definedName name="_15PROJECT_4" localSheetId="2">#REF!</definedName>
    <definedName name="_15PROJECT_4" localSheetId="3">#REF!</definedName>
    <definedName name="_15PROJECT_4">#REF!</definedName>
    <definedName name="_16PROJECT_5" localSheetId="2">#REF!</definedName>
    <definedName name="_16PROJECT_5" localSheetId="3">#REF!</definedName>
    <definedName name="_16PROJECT_5">#REF!</definedName>
    <definedName name="_17PROJECT_6" localSheetId="2">#REF!</definedName>
    <definedName name="_17PROJECT_6" localSheetId="3">#REF!</definedName>
    <definedName name="_17PROJECT_6">#REF!</definedName>
    <definedName name="_18RET_TAXBTO" localSheetId="2">#REF!</definedName>
    <definedName name="_18RET_TAXBTO" localSheetId="3">#REF!</definedName>
    <definedName name="_18RET_TAXBTO">#REF!</definedName>
    <definedName name="_19STORBASE1" localSheetId="2">#REF!</definedName>
    <definedName name="_19STORBASE1" localSheetId="3">#REF!</definedName>
    <definedName name="_19STORBASE1">#REF!</definedName>
    <definedName name="_1D_9" localSheetId="2">[7]Template!$A$1:$R$48</definedName>
    <definedName name="_1D_9" localSheetId="3">[8]Template!$A$1:$R$48</definedName>
    <definedName name="_1D_9">[9]Template!$A$1:$R$48</definedName>
    <definedName name="_1INCREMCOS" localSheetId="2">#REF!</definedName>
    <definedName name="_1INCREMCOS" localSheetId="0">#REF!</definedName>
    <definedName name="_1INCREMCOS" localSheetId="3">#REF!</definedName>
    <definedName name="_1INCREMCOS">#REF!</definedName>
    <definedName name="_1TXPT" localSheetId="1">#REF!</definedName>
    <definedName name="_1TXPT" localSheetId="2">#REF!</definedName>
    <definedName name="_1TXPT" localSheetId="3">#REF!</definedName>
    <definedName name="_1TXPT">#REF!</definedName>
    <definedName name="_1UNDER" localSheetId="1">#REF!</definedName>
    <definedName name="_1UNDER" localSheetId="2">#REF!</definedName>
    <definedName name="_1UNDER" localSheetId="3">#REF!</definedName>
    <definedName name="_1UNDER">#REF!</definedName>
    <definedName name="_2" localSheetId="1">#REF!</definedName>
    <definedName name="_2" localSheetId="2">#REF!</definedName>
    <definedName name="_2" localSheetId="3">#REF!</definedName>
    <definedName name="_2">#REF!</definedName>
    <definedName name="_20STORBASE2" localSheetId="2">#REF!</definedName>
    <definedName name="_20STORBASE2" localSheetId="3">#REF!</definedName>
    <definedName name="_20STORBASE2">#REF!</definedName>
    <definedName name="_21STOR_GSSTRANSP" localSheetId="2">#REF!</definedName>
    <definedName name="_21STOR_GSSTRANSP" localSheetId="3">#REF!</definedName>
    <definedName name="_21STOR_GSSTRANSP">#REF!</definedName>
    <definedName name="_22STOR_WSSTRANSP" localSheetId="2">#REF!</definedName>
    <definedName name="_22STOR_WSSTRANSP" localSheetId="3">#REF!</definedName>
    <definedName name="_22STOR_WSSTRANSP">#REF!</definedName>
    <definedName name="_23TRANSM_GSS" localSheetId="2">#REF!</definedName>
    <definedName name="_23TRANSM_GSS" localSheetId="3">#REF!</definedName>
    <definedName name="_23TRANSM_GSS">#REF!</definedName>
    <definedName name="_24TRANSM_LSS" localSheetId="2">#REF!</definedName>
    <definedName name="_24TRANSM_LSS" localSheetId="3">#REF!</definedName>
    <definedName name="_24TRANSM_LSS">#REF!</definedName>
    <definedName name="_25TRANSM_SS1" localSheetId="2">#REF!</definedName>
    <definedName name="_25TRANSM_SS1" localSheetId="3">#REF!</definedName>
    <definedName name="_25TRANSM_SS1">#REF!</definedName>
    <definedName name="_2A" localSheetId="1">#REF!</definedName>
    <definedName name="_2A" localSheetId="2">#REF!</definedName>
    <definedName name="_2A" localSheetId="3">#REF!</definedName>
    <definedName name="_2A">#REF!</definedName>
    <definedName name="_2B" localSheetId="1">#REF!</definedName>
    <definedName name="_2B" localSheetId="2">#REF!</definedName>
    <definedName name="_2B" localSheetId="3">#REF!</definedName>
    <definedName name="_2B">#REF!</definedName>
    <definedName name="_2INPUTSHEET" localSheetId="2">#REF!</definedName>
    <definedName name="_2INPUTSHEET" localSheetId="3">#REF!</definedName>
    <definedName name="_2INPUTSHEET">#REF!</definedName>
    <definedName name="_2TXPT" localSheetId="1">#REF!</definedName>
    <definedName name="_2TXPT" localSheetId="2">#REF!</definedName>
    <definedName name="_2TXPT" localSheetId="3">#REF!</definedName>
    <definedName name="_2TXPT">#REF!</definedName>
    <definedName name="_2UNDER" localSheetId="1">#REF!</definedName>
    <definedName name="_2UNDER" localSheetId="2">#REF!</definedName>
    <definedName name="_2UNDER" localSheetId="3">#REF!</definedName>
    <definedName name="_2UNDER">#REF!</definedName>
    <definedName name="_3" localSheetId="1">#REF!</definedName>
    <definedName name="_3" localSheetId="2">#REF!</definedName>
    <definedName name="_3" localSheetId="3">#REF!</definedName>
    <definedName name="_3">#REF!</definedName>
    <definedName name="_3MACROS" localSheetId="2">#REF!</definedName>
    <definedName name="_3MACROS" localSheetId="3">#REF!</definedName>
    <definedName name="_3MACROS">#REF!</definedName>
    <definedName name="_3TXPT" localSheetId="1">#REF!</definedName>
    <definedName name="_3TXPT" localSheetId="2">#REF!</definedName>
    <definedName name="_3TXPT" localSheetId="3">#REF!</definedName>
    <definedName name="_3TXPT">#REF!</definedName>
    <definedName name="_3UNDER" localSheetId="1">#REF!</definedName>
    <definedName name="_3UNDER" localSheetId="2">#REF!</definedName>
    <definedName name="_3UNDER" localSheetId="3">#REF!</definedName>
    <definedName name="_3UNDER">#REF!</definedName>
    <definedName name="_4" localSheetId="1">#REF!</definedName>
    <definedName name="_4" localSheetId="2">#REF!</definedName>
    <definedName name="_4" localSheetId="3">#REF!</definedName>
    <definedName name="_4">#REF!</definedName>
    <definedName name="_4ROLLINPROJECTS" localSheetId="2">#REF!</definedName>
    <definedName name="_4ROLLINPROJECTS" localSheetId="3">#REF!</definedName>
    <definedName name="_4ROLLINPROJECTS">#REF!</definedName>
    <definedName name="_4TXPT" localSheetId="1">#REF!</definedName>
    <definedName name="_4TXPT" localSheetId="2">#REF!</definedName>
    <definedName name="_4TXPT" localSheetId="3">#REF!</definedName>
    <definedName name="_4TXPT">#REF!</definedName>
    <definedName name="_4UNDER" localSheetId="1">#REF!</definedName>
    <definedName name="_4UNDER" localSheetId="2">#REF!</definedName>
    <definedName name="_4UNDER" localSheetId="3">#REF!</definedName>
    <definedName name="_4UNDER">#REF!</definedName>
    <definedName name="_5" localSheetId="1">#REF!</definedName>
    <definedName name="_5" localSheetId="2">#REF!</definedName>
    <definedName name="_5" localSheetId="3">#REF!</definedName>
    <definedName name="_5">#REF!</definedName>
    <definedName name="_5\I_FILING" localSheetId="2">#REF!</definedName>
    <definedName name="_5\I_FILING" localSheetId="3">#REF!</definedName>
    <definedName name="_5\I_FILING">#REF!</definedName>
    <definedName name="_5_6" localSheetId="1">#REF!</definedName>
    <definedName name="_5_6" localSheetId="2">#REF!</definedName>
    <definedName name="_5_6" localSheetId="3">#REF!</definedName>
    <definedName name="_5_6">#REF!</definedName>
    <definedName name="_5A" localSheetId="1">#REF!</definedName>
    <definedName name="_5A" localSheetId="2">#REF!</definedName>
    <definedName name="_5A" localSheetId="3">#REF!</definedName>
    <definedName name="_5A">#REF!</definedName>
    <definedName name="_6" localSheetId="1">#REF!</definedName>
    <definedName name="_6" localSheetId="2">#REF!</definedName>
    <definedName name="_6" localSheetId="3">#REF!</definedName>
    <definedName name="_6">#REF!</definedName>
    <definedName name="_6_1CHOICE" localSheetId="2">#REF!</definedName>
    <definedName name="_6_1CHOICE" localSheetId="3">#REF!</definedName>
    <definedName name="_6_1CHOICE">#REF!</definedName>
    <definedName name="_7" localSheetId="1">#REF!</definedName>
    <definedName name="_7" localSheetId="2">#REF!</definedName>
    <definedName name="_7" localSheetId="3">#REF!</definedName>
    <definedName name="_7">#REF!</definedName>
    <definedName name="_7HESTER_MIDLA" localSheetId="2">#REF!</definedName>
    <definedName name="_7HESTER_MIDLA" localSheetId="3">#REF!</definedName>
    <definedName name="_7HESTER_MIDLA">#REF!</definedName>
    <definedName name="_8" localSheetId="1">#REF!</definedName>
    <definedName name="_8" localSheetId="2">#REF!</definedName>
    <definedName name="_8" localSheetId="3">#REF!</definedName>
    <definedName name="_8">#REF!</definedName>
    <definedName name="_8HESTER_FT" localSheetId="2">#REF!</definedName>
    <definedName name="_8HESTER_FT" localSheetId="3">#REF!</definedName>
    <definedName name="_8HESTER_FT">#REF!</definedName>
    <definedName name="_9INC_PLANT" localSheetId="2">#REF!</definedName>
    <definedName name="_9INC_PLANT" localSheetId="3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localSheetId="2">#REF!</definedName>
    <definedName name="_B2" localSheetId="3">#REF!</definedName>
    <definedName name="_B2">#REF!</definedName>
    <definedName name="_FAS106" localSheetId="1">#REF!</definedName>
    <definedName name="_FAS106" localSheetId="2">#REF!</definedName>
    <definedName name="_FAS106" localSheetId="3">#REF!</definedName>
    <definedName name="_FAS106">#REF!</definedName>
    <definedName name="_Fill" localSheetId="2" hidden="1">[10]FxdChg!#REF!</definedName>
    <definedName name="_Fill" localSheetId="3" hidden="1">[10]FxdChg!#REF!</definedName>
    <definedName name="_Fill" hidden="1">[10]FxdChg!#REF!</definedName>
    <definedName name="_Key1" localSheetId="1" hidden="1">#REF!</definedName>
    <definedName name="_Key1" localSheetId="2" hidden="1">#REF!</definedName>
    <definedName name="_Key1" localSheetId="0" hidden="1">#REF!</definedName>
    <definedName name="_Key1" localSheetId="3" hidden="1">#REF!</definedName>
    <definedName name="_Key1" hidden="1">#REF!</definedName>
    <definedName name="_LIB01" localSheetId="2">#REF!</definedName>
    <definedName name="_LIB01" localSheetId="3">#REF!</definedName>
    <definedName name="_LIB01">#REF!</definedName>
    <definedName name="_LIB87" localSheetId="2">#REF!</definedName>
    <definedName name="_LIB87" localSheetId="3">#REF!</definedName>
    <definedName name="_LIB87">#REF!</definedName>
    <definedName name="_Order1" hidden="1">255</definedName>
    <definedName name="_Order2" hidden="1">255</definedName>
    <definedName name="_SCH5" localSheetId="1">#REF!</definedName>
    <definedName name="_SCH5" localSheetId="2">#REF!</definedName>
    <definedName name="_SCH5" localSheetId="0">#REF!</definedName>
    <definedName name="_SCH5" localSheetId="3">#REF!</definedName>
    <definedName name="_SCH5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yr1" localSheetId="2">#REF!</definedName>
    <definedName name="_yr1" localSheetId="3">#REF!</definedName>
    <definedName name="_yr1">#REF!</definedName>
    <definedName name="_yr2" localSheetId="2">#REF!</definedName>
    <definedName name="_yr2" localSheetId="3">#REF!</definedName>
    <definedName name="_yr2">#REF!</definedName>
    <definedName name="_YR2006" localSheetId="2">#REF!</definedName>
    <definedName name="_YR2006" localSheetId="3">#REF!</definedName>
    <definedName name="_YR2006">#REF!</definedName>
    <definedName name="_YR2007" localSheetId="2">#REF!</definedName>
    <definedName name="_YR2007" localSheetId="3">#REF!</definedName>
    <definedName name="_YR2007">#REF!</definedName>
    <definedName name="_yr3" localSheetId="2">#REF!</definedName>
    <definedName name="_yr3" localSheetId="3">#REF!</definedName>
    <definedName name="_yr3">#REF!</definedName>
    <definedName name="_zP2" localSheetId="2">#REF!,#REF!,#REF!</definedName>
    <definedName name="_zP2" localSheetId="0">#REF!,#REF!,#REF!</definedName>
    <definedName name="_zP2" localSheetId="3">#REF!,#REF!,#REF!</definedName>
    <definedName name="_zP2">#REF!,#REF!,#REF!</definedName>
    <definedName name="A10CWIP" localSheetId="2">#REF!</definedName>
    <definedName name="A10CWIP" localSheetId="3">#REF!</definedName>
    <definedName name="A10CWIP">#REF!</definedName>
    <definedName name="A11CUSTADV" localSheetId="2">#REF!</definedName>
    <definedName name="A11CUSTADV" localSheetId="3">#REF!</definedName>
    <definedName name="A11CUSTADV">#REF!</definedName>
    <definedName name="A12JOBSUP" localSheetId="2">#REF!</definedName>
    <definedName name="A12JOBSUP" localSheetId="3">#REF!</definedName>
    <definedName name="A12JOBSUP">#REF!</definedName>
    <definedName name="A12LPINV" localSheetId="2">#REF!</definedName>
    <definedName name="A12LPINV" localSheetId="3">#REF!</definedName>
    <definedName name="A12LPINV">#REF!</definedName>
    <definedName name="A13WORKCAP" localSheetId="2">#REF!</definedName>
    <definedName name="A13WORKCAP" localSheetId="3">#REF!</definedName>
    <definedName name="A13WORKCAP">#REF!</definedName>
    <definedName name="A14ADDRBASE" localSheetId="2">#REF!</definedName>
    <definedName name="A14ADDRBASE" localSheetId="3">#REF!</definedName>
    <definedName name="A14ADDRBASE">#REF!</definedName>
    <definedName name="A16NOIADJ" localSheetId="2">#REF!</definedName>
    <definedName name="A16NOIADJ" localSheetId="3">#REF!</definedName>
    <definedName name="A16NOIADJ">#REF!</definedName>
    <definedName name="A17DISEXP" localSheetId="2">#REF!</definedName>
    <definedName name="A17DISEXP" localSheetId="3">#REF!</definedName>
    <definedName name="A17DISEXP">#REF!</definedName>
    <definedName name="A17REVENUES" localSheetId="2">#REF!</definedName>
    <definedName name="A17REVENUES" localSheetId="3">#REF!</definedName>
    <definedName name="A17REVENUES">#REF!</definedName>
    <definedName name="A18ENCONS" localSheetId="2">#REF!</definedName>
    <definedName name="A18ENCONS" localSheetId="3">#REF!</definedName>
    <definedName name="A18ENCONS">#REF!</definedName>
    <definedName name="A19EXPALL" localSheetId="2">#REF!</definedName>
    <definedName name="A19EXPALL" localSheetId="3">#REF!</definedName>
    <definedName name="A19EXPALL">#REF!</definedName>
    <definedName name="A1FINSTAT" localSheetId="2">#REF!</definedName>
    <definedName name="A1FINSTAT" localSheetId="3">#REF!</definedName>
    <definedName name="A1FINSTAT">#REF!</definedName>
    <definedName name="A20NONADJ" localSheetId="2">#REF!</definedName>
    <definedName name="A20NONADJ" localSheetId="3">#REF!</definedName>
    <definedName name="A20NONADJ">#REF!</definedName>
    <definedName name="A21EXPFAC" localSheetId="2">#REF!</definedName>
    <definedName name="A21EXPFAC" localSheetId="3">#REF!</definedName>
    <definedName name="A21EXPFAC">#REF!</definedName>
    <definedName name="A22RATERELIEF" localSheetId="2">#REF!</definedName>
    <definedName name="A22RATERELIEF" localSheetId="3">#REF!</definedName>
    <definedName name="A22RATERELIEF">#REF!</definedName>
    <definedName name="A23COSTCAP" localSheetId="2">#REF!</definedName>
    <definedName name="A23COSTCAP" localSheetId="3">#REF!</definedName>
    <definedName name="A23COSTCAP">#REF!</definedName>
    <definedName name="A23DEBTCOST" localSheetId="2">#REF!</definedName>
    <definedName name="A23DEBTCOST" localSheetId="3">#REF!</definedName>
    <definedName name="A23DEBTCOST">#REF!</definedName>
    <definedName name="A24CEBTCOST" localSheetId="2">#REF!</definedName>
    <definedName name="A24CEBTCOST" localSheetId="3">#REF!</definedName>
    <definedName name="A24CEBTCOST">#REF!</definedName>
    <definedName name="A25COSTFREECAP" localSheetId="2">#REF!</definedName>
    <definedName name="A25COSTFREECAP" localSheetId="3">#REF!</definedName>
    <definedName name="A25COSTFREECAP">#REF!</definedName>
    <definedName name="A26INTREL" localSheetId="2">#REF!</definedName>
    <definedName name="A26INTREL" localSheetId="3">#REF!</definedName>
    <definedName name="A26INTREL">#REF!</definedName>
    <definedName name="A27PROJDATA" localSheetId="2">#REF!</definedName>
    <definedName name="A27PROJDATA" localSheetId="3">#REF!</definedName>
    <definedName name="A27PROJDATA">#REF!</definedName>
    <definedName name="A28SAFTYCIT" localSheetId="2">#REF!</definedName>
    <definedName name="A28SAFTYCIT" localSheetId="3">#REF!</definedName>
    <definedName name="A28SAFTYCIT">#REF!</definedName>
    <definedName name="A29RAXINFO" localSheetId="2">#REF!</definedName>
    <definedName name="A29RAXINFO" localSheetId="3">#REF!</definedName>
    <definedName name="A29RAXINFO">#REF!</definedName>
    <definedName name="A2RATEBASE" localSheetId="2">#REF!</definedName>
    <definedName name="A2RATEBASE" localSheetId="3">#REF!</definedName>
    <definedName name="A2RATEBASE">#REF!</definedName>
    <definedName name="A30REACQBONDS" localSheetId="2">#REF!</definedName>
    <definedName name="A30REACQBONDS" localSheetId="3">#REF!</definedName>
    <definedName name="A30REACQBONDS">#REF!</definedName>
    <definedName name="A31DEFINCTAX" localSheetId="2">#REF!</definedName>
    <definedName name="A31DEFINCTAX" localSheetId="3">#REF!</definedName>
    <definedName name="A31DEFINCTAX">#REF!</definedName>
    <definedName name="A33TAXCHECK" localSheetId="2">#REF!</definedName>
    <definedName name="A33TAXCHECK" localSheetId="3">#REF!</definedName>
    <definedName name="A33TAXCHECK">#REF!</definedName>
    <definedName name="A3ADJRBASE" localSheetId="2">#REF!</definedName>
    <definedName name="A3ADJRBASE" localSheetId="3">#REF!</definedName>
    <definedName name="A3ADJRBASE">#REF!</definedName>
    <definedName name="A4PLBAL" localSheetId="2">#REF!</definedName>
    <definedName name="A4PLBAL" localSheetId="3">#REF!</definedName>
    <definedName name="A4PLBAL">#REF!</definedName>
    <definedName name="A5BKDEP" localSheetId="2">#REF!</definedName>
    <definedName name="A5BKDEP" localSheetId="3">#REF!</definedName>
    <definedName name="A5BKDEP">#REF!</definedName>
    <definedName name="A5DEPEXP" localSheetId="2">#REF!</definedName>
    <definedName name="A5DEPEXP" localSheetId="3">#REF!</definedName>
    <definedName name="A5DEPEXP">#REF!</definedName>
    <definedName name="A5PLDEP" localSheetId="2">#REF!</definedName>
    <definedName name="A5PLDEP" localSheetId="3">#REF!</definedName>
    <definedName name="A5PLDEP">#REF!</definedName>
    <definedName name="A6DEPRES" localSheetId="2">#REF!</definedName>
    <definedName name="A6DEPRES" localSheetId="3">#REF!</definedName>
    <definedName name="A6DEPRES">#REF!</definedName>
    <definedName name="A7COMPL" localSheetId="2">#REF!</definedName>
    <definedName name="A7COMPL" localSheetId="3">#REF!</definedName>
    <definedName name="A7COMPL">#REF!</definedName>
    <definedName name="A8COMRES" localSheetId="2">#REF!</definedName>
    <definedName name="A8COMRES" localSheetId="3">#REF!</definedName>
    <definedName name="A8COMRES">#REF!</definedName>
    <definedName name="A9FUTUSE" localSheetId="2">#REF!</definedName>
    <definedName name="A9FUTUSE" localSheetId="3">#REF!</definedName>
    <definedName name="A9FUTUSE">#REF!</definedName>
    <definedName name="AcqStockPrice" localSheetId="2">#REF!</definedName>
    <definedName name="AcqStockPrice" localSheetId="0">#REF!</definedName>
    <definedName name="AcqStockPrice" localSheetId="3">#REF!</definedName>
    <definedName name="AcqStockPrice">#REF!</definedName>
    <definedName name="AD_BAL2" localSheetId="2">#REF!</definedName>
    <definedName name="AD_BAL2" localSheetId="3">#REF!</definedName>
    <definedName name="AD_BAL2">#REF!</definedName>
    <definedName name="ADD" localSheetId="2">#REF!</definedName>
    <definedName name="ADD" localSheetId="3">#REF!</definedName>
    <definedName name="ADD">#REF!</definedName>
    <definedName name="ADD_BY_DIST" localSheetId="2">#REF!</definedName>
    <definedName name="ADD_BY_DIST" localSheetId="3">#REF!</definedName>
    <definedName name="ADD_BY_DIST">#REF!</definedName>
    <definedName name="ADJEMINENCE" localSheetId="2">#REF!</definedName>
    <definedName name="ADJEMINENCE" localSheetId="3">#REF!</definedName>
    <definedName name="ADJEMINENCE">#REF!</definedName>
    <definedName name="ADJGSS" localSheetId="2">#REF!</definedName>
    <definedName name="ADJGSS" localSheetId="3">#REF!</definedName>
    <definedName name="ADJGSS">#REF!</definedName>
    <definedName name="ADJHESTER" localSheetId="2">#REF!</definedName>
    <definedName name="ADJHESTER" localSheetId="3">#REF!</definedName>
    <definedName name="ADJHESTER">#REF!</definedName>
    <definedName name="ADJTOTSTOR" localSheetId="2">#REF!</definedName>
    <definedName name="ADJTOTSTOR" localSheetId="3">#REF!</definedName>
    <definedName name="ADJTOTSTOR">#REF!</definedName>
    <definedName name="ADJWSS" localSheetId="2">#REF!</definedName>
    <definedName name="ADJWSS" localSheetId="3">#REF!</definedName>
    <definedName name="ADJWSS">#REF!</definedName>
    <definedName name="ALLOTRANSP3" localSheetId="2">#REF!</definedName>
    <definedName name="ALLOTRANSP3" localSheetId="3">#REF!</definedName>
    <definedName name="ALLOTRANSP3">#REF!</definedName>
    <definedName name="AllTables" localSheetId="2">{2}</definedName>
    <definedName name="AllTables" localSheetId="0">{2}</definedName>
    <definedName name="AllTables" localSheetId="3">{2}</definedName>
    <definedName name="AllTables">{2}</definedName>
    <definedName name="alt_boxsize" localSheetId="2">#REF!</definedName>
    <definedName name="alt_boxsize" localSheetId="3">#REF!</definedName>
    <definedName name="alt_boxsize">#REF!</definedName>
    <definedName name="aopyr1" localSheetId="2">#REF!</definedName>
    <definedName name="aopyr1" localSheetId="3">#REF!</definedName>
    <definedName name="aopyr1">#REF!</definedName>
    <definedName name="aopyr2" localSheetId="2">#REF!</definedName>
    <definedName name="aopyr2" localSheetId="3">#REF!</definedName>
    <definedName name="aopyr2">#REF!</definedName>
    <definedName name="aopyr3" localSheetId="2">#REF!</definedName>
    <definedName name="aopyr3" localSheetId="3">#REF!</definedName>
    <definedName name="aopyr3">#REF!</definedName>
    <definedName name="AREA1" localSheetId="1">#REF!</definedName>
    <definedName name="AREA1" localSheetId="2">#REF!</definedName>
    <definedName name="AREA1" localSheetId="3">#REF!</definedName>
    <definedName name="AREA1">#REF!</definedName>
    <definedName name="AS2DocOpenMode" hidden="1">"AS2DocumentEdit"</definedName>
    <definedName name="ASST01" localSheetId="2">#REF!</definedName>
    <definedName name="ASST01" localSheetId="3">#REF!</definedName>
    <definedName name="ASST01">#REF!</definedName>
    <definedName name="ASST87" localSheetId="2">#REF!</definedName>
    <definedName name="ASST87" localSheetId="3">#REF!</definedName>
    <definedName name="ASST87">#REF!</definedName>
    <definedName name="BACK_UP" localSheetId="1">#REF!</definedName>
    <definedName name="BACK_UP" localSheetId="2">#REF!</definedName>
    <definedName name="BACK_UP" localSheetId="0">#REF!</definedName>
    <definedName name="BACK_UP" localSheetId="3">#REF!</definedName>
    <definedName name="BACK_UP">#REF!</definedName>
    <definedName name="basis" localSheetId="2">#REF!</definedName>
    <definedName name="basis" localSheetId="3">#REF!</definedName>
    <definedName name="basis">#REF!</definedName>
    <definedName name="BATTLEBORO" localSheetId="2">#REF!</definedName>
    <definedName name="BATTLEBORO" localSheetId="3">#REF!</definedName>
    <definedName name="BATTLEBORO">#REF!</definedName>
    <definedName name="bb">[11]Main!$H$8:$S$56,[11]Main!$H$16:$S$132</definedName>
    <definedName name="BBUAprDec" localSheetId="2">#REF!</definedName>
    <definedName name="BBUAprDec" localSheetId="0">#REF!</definedName>
    <definedName name="BBUAprDec" localSheetId="3">#REF!</definedName>
    <definedName name="BBUAprDec">#REF!</definedName>
    <definedName name="BBUAugDec" localSheetId="2">#REF!</definedName>
    <definedName name="BBUAugDec" localSheetId="3">#REF!</definedName>
    <definedName name="BBUAugDec">#REF!</definedName>
    <definedName name="BBUDec" localSheetId="2">#REF!</definedName>
    <definedName name="BBUDec" localSheetId="3">#REF!</definedName>
    <definedName name="BBUDec">#REF!</definedName>
    <definedName name="BBUFebDec" localSheetId="2">#REF!</definedName>
    <definedName name="BBUFebDec" localSheetId="3">#REF!</definedName>
    <definedName name="BBUFebDec">#REF!</definedName>
    <definedName name="BBUJan" localSheetId="2">#REF!</definedName>
    <definedName name="BBUJan" localSheetId="3">#REF!</definedName>
    <definedName name="BBUJan">#REF!</definedName>
    <definedName name="BBUJanApr" localSheetId="2">#REF!</definedName>
    <definedName name="BBUJanApr" localSheetId="3">#REF!</definedName>
    <definedName name="BBUJanApr">#REF!</definedName>
    <definedName name="BBUJanAug" localSheetId="2">#REF!</definedName>
    <definedName name="BBUJanAug" localSheetId="3">#REF!</definedName>
    <definedName name="BBUJanAug">#REF!</definedName>
    <definedName name="BBUJanDec" localSheetId="2">#REF!</definedName>
    <definedName name="BBUJanDec" localSheetId="3">#REF!</definedName>
    <definedName name="BBUJanDec">#REF!</definedName>
    <definedName name="BBUJanFeb" localSheetId="2">#REF!</definedName>
    <definedName name="BBUJanFeb" localSheetId="3">#REF!</definedName>
    <definedName name="BBUJanFeb">#REF!</definedName>
    <definedName name="BBUJanJul" localSheetId="2">#REF!</definedName>
    <definedName name="BBUJanJul" localSheetId="3">#REF!</definedName>
    <definedName name="BBUJanJul">#REF!</definedName>
    <definedName name="BBUJanJun" localSheetId="2">#REF!</definedName>
    <definedName name="BBUJanJun" localSheetId="3">#REF!</definedName>
    <definedName name="BBUJanJun">#REF!</definedName>
    <definedName name="BBUJanMar" localSheetId="2">#REF!</definedName>
    <definedName name="BBUJanMar" localSheetId="3">#REF!</definedName>
    <definedName name="BBUJanMar">#REF!</definedName>
    <definedName name="BBUJanMay" localSheetId="2">#REF!</definedName>
    <definedName name="BBUJanMay" localSheetId="3">#REF!</definedName>
    <definedName name="BBUJanMay">#REF!</definedName>
    <definedName name="BBUJanNov" localSheetId="2">#REF!</definedName>
    <definedName name="BBUJanNov" localSheetId="3">#REF!</definedName>
    <definedName name="BBUJanNov">#REF!</definedName>
    <definedName name="BBUJanOct" localSheetId="2">#REF!</definedName>
    <definedName name="BBUJanOct" localSheetId="3">#REF!</definedName>
    <definedName name="BBUJanOct">#REF!</definedName>
    <definedName name="BBUJanSep" localSheetId="2">#REF!</definedName>
    <definedName name="BBUJanSep" localSheetId="3">#REF!</definedName>
    <definedName name="BBUJanSep">#REF!</definedName>
    <definedName name="BBUJulDec" localSheetId="2">#REF!</definedName>
    <definedName name="BBUJulDec" localSheetId="3">#REF!</definedName>
    <definedName name="BBUJulDec">#REF!</definedName>
    <definedName name="BBUJunDec" localSheetId="2">#REF!</definedName>
    <definedName name="BBUJunDec" localSheetId="3">#REF!</definedName>
    <definedName name="BBUJunDec">#REF!</definedName>
    <definedName name="BBUMarDec" localSheetId="2">#REF!</definedName>
    <definedName name="BBUMarDec" localSheetId="3">#REF!</definedName>
    <definedName name="BBUMarDec">#REF!</definedName>
    <definedName name="BBUMayDec" localSheetId="2">#REF!</definedName>
    <definedName name="BBUMayDec" localSheetId="3">#REF!</definedName>
    <definedName name="BBUMayDec">#REF!</definedName>
    <definedName name="BBUNovDec" localSheetId="2">#REF!</definedName>
    <definedName name="BBUNovDec" localSheetId="3">#REF!</definedName>
    <definedName name="BBUNovDec">#REF!</definedName>
    <definedName name="BBUOctDec" localSheetId="2">#REF!</definedName>
    <definedName name="BBUOctDec" localSheetId="3">#REF!</definedName>
    <definedName name="BBUOctDec">#REF!</definedName>
    <definedName name="BBUSepDec" localSheetId="2">#REF!</definedName>
    <definedName name="BBUSepDec" localSheetId="3">#REF!</definedName>
    <definedName name="BBUSepDec">#REF!</definedName>
    <definedName name="BCAprDec" localSheetId="2">#REF!</definedName>
    <definedName name="BCAprDec" localSheetId="3">#REF!</definedName>
    <definedName name="BCAprDec">#REF!</definedName>
    <definedName name="BCAugDec" localSheetId="2">#REF!</definedName>
    <definedName name="BCAugDec" localSheetId="3">#REF!</definedName>
    <definedName name="BCAugDec">#REF!</definedName>
    <definedName name="BCDec" localSheetId="2">#REF!</definedName>
    <definedName name="BCDec" localSheetId="3">#REF!</definedName>
    <definedName name="BCDec">#REF!</definedName>
    <definedName name="BCFebDec" localSheetId="2">#REF!</definedName>
    <definedName name="BCFebDec" localSheetId="3">#REF!</definedName>
    <definedName name="BCFebDec">#REF!</definedName>
    <definedName name="BCJan" localSheetId="2">#REF!</definedName>
    <definedName name="BCJan" localSheetId="3">#REF!</definedName>
    <definedName name="BCJan">#REF!</definedName>
    <definedName name="BCJanApr" localSheetId="2">#REF!</definedName>
    <definedName name="BCJanApr" localSheetId="3">#REF!</definedName>
    <definedName name="BCJanApr">#REF!</definedName>
    <definedName name="BCJanAug" localSheetId="2">#REF!</definedName>
    <definedName name="BCJanAug" localSheetId="3">#REF!</definedName>
    <definedName name="BCJanAug">#REF!</definedName>
    <definedName name="BCJanDec" localSheetId="2">#REF!</definedName>
    <definedName name="BCJanDec" localSheetId="3">#REF!</definedName>
    <definedName name="BCJanDec">#REF!</definedName>
    <definedName name="BCJanFeb" localSheetId="2">#REF!</definedName>
    <definedName name="BCJanFeb" localSheetId="3">#REF!</definedName>
    <definedName name="BCJanFeb">#REF!</definedName>
    <definedName name="BCJanJul" localSheetId="2">#REF!</definedName>
    <definedName name="BCJanJul" localSheetId="3">#REF!</definedName>
    <definedName name="BCJanJul">#REF!</definedName>
    <definedName name="BCJanJun" localSheetId="2">#REF!</definedName>
    <definedName name="BCJanJun" localSheetId="3">#REF!</definedName>
    <definedName name="BCJanJun">#REF!</definedName>
    <definedName name="BCJanMar" localSheetId="2">#REF!</definedName>
    <definedName name="BCJanMar" localSheetId="3">#REF!</definedName>
    <definedName name="BCJanMar">#REF!</definedName>
    <definedName name="BCJanMay" localSheetId="2">#REF!</definedName>
    <definedName name="BCJanMay" localSheetId="3">#REF!</definedName>
    <definedName name="BCJanMay">#REF!</definedName>
    <definedName name="BCJanNov" localSheetId="2">#REF!</definedName>
    <definedName name="BCJanNov" localSheetId="3">#REF!</definedName>
    <definedName name="BCJanNov">#REF!</definedName>
    <definedName name="BCJanOct" localSheetId="2">#REF!</definedName>
    <definedName name="BCJanOct" localSheetId="3">#REF!</definedName>
    <definedName name="BCJanOct">#REF!</definedName>
    <definedName name="BCJanSep" localSheetId="2">#REF!</definedName>
    <definedName name="BCJanSep" localSheetId="3">#REF!</definedName>
    <definedName name="BCJanSep">#REF!</definedName>
    <definedName name="BCJulDec" localSheetId="2">#REF!</definedName>
    <definedName name="BCJulDec" localSheetId="3">#REF!</definedName>
    <definedName name="BCJulDec">#REF!</definedName>
    <definedName name="BCJunDec" localSheetId="2">#REF!</definedName>
    <definedName name="BCJunDec" localSheetId="3">#REF!</definedName>
    <definedName name="BCJunDec">#REF!</definedName>
    <definedName name="BCMarDec" localSheetId="2">#REF!</definedName>
    <definedName name="BCMarDec" localSheetId="3">#REF!</definedName>
    <definedName name="BCMarDec">#REF!</definedName>
    <definedName name="BCMayDec" localSheetId="2">#REF!</definedName>
    <definedName name="BCMayDec" localSheetId="3">#REF!</definedName>
    <definedName name="BCMayDec">#REF!</definedName>
    <definedName name="BCNovDec" localSheetId="2">#REF!</definedName>
    <definedName name="BCNovDec" localSheetId="3">#REF!</definedName>
    <definedName name="BCNovDec">#REF!</definedName>
    <definedName name="BCOctDec" localSheetId="2">#REF!</definedName>
    <definedName name="BCOctDec" localSheetId="3">#REF!</definedName>
    <definedName name="BCOctDec">#REF!</definedName>
    <definedName name="BCSepDec" localSheetId="2">#REF!</definedName>
    <definedName name="BCSepDec" localSheetId="3">#REF!</definedName>
    <definedName name="BCSepDec">#REF!</definedName>
    <definedName name="beta_observed" localSheetId="2">#REF!</definedName>
    <definedName name="beta_observed" localSheetId="3">#REF!</definedName>
    <definedName name="beta_observed">#REF!</definedName>
    <definedName name="beta_observed_unlevered" localSheetId="2">#REF!</definedName>
    <definedName name="beta_observed_unlevered" localSheetId="3">#REF!</definedName>
    <definedName name="beta_observed_unlevered">#REF!</definedName>
    <definedName name="beta_unlev_comps" localSheetId="2">#REF!</definedName>
    <definedName name="beta_unlev_comps" localSheetId="3">#REF!</definedName>
    <definedName name="beta_unlev_comps">#REF!</definedName>
    <definedName name="BGMAprDec" localSheetId="2">#REF!</definedName>
    <definedName name="BGMAprDec" localSheetId="3">#REF!</definedName>
    <definedName name="BGMAprDec">#REF!</definedName>
    <definedName name="BGMAugDec" localSheetId="2">#REF!</definedName>
    <definedName name="BGMAugDec" localSheetId="3">#REF!</definedName>
    <definedName name="BGMAugDec">#REF!</definedName>
    <definedName name="BGMDec" localSheetId="2">#REF!</definedName>
    <definedName name="BGMDec" localSheetId="3">#REF!</definedName>
    <definedName name="BGMDec">#REF!</definedName>
    <definedName name="BGMFebDec" localSheetId="2">#REF!</definedName>
    <definedName name="BGMFebDec" localSheetId="3">#REF!</definedName>
    <definedName name="BGMFebDec">#REF!</definedName>
    <definedName name="BGMJan" localSheetId="2">#REF!</definedName>
    <definedName name="BGMJan" localSheetId="3">#REF!</definedName>
    <definedName name="BGMJan">#REF!</definedName>
    <definedName name="BGMJanApr" localSheetId="2">#REF!</definedName>
    <definedName name="BGMJanApr" localSheetId="3">#REF!</definedName>
    <definedName name="BGMJanApr">#REF!</definedName>
    <definedName name="BGMJanAug" localSheetId="2">#REF!</definedName>
    <definedName name="BGMJanAug" localSheetId="3">#REF!</definedName>
    <definedName name="BGMJanAug">#REF!</definedName>
    <definedName name="BGMJanDec" localSheetId="2">#REF!</definedName>
    <definedName name="BGMJanDec" localSheetId="3">#REF!</definedName>
    <definedName name="BGMJanDec">#REF!</definedName>
    <definedName name="BGMJanFeb" localSheetId="2">#REF!</definedName>
    <definedName name="BGMJanFeb" localSheetId="3">#REF!</definedName>
    <definedName name="BGMJanFeb">#REF!</definedName>
    <definedName name="BGMJanJul" localSheetId="2">#REF!</definedName>
    <definedName name="BGMJanJul" localSheetId="3">#REF!</definedName>
    <definedName name="BGMJanJul">#REF!</definedName>
    <definedName name="BGMJanJun" localSheetId="2">#REF!</definedName>
    <definedName name="BGMJanJun" localSheetId="3">#REF!</definedName>
    <definedName name="BGMJanJun">#REF!</definedName>
    <definedName name="BGMJanMar" localSheetId="2">#REF!</definedName>
    <definedName name="BGMJanMar" localSheetId="3">#REF!</definedName>
    <definedName name="BGMJanMar">#REF!</definedName>
    <definedName name="BGMJanMay" localSheetId="2">#REF!</definedName>
    <definedName name="BGMJanMay" localSheetId="3">#REF!</definedName>
    <definedName name="BGMJanMay">#REF!</definedName>
    <definedName name="BGMJanNov" localSheetId="2">#REF!</definedName>
    <definedName name="BGMJanNov" localSheetId="3">#REF!</definedName>
    <definedName name="BGMJanNov">#REF!</definedName>
    <definedName name="BGMJanOct" localSheetId="2">#REF!</definedName>
    <definedName name="BGMJanOct" localSheetId="3">#REF!</definedName>
    <definedName name="BGMJanOct">#REF!</definedName>
    <definedName name="BGMJanSep" localSheetId="2">#REF!</definedName>
    <definedName name="BGMJanSep" localSheetId="3">#REF!</definedName>
    <definedName name="BGMJanSep">#REF!</definedName>
    <definedName name="BGMJulDec" localSheetId="2">#REF!</definedName>
    <definedName name="BGMJulDec" localSheetId="3">#REF!</definedName>
    <definedName name="BGMJulDec">#REF!</definedName>
    <definedName name="BGMJunDec" localSheetId="2">#REF!</definedName>
    <definedName name="BGMJunDec" localSheetId="3">#REF!</definedName>
    <definedName name="BGMJunDec">#REF!</definedName>
    <definedName name="BGMMarDec" localSheetId="2">#REF!</definedName>
    <definedName name="BGMMarDec" localSheetId="3">#REF!</definedName>
    <definedName name="BGMMarDec">#REF!</definedName>
    <definedName name="BGMMayDec" localSheetId="2">#REF!</definedName>
    <definedName name="BGMMayDec" localSheetId="3">#REF!</definedName>
    <definedName name="BGMMayDec">#REF!</definedName>
    <definedName name="BGMNovDec" localSheetId="2">#REF!</definedName>
    <definedName name="BGMNovDec" localSheetId="3">#REF!</definedName>
    <definedName name="BGMNovDec">#REF!</definedName>
    <definedName name="BGMOctDec" localSheetId="2">#REF!</definedName>
    <definedName name="BGMOctDec" localSheetId="3">#REF!</definedName>
    <definedName name="BGMOctDec">#REF!</definedName>
    <definedName name="BGMSepDec" localSheetId="2">#REF!</definedName>
    <definedName name="BGMSepDec" localSheetId="3">#REF!</definedName>
    <definedName name="BGMSepDec">#REF!</definedName>
    <definedName name="BKGSUM" localSheetId="2">#REF!</definedName>
    <definedName name="BKGSUM" localSheetId="3">#REF!</definedName>
    <definedName name="BKGSUM">#REF!</definedName>
    <definedName name="BKGSUMOTH" localSheetId="2">#REF!</definedName>
    <definedName name="BKGSUMOTH" localSheetId="3">#REF!</definedName>
    <definedName name="BKGSUMOTH">#REF!</definedName>
    <definedName name="BKGSUMPROJ" localSheetId="2">#REF!</definedName>
    <definedName name="BKGSUMPROJ" localSheetId="3">#REF!</definedName>
    <definedName name="BKGSUMPROJ">#REF!</definedName>
    <definedName name="BlakeVal" localSheetId="2">#REF!</definedName>
    <definedName name="BlakeVal" localSheetId="3">#REF!</definedName>
    <definedName name="BlakeVal">#REF!</definedName>
    <definedName name="brdg" localSheetId="2">#REF!</definedName>
    <definedName name="brdg" localSheetId="3">#REF!</definedName>
    <definedName name="brdg">#REF!</definedName>
    <definedName name="brdg2" localSheetId="2">#REF!</definedName>
    <definedName name="brdg2" localSheetId="3">#REF!</definedName>
    <definedName name="brdg2">#REF!</definedName>
    <definedName name="BUAprDec" localSheetId="2">#REF!</definedName>
    <definedName name="BUAprDec" localSheetId="3">#REF!</definedName>
    <definedName name="BUAprDec">#REF!</definedName>
    <definedName name="BUAugDec" localSheetId="2">#REF!</definedName>
    <definedName name="BUAugDec" localSheetId="3">#REF!</definedName>
    <definedName name="BUAugDec">#REF!</definedName>
    <definedName name="BUDec" localSheetId="2">#REF!</definedName>
    <definedName name="BUDec" localSheetId="3">#REF!</definedName>
    <definedName name="BUDec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FebDec" localSheetId="2">#REF!</definedName>
    <definedName name="BUFebDec" localSheetId="3">#REF!</definedName>
    <definedName name="BUFebDec">#REF!</definedName>
    <definedName name="BUJan" localSheetId="2">#REF!</definedName>
    <definedName name="BUJan" localSheetId="3">#REF!</definedName>
    <definedName name="BUJan">#REF!</definedName>
    <definedName name="BUJanApr" localSheetId="2">#REF!</definedName>
    <definedName name="BUJanApr" localSheetId="3">#REF!</definedName>
    <definedName name="BUJanApr">#REF!</definedName>
    <definedName name="BUJanAug" localSheetId="2">#REF!</definedName>
    <definedName name="BUJanAug" localSheetId="3">#REF!</definedName>
    <definedName name="BUJanAug">#REF!</definedName>
    <definedName name="BUJanDec" localSheetId="2">#REF!</definedName>
    <definedName name="BUJanDec" localSheetId="3">#REF!</definedName>
    <definedName name="BUJanDec">#REF!</definedName>
    <definedName name="BUJanFeb" localSheetId="2">#REF!</definedName>
    <definedName name="BUJanFeb" localSheetId="3">#REF!</definedName>
    <definedName name="BUJanFeb">#REF!</definedName>
    <definedName name="BUJanJul" localSheetId="2">#REF!</definedName>
    <definedName name="BUJanJul" localSheetId="3">#REF!</definedName>
    <definedName name="BUJanJul">#REF!</definedName>
    <definedName name="BUJanJun" localSheetId="2">#REF!</definedName>
    <definedName name="BUJanJun" localSheetId="3">#REF!</definedName>
    <definedName name="BUJanJun">#REF!</definedName>
    <definedName name="BUJanMar" localSheetId="2">#REF!</definedName>
    <definedName name="BUJanMar" localSheetId="3">#REF!</definedName>
    <definedName name="BUJanMar">#REF!</definedName>
    <definedName name="BUJanMay" localSheetId="2">#REF!</definedName>
    <definedName name="BUJanMay" localSheetId="3">#REF!</definedName>
    <definedName name="BUJanMay">#REF!</definedName>
    <definedName name="BUJanNov" localSheetId="2">#REF!</definedName>
    <definedName name="BUJanNov" localSheetId="3">#REF!</definedName>
    <definedName name="BUJanNov">#REF!</definedName>
    <definedName name="BUJanOct" localSheetId="2">#REF!</definedName>
    <definedName name="BUJanOct" localSheetId="3">#REF!</definedName>
    <definedName name="BUJanOct">#REF!</definedName>
    <definedName name="BUJanSep" localSheetId="2">#REF!</definedName>
    <definedName name="BUJanSep" localSheetId="3">#REF!</definedName>
    <definedName name="BUJanSep">#REF!</definedName>
    <definedName name="BUJulDec" localSheetId="2">#REF!</definedName>
    <definedName name="BUJulDec" localSheetId="3">#REF!</definedName>
    <definedName name="BUJulDec">#REF!</definedName>
    <definedName name="BUJunDec" localSheetId="2">#REF!</definedName>
    <definedName name="BUJunDec" localSheetId="3">#REF!</definedName>
    <definedName name="BUJunDec">#REF!</definedName>
    <definedName name="BUMarDec" localSheetId="2">#REF!</definedName>
    <definedName name="BUMarDec" localSheetId="3">#REF!</definedName>
    <definedName name="BUMarDec">#REF!</definedName>
    <definedName name="BUMayDec" localSheetId="2">#REF!</definedName>
    <definedName name="BUMayDec" localSheetId="3">#REF!</definedName>
    <definedName name="BUMayDec">#REF!</definedName>
    <definedName name="BUNovDec" localSheetId="2">#REF!</definedName>
    <definedName name="BUNovDec" localSheetId="3">#REF!</definedName>
    <definedName name="BUNovDec">#REF!</definedName>
    <definedName name="BUOctDec" localSheetId="2">#REF!</definedName>
    <definedName name="BUOctDec" localSheetId="3">#REF!</definedName>
    <definedName name="BUOctDec">#REF!</definedName>
    <definedName name="BUSepDec" localSheetId="2">#REF!</definedName>
    <definedName name="BUSepDec" localSheetId="3">#REF!</definedName>
    <definedName name="BUSepDec">#REF!</definedName>
    <definedName name="C_10" localSheetId="2">#REF!</definedName>
    <definedName name="C_10" localSheetId="3">#REF!</definedName>
    <definedName name="C_10">#REF!</definedName>
    <definedName name="C_11" localSheetId="2">#REF!</definedName>
    <definedName name="C_11" localSheetId="3">#REF!</definedName>
    <definedName name="C_11">#REF!</definedName>
    <definedName name="C_12" localSheetId="2">#REF!</definedName>
    <definedName name="C_12" localSheetId="3">#REF!</definedName>
    <definedName name="C_12">#REF!</definedName>
    <definedName name="C_13" localSheetId="2">#REF!</definedName>
    <definedName name="C_13" localSheetId="3">#REF!</definedName>
    <definedName name="C_13">#REF!</definedName>
    <definedName name="C_14" localSheetId="2">#REF!</definedName>
    <definedName name="C_14" localSheetId="3">#REF!</definedName>
    <definedName name="C_14">#REF!</definedName>
    <definedName name="C_15" localSheetId="2">#REF!</definedName>
    <definedName name="C_15" localSheetId="3">#REF!</definedName>
    <definedName name="C_15">#REF!</definedName>
    <definedName name="C_16" localSheetId="2">#REF!</definedName>
    <definedName name="C_16" localSheetId="3">#REF!</definedName>
    <definedName name="C_16">#REF!</definedName>
    <definedName name="C_19" localSheetId="2">#REF!</definedName>
    <definedName name="C_19" localSheetId="3">#REF!</definedName>
    <definedName name="C_19">#REF!</definedName>
    <definedName name="C_20" localSheetId="2">#REF!</definedName>
    <definedName name="C_20" localSheetId="3">#REF!</definedName>
    <definedName name="C_20">#REF!</definedName>
    <definedName name="C_21" localSheetId="2">#REF!</definedName>
    <definedName name="C_21" localSheetId="3">#REF!</definedName>
    <definedName name="C_21">#REF!</definedName>
    <definedName name="C_22" localSheetId="2">#REF!</definedName>
    <definedName name="C_22" localSheetId="3">#REF!</definedName>
    <definedName name="C_22">#REF!</definedName>
    <definedName name="C_24" localSheetId="2">#REF!</definedName>
    <definedName name="C_24" localSheetId="3">#REF!</definedName>
    <definedName name="C_24">#REF!</definedName>
    <definedName name="C_24_2" localSheetId="2">#REF!</definedName>
    <definedName name="C_24_2" localSheetId="3">#REF!</definedName>
    <definedName name="C_24_2">#REF!</definedName>
    <definedName name="C_25" localSheetId="2">#REF!</definedName>
    <definedName name="C_25" localSheetId="3">#REF!</definedName>
    <definedName name="C_25">#REF!</definedName>
    <definedName name="C_26" localSheetId="2">#REF!</definedName>
    <definedName name="C_26" localSheetId="3">#REF!</definedName>
    <definedName name="C_26">#REF!</definedName>
    <definedName name="C_27" localSheetId="2">#REF!</definedName>
    <definedName name="C_27" localSheetId="3">#REF!</definedName>
    <definedName name="C_27">#REF!</definedName>
    <definedName name="C_30" localSheetId="2">#REF!</definedName>
    <definedName name="C_30" localSheetId="3">#REF!</definedName>
    <definedName name="C_30">#REF!</definedName>
    <definedName name="C_31" localSheetId="2">#REF!</definedName>
    <definedName name="C_31" localSheetId="3">#REF!</definedName>
    <definedName name="C_31">#REF!</definedName>
    <definedName name="C_34" localSheetId="2">#REF!</definedName>
    <definedName name="C_34" localSheetId="3">#REF!</definedName>
    <definedName name="C_34">#REF!</definedName>
    <definedName name="C_35" localSheetId="2">#REF!</definedName>
    <definedName name="C_35" localSheetId="3">#REF!</definedName>
    <definedName name="C_35">#REF!</definedName>
    <definedName name="C_36" localSheetId="2">#REF!</definedName>
    <definedName name="C_36" localSheetId="3">#REF!</definedName>
    <definedName name="C_36">#REF!</definedName>
    <definedName name="C_37" localSheetId="2">#REF!</definedName>
    <definedName name="C_37" localSheetId="3">#REF!</definedName>
    <definedName name="C_37">#REF!</definedName>
    <definedName name="C_6" localSheetId="2">#REF!</definedName>
    <definedName name="C_6" localSheetId="3">#REF!</definedName>
    <definedName name="C_6">#REF!</definedName>
    <definedName name="C_8" localSheetId="2">#REF!</definedName>
    <definedName name="C_8" localSheetId="3">#REF!</definedName>
    <definedName name="C_8">#REF!</definedName>
    <definedName name="C_9" localSheetId="2">#REF!</definedName>
    <definedName name="C_9" localSheetId="3">#REF!</definedName>
    <definedName name="C_9">#REF!</definedName>
    <definedName name="Calculations" localSheetId="2">#REF!</definedName>
    <definedName name="Calculations" localSheetId="3">#REF!</definedName>
    <definedName name="Calculations">#REF!</definedName>
    <definedName name="Cap">'[12]2002'!$A$1:$O$101</definedName>
    <definedName name="CAPITAL" localSheetId="1">#REF!</definedName>
    <definedName name="CAPITAL" localSheetId="2">#REF!</definedName>
    <definedName name="CAPITAL" localSheetId="0">#REF!</definedName>
    <definedName name="CAPITAL" localSheetId="3">#REF!</definedName>
    <definedName name="CAPITAL">#REF!</definedName>
    <definedName name="CAprDec" localSheetId="2">#REF!</definedName>
    <definedName name="CAprDec" localSheetId="3">#REF!</definedName>
    <definedName name="CAprDec">#REF!</definedName>
    <definedName name="CAPSUM" localSheetId="2">#REF!</definedName>
    <definedName name="CAPSUM" localSheetId="3">#REF!</definedName>
    <definedName name="CAPSUM">#REF!</definedName>
    <definedName name="capture" localSheetId="2">#REF!</definedName>
    <definedName name="capture" localSheetId="3">#REF!</definedName>
    <definedName name="capture">#REF!</definedName>
    <definedName name="case" localSheetId="2">#REF!</definedName>
    <definedName name="case" localSheetId="3">#REF!</definedName>
    <definedName name="case">#REF!</definedName>
    <definedName name="CASES1" localSheetId="2">#REF!</definedName>
    <definedName name="CASES1" localSheetId="3">#REF!</definedName>
    <definedName name="CASES1">#REF!</definedName>
    <definedName name="CASES2" localSheetId="2">#REF!</definedName>
    <definedName name="CASES2" localSheetId="3">#REF!</definedName>
    <definedName name="CASES2">#REF!</definedName>
    <definedName name="casetable" localSheetId="2">#REF!</definedName>
    <definedName name="casetable" localSheetId="3">#REF!</definedName>
    <definedName name="casetable">#REF!</definedName>
    <definedName name="CASH" localSheetId="1">#REF!</definedName>
    <definedName name="CASH" localSheetId="2">#REF!</definedName>
    <definedName name="CASH" localSheetId="3">#REF!</definedName>
    <definedName name="CASH">#REF!</definedName>
    <definedName name="CASH1STMTH" localSheetId="1">#REF!</definedName>
    <definedName name="CASH1STMTH" localSheetId="2">#REF!</definedName>
    <definedName name="CASH1STMTH" localSheetId="3">#REF!</definedName>
    <definedName name="CASH1STMTH">#REF!</definedName>
    <definedName name="CASH2NDMTH" localSheetId="1">#REF!</definedName>
    <definedName name="CASH2NDMTH" localSheetId="2">#REF!</definedName>
    <definedName name="CASH2NDMTH" localSheetId="3">#REF!</definedName>
    <definedName name="CASH2NDMTH">#REF!</definedName>
    <definedName name="CASH3RDMTH" localSheetId="1">#REF!</definedName>
    <definedName name="CASH3RDMTH" localSheetId="2">#REF!</definedName>
    <definedName name="CASH3RDMTH" localSheetId="3">#REF!</definedName>
    <definedName name="CASH3RDMTH">#REF!</definedName>
    <definedName name="cashearnrate" localSheetId="2">#REF!</definedName>
    <definedName name="cashearnrate" localSheetId="3">#REF!</definedName>
    <definedName name="cashearnrate">#REF!</definedName>
    <definedName name="cashrate" localSheetId="2">#REF!</definedName>
    <definedName name="cashrate" localSheetId="3">#REF!</definedName>
    <definedName name="cashrate">#REF!</definedName>
    <definedName name="CAugDec" localSheetId="2">#REF!</definedName>
    <definedName name="CAugDec" localSheetId="3">#REF!</definedName>
    <definedName name="CAugDec">#REF!</definedName>
    <definedName name="CC_List" localSheetId="2">#REF!</definedName>
    <definedName name="CC_List" localSheetId="3">#REF!</definedName>
    <definedName name="CC_List">#REF!</definedName>
    <definedName name="CDec" localSheetId="2">#REF!</definedName>
    <definedName name="CDec" localSheetId="3">#REF!</definedName>
    <definedName name="CDec">#REF!</definedName>
    <definedName name="cdtechjv" localSheetId="2">#REF!</definedName>
    <definedName name="cdtechjv" localSheetId="3">#REF!</definedName>
    <definedName name="cdtechjv">#REF!</definedName>
    <definedName name="Cendon" localSheetId="2">#REF!</definedName>
    <definedName name="Cendon" localSheetId="3">#REF!</definedName>
    <definedName name="Cendon">#REF!</definedName>
    <definedName name="CF" localSheetId="2">#REF!</definedName>
    <definedName name="CF" localSheetId="3">#REF!</definedName>
    <definedName name="CF">#REF!</definedName>
    <definedName name="CFebDec" localSheetId="2">#REF!</definedName>
    <definedName name="CFebDec" localSheetId="3">#REF!</definedName>
    <definedName name="CFebDec">#REF!</definedName>
    <definedName name="ChartsTable" localSheetId="2">#REF!</definedName>
    <definedName name="ChartsTable" localSheetId="3">#REF!</definedName>
    <definedName name="ChartsTable">#REF!</definedName>
    <definedName name="Chico" localSheetId="2">#REF!</definedName>
    <definedName name="Chico" localSheetId="3">#REF!</definedName>
    <definedName name="Chico">#REF!</definedName>
    <definedName name="CIQWBGuid" hidden="1">"Management Deck Worksheet Q3 2012.xlsx"</definedName>
    <definedName name="CJan" localSheetId="2">#REF!</definedName>
    <definedName name="CJan" localSheetId="0">#REF!</definedName>
    <definedName name="CJan" localSheetId="3">#REF!</definedName>
    <definedName name="CJan">#REF!</definedName>
    <definedName name="CJanApr" localSheetId="2">#REF!</definedName>
    <definedName name="CJanApr" localSheetId="3">#REF!</definedName>
    <definedName name="CJanApr">#REF!</definedName>
    <definedName name="CJanAug" localSheetId="2">#REF!</definedName>
    <definedName name="CJanAug" localSheetId="3">#REF!</definedName>
    <definedName name="CJanAug">#REF!</definedName>
    <definedName name="CJanDec" localSheetId="2">#REF!</definedName>
    <definedName name="CJanDec" localSheetId="3">#REF!</definedName>
    <definedName name="CJanDec">#REF!</definedName>
    <definedName name="CJanFeb" localSheetId="2">#REF!</definedName>
    <definedName name="CJanFeb" localSheetId="3">#REF!</definedName>
    <definedName name="CJanFeb">#REF!</definedName>
    <definedName name="CJanJul" localSheetId="2">#REF!</definedName>
    <definedName name="CJanJul" localSheetId="3">#REF!</definedName>
    <definedName name="CJanJul">#REF!</definedName>
    <definedName name="CJanJun" localSheetId="2">#REF!</definedName>
    <definedName name="CJanJun" localSheetId="3">#REF!</definedName>
    <definedName name="CJanJun">#REF!</definedName>
    <definedName name="CJanMar" localSheetId="2">#REF!</definedName>
    <definedName name="CJanMar" localSheetId="3">#REF!</definedName>
    <definedName name="CJanMar">#REF!</definedName>
    <definedName name="CJanMay" localSheetId="2">#REF!</definedName>
    <definedName name="CJanMay" localSheetId="3">#REF!</definedName>
    <definedName name="CJanMay">#REF!</definedName>
    <definedName name="CJanNov" localSheetId="2">#REF!</definedName>
    <definedName name="CJanNov" localSheetId="3">#REF!</definedName>
    <definedName name="CJanNov">#REF!</definedName>
    <definedName name="CJanOct" localSheetId="2">#REF!</definedName>
    <definedName name="CJanOct" localSheetId="3">#REF!</definedName>
    <definedName name="CJanOct">#REF!</definedName>
    <definedName name="CJanSep" localSheetId="2">#REF!</definedName>
    <definedName name="CJanSep" localSheetId="3">#REF!</definedName>
    <definedName name="CJanSep">#REF!</definedName>
    <definedName name="CJulDec" localSheetId="2">#REF!</definedName>
    <definedName name="CJulDec" localSheetId="3">#REF!</definedName>
    <definedName name="CJulDec">#REF!</definedName>
    <definedName name="CJunDec" localSheetId="2">#REF!</definedName>
    <definedName name="CJunDec" localSheetId="3">#REF!</definedName>
    <definedName name="CJunDec">#REF!</definedName>
    <definedName name="clgjv" localSheetId="2">#REF!</definedName>
    <definedName name="clgjv" localSheetId="3">#REF!</definedName>
    <definedName name="clgjv">#REF!</definedName>
    <definedName name="CMarDec" localSheetId="2">#REF!</definedName>
    <definedName name="CMarDec" localSheetId="3">#REF!</definedName>
    <definedName name="CMarDec">#REF!</definedName>
    <definedName name="CMayDec" localSheetId="2">#REF!</definedName>
    <definedName name="CMayDec" localSheetId="3">#REF!</definedName>
    <definedName name="CMayDec">#REF!</definedName>
    <definedName name="CNovDec" localSheetId="2">#REF!</definedName>
    <definedName name="CNovDec" localSheetId="3">#REF!</definedName>
    <definedName name="CNovDec">#REF!</definedName>
    <definedName name="COctDec" localSheetId="2">#REF!</definedName>
    <definedName name="COctDec" localSheetId="3">#REF!</definedName>
    <definedName name="COctDec">#REF!</definedName>
    <definedName name="COLLAR_CENTER" localSheetId="2">#REF!</definedName>
    <definedName name="COLLAR_CENTER" localSheetId="3">#REF!</definedName>
    <definedName name="COLLAR_CENTER">#REF!</definedName>
    <definedName name="COLLAR_LEFT" localSheetId="2">#REF!</definedName>
    <definedName name="COLLAR_LEFT" localSheetId="3">#REF!</definedName>
    <definedName name="COLLAR_LEFT">#REF!</definedName>
    <definedName name="COLLAR_RIGHT" localSheetId="2">#REF!</definedName>
    <definedName name="COLLAR_RIGHT" localSheetId="3">#REF!</definedName>
    <definedName name="COLLAR_RIGHT">#REF!</definedName>
    <definedName name="Comb_Qtr" localSheetId="2">#REF!</definedName>
    <definedName name="Comb_Qtr" localSheetId="3">#REF!</definedName>
    <definedName name="Comb_Qtr">#REF!</definedName>
    <definedName name="COMB05VSCOM" localSheetId="2">#REF!</definedName>
    <definedName name="COMB05VSCOM" localSheetId="3">#REF!</definedName>
    <definedName name="COMB05VSCOM">#REF!</definedName>
    <definedName name="COMB06VSCOM" localSheetId="2">#REF!</definedName>
    <definedName name="COMB06VSCOM" localSheetId="3">#REF!</definedName>
    <definedName name="COMB06VSCOM">#REF!</definedName>
    <definedName name="COMB07VSCOM" localSheetId="2">#REF!</definedName>
    <definedName name="COMB07VSCOM" localSheetId="3">#REF!</definedName>
    <definedName name="COMB07VSCOM">#REF!</definedName>
    <definedName name="COMBAOPM03QTD" localSheetId="2">#REF!</definedName>
    <definedName name="COMBAOPM03QTD" localSheetId="3">#REF!</definedName>
    <definedName name="COMBAOPM03QTD">#REF!</definedName>
    <definedName name="COMBAOPMO1" localSheetId="2">#REF!</definedName>
    <definedName name="COMBAOPMO1" localSheetId="3">#REF!</definedName>
    <definedName name="COMBAOPMO1">#REF!</definedName>
    <definedName name="COMBAOPMO2" localSheetId="2">#REF!</definedName>
    <definedName name="COMBAOPMO2" localSheetId="3">#REF!</definedName>
    <definedName name="COMBAOPMO2">#REF!</definedName>
    <definedName name="COMBAOPMO2QTD" localSheetId="2">#REF!</definedName>
    <definedName name="COMBAOPMO2QTD" localSheetId="3">#REF!</definedName>
    <definedName name="COMBAOPMO2QTD">#REF!</definedName>
    <definedName name="COMBAOPMO3" localSheetId="2">#REF!</definedName>
    <definedName name="COMBAOPMO3" localSheetId="3">#REF!</definedName>
    <definedName name="COMBAOPMO3">#REF!</definedName>
    <definedName name="COMBAOPQTR" localSheetId="2">#REF!</definedName>
    <definedName name="COMBAOPQTR" localSheetId="3">#REF!</definedName>
    <definedName name="COMBAOPQTR">#REF!</definedName>
    <definedName name="COMBAOPYR1" localSheetId="2">#REF!</definedName>
    <definedName name="COMBAOPYR1" localSheetId="3">#REF!</definedName>
    <definedName name="COMBAOPYR1">#REF!</definedName>
    <definedName name="COMBAOPYR2" localSheetId="2">#REF!</definedName>
    <definedName name="COMBAOPYR2" localSheetId="3">#REF!</definedName>
    <definedName name="COMBAOPYR2">#REF!</definedName>
    <definedName name="COMBAOPYR3" localSheetId="2">#REF!</definedName>
    <definedName name="COMBAOPYR3" localSheetId="3">#REF!</definedName>
    <definedName name="COMBAOPYR3">#REF!</definedName>
    <definedName name="COMBMONTH" localSheetId="2">#REF!</definedName>
    <definedName name="COMBMONTH" localSheetId="3">#REF!</definedName>
    <definedName name="COMBMONTH">#REF!</definedName>
    <definedName name="COMBQTRVSCOM" localSheetId="2">#REF!</definedName>
    <definedName name="COMBQTRVSCOM" localSheetId="3">#REF!</definedName>
    <definedName name="COMBQTRVSCOM">#REF!</definedName>
    <definedName name="commissionrate">'[13]Cost Savings Detail'!$F$144</definedName>
    <definedName name="COMMON" localSheetId="1">#REF!</definedName>
    <definedName name="COMMON" localSheetId="2">#REF!</definedName>
    <definedName name="COMMON" localSheetId="0">#REF!</definedName>
    <definedName name="COMMON" localSheetId="3">#REF!</definedName>
    <definedName name="COMMON">#REF!</definedName>
    <definedName name="comp" localSheetId="2">#REF!</definedName>
    <definedName name="comp" localSheetId="3">#REF!</definedName>
    <definedName name="comp">#REF!</definedName>
    <definedName name="Comps" localSheetId="2">#REF!</definedName>
    <definedName name="Comps" localSheetId="3">#REF!</definedName>
    <definedName name="Comps">#REF!</definedName>
    <definedName name="CONSERV" localSheetId="1">#REF!</definedName>
    <definedName name="CONSERV" localSheetId="2">#REF!</definedName>
    <definedName name="CONSERV" localSheetId="3">#REF!</definedName>
    <definedName name="CONSERV">#REF!</definedName>
    <definedName name="convention" localSheetId="2">#REF!</definedName>
    <definedName name="convention" localSheetId="3">#REF!</definedName>
    <definedName name="convention">#REF!</definedName>
    <definedName name="convertcoupon" localSheetId="2">#REF!</definedName>
    <definedName name="convertcoupon" localSheetId="3">#REF!</definedName>
    <definedName name="convertcoupon">#REF!</definedName>
    <definedName name="Corp_Inis">'[14]Corporate Model'!$A$190</definedName>
    <definedName name="COSBYCLASS2" localSheetId="2">#REF!</definedName>
    <definedName name="COSBYCLASS2" localSheetId="0">#REF!</definedName>
    <definedName name="COSBYCLASS2" localSheetId="3">#REF!</definedName>
    <definedName name="COSBYCLASS2">#REF!</definedName>
    <definedName name="costdebtfirm" localSheetId="2">#REF!</definedName>
    <definedName name="costdebtfirm" localSheetId="3">#REF!</definedName>
    <definedName name="costdebtfirm">#REF!</definedName>
    <definedName name="costequity" localSheetId="2">'[15]DCF Model'!#REF!</definedName>
    <definedName name="costequity" localSheetId="3">'[15]DCF Model'!#REF!</definedName>
    <definedName name="costequity">'[15]DCF Model'!#REF!</definedName>
    <definedName name="COSTS" localSheetId="1">#REF!</definedName>
    <definedName name="COSTS" localSheetId="2">#REF!</definedName>
    <definedName name="COSTS" localSheetId="0">#REF!</definedName>
    <definedName name="COSTS" localSheetId="3">#REF!</definedName>
    <definedName name="COSTS">#REF!</definedName>
    <definedName name="COSTWKSHT" localSheetId="1">#REF!</definedName>
    <definedName name="COSTWKSHT" localSheetId="2">#REF!</definedName>
    <definedName name="COSTWKSHT" localSheetId="3">#REF!</definedName>
    <definedName name="COSTWKSHT">#REF!</definedName>
    <definedName name="COUNTER" localSheetId="2">#REF!</definedName>
    <definedName name="COUNTER" localSheetId="3">#REF!</definedName>
    <definedName name="COUNTER">#REF!</definedName>
    <definedName name="Coupon" localSheetId="1">#REF!</definedName>
    <definedName name="Coupon" localSheetId="2">#REF!</definedName>
    <definedName name="Coupon" localSheetId="3">#REF!</definedName>
    <definedName name="Coupon">#REF!</definedName>
    <definedName name="COVER" localSheetId="2">#REF!</definedName>
    <definedName name="COVER" localSheetId="3">#REF!</definedName>
    <definedName name="COVER">#REF!</definedName>
    <definedName name="cpi" localSheetId="2">#REF!</definedName>
    <definedName name="cpi" localSheetId="3">#REF!</definedName>
    <definedName name="cpi">#REF!</definedName>
    <definedName name="CREDITGRAPH" localSheetId="2">#REF!</definedName>
    <definedName name="CREDITGRAPH" localSheetId="3">#REF!</definedName>
    <definedName name="CREDITGRAPH">#REF!</definedName>
    <definedName name="CSepDec" localSheetId="2">#REF!</definedName>
    <definedName name="CSepDec" localSheetId="3">#REF!</definedName>
    <definedName name="CSepDec">#REF!</definedName>
    <definedName name="currency">[16]DCEInputs!$A$25</definedName>
    <definedName name="Current_Price">[17]Inputs!$B$4</definedName>
    <definedName name="Current_Price2">[18]Inputs!$B$31</definedName>
    <definedName name="cutoff">'[19]Summary History'!$C$2</definedName>
    <definedName name="D_1" localSheetId="1">#REF!</definedName>
    <definedName name="D_1" localSheetId="2">#REF!</definedName>
    <definedName name="D_1" localSheetId="0">#REF!</definedName>
    <definedName name="D_1" localSheetId="3">#REF!</definedName>
    <definedName name="D_1">#REF!</definedName>
    <definedName name="D_10A" localSheetId="1">#REF!</definedName>
    <definedName name="D_10A" localSheetId="2">#REF!</definedName>
    <definedName name="D_10A" localSheetId="3">#REF!</definedName>
    <definedName name="D_10A">#REF!</definedName>
    <definedName name="D_10B" localSheetId="1">#REF!</definedName>
    <definedName name="D_10B" localSheetId="2">#REF!</definedName>
    <definedName name="D_10B" localSheetId="3">#REF!</definedName>
    <definedName name="D_10B">#REF!</definedName>
    <definedName name="D_11A" localSheetId="1">#REF!</definedName>
    <definedName name="D_11A" localSheetId="2">#REF!</definedName>
    <definedName name="D_11A" localSheetId="3">#REF!</definedName>
    <definedName name="D_11A">#REF!</definedName>
    <definedName name="D_11B" localSheetId="1">#REF!</definedName>
    <definedName name="D_11B" localSheetId="2">#REF!</definedName>
    <definedName name="D_11B" localSheetId="3">#REF!</definedName>
    <definedName name="D_11B">#REF!</definedName>
    <definedName name="D_11C" localSheetId="1">#REF!</definedName>
    <definedName name="D_11C" localSheetId="2">#REF!</definedName>
    <definedName name="D_11C" localSheetId="3">#REF!</definedName>
    <definedName name="D_11C">#REF!</definedName>
    <definedName name="D_11D" localSheetId="1">#REF!</definedName>
    <definedName name="D_11D" localSheetId="2">#REF!</definedName>
    <definedName name="D_11D" localSheetId="3">#REF!</definedName>
    <definedName name="D_11D">#REF!</definedName>
    <definedName name="D_12A" localSheetId="1">#REF!</definedName>
    <definedName name="D_12A" localSheetId="2">#REF!</definedName>
    <definedName name="D_12A" localSheetId="3">#REF!</definedName>
    <definedName name="D_12A">#REF!</definedName>
    <definedName name="D_12B" localSheetId="1">#REF!</definedName>
    <definedName name="D_12B" localSheetId="2">#REF!</definedName>
    <definedName name="D_12B" localSheetId="3">#REF!</definedName>
    <definedName name="D_12B">#REF!</definedName>
    <definedName name="D_3A" localSheetId="1">#REF!</definedName>
    <definedName name="D_3A" localSheetId="2">#REF!</definedName>
    <definedName name="D_3A" localSheetId="3">#REF!</definedName>
    <definedName name="D_3A">#REF!</definedName>
    <definedName name="D_3B" localSheetId="1">#REF!</definedName>
    <definedName name="D_3B" localSheetId="2">#REF!</definedName>
    <definedName name="D_3B" localSheetId="3">#REF!</definedName>
    <definedName name="D_3B">#REF!</definedName>
    <definedName name="D_4A" localSheetId="1">#REF!</definedName>
    <definedName name="D_4A" localSheetId="2">#REF!</definedName>
    <definedName name="D_4A" localSheetId="3">#REF!</definedName>
    <definedName name="D_4A">#REF!</definedName>
    <definedName name="D_4B" localSheetId="1">#REF!</definedName>
    <definedName name="D_4B" localSheetId="2">#REF!</definedName>
    <definedName name="D_4B" localSheetId="3">#REF!</definedName>
    <definedName name="D_4B">#REF!</definedName>
    <definedName name="D_5" localSheetId="1">#REF!</definedName>
    <definedName name="D_5" localSheetId="2">#REF!</definedName>
    <definedName name="D_5" localSheetId="3">#REF!</definedName>
    <definedName name="D_5">#REF!</definedName>
    <definedName name="D_6" localSheetId="1">#REF!</definedName>
    <definedName name="D_6" localSheetId="2">#REF!</definedName>
    <definedName name="D_6" localSheetId="3">#REF!</definedName>
    <definedName name="D_6">#REF!</definedName>
    <definedName name="D_7" localSheetId="1">#REF!</definedName>
    <definedName name="D_7" localSheetId="2">#REF!</definedName>
    <definedName name="D_7" localSheetId="3">#REF!</definedName>
    <definedName name="D_7">#REF!</definedName>
    <definedName name="D_8" localSheetId="1">#REF!</definedName>
    <definedName name="D_8" localSheetId="2">#REF!</definedName>
    <definedName name="D_8" localSheetId="3">#REF!</definedName>
    <definedName name="D_8">#REF!</definedName>
    <definedName name="D_9" localSheetId="1">#REF!</definedName>
    <definedName name="D_9" localSheetId="2">#REF!</definedName>
    <definedName name="D_9" localSheetId="3">#REF!</definedName>
    <definedName name="D_9">#REF!</definedName>
    <definedName name="da">[20]Inputs!$B$2</definedName>
    <definedName name="Data">[21]Data!$A$1:$DY$75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DATE" localSheetId="2">#REF!</definedName>
    <definedName name="DATE" localSheetId="3">#REF!</definedName>
    <definedName name="DATE">#REF!</definedName>
    <definedName name="DCF" localSheetId="2">#REF!</definedName>
    <definedName name="DCF" localSheetId="3">#REF!</definedName>
    <definedName name="DCF">#REF!</definedName>
    <definedName name="DCF_NO_YRS" localSheetId="2">#REF!</definedName>
    <definedName name="DCF_NO_YRS" localSheetId="3">#REF!</definedName>
    <definedName name="DCF_NO_YRS">#REF!</definedName>
    <definedName name="DCF_VAL_MNTH" localSheetId="2">#REF!</definedName>
    <definedName name="DCF_VAL_MNTH" localSheetId="3">#REF!</definedName>
    <definedName name="DCF_VAL_MNTH">#REF!</definedName>
    <definedName name="DEAL" localSheetId="2">[22]Fin_Assumptions!#REF!</definedName>
    <definedName name="DEAL" localSheetId="3">[22]Fin_Assumptions!#REF!</definedName>
    <definedName name="DEAL">[22]Fin_Assumptions!#REF!</definedName>
    <definedName name="Debt" localSheetId="2">'[23]B&amp;W WACC'!#REF!</definedName>
    <definedName name="Debt" localSheetId="3">'[23]B&amp;W WACC'!#REF!</definedName>
    <definedName name="Debt">'[23]B&amp;W WACC'!#REF!</definedName>
    <definedName name="Debt_Beta" localSheetId="2">'[23]B&amp;W WACC'!#REF!</definedName>
    <definedName name="Debt_Beta">'[23]B&amp;W WACC'!#REF!</definedName>
    <definedName name="debt_weight" localSheetId="2">#REF!</definedName>
    <definedName name="debt_weight" localSheetId="0">#REF!</definedName>
    <definedName name="debt_weight" localSheetId="3">#REF!</definedName>
    <definedName name="debt_weight">#REF!</definedName>
    <definedName name="debtrate" localSheetId="2">#REF!</definedName>
    <definedName name="debtrate" localSheetId="3">#REF!</definedName>
    <definedName name="debtrate">#REF!</definedName>
    <definedName name="deferred" localSheetId="2">[22]Fin_Assumptions!#REF!</definedName>
    <definedName name="deferred" localSheetId="3">[22]Fin_Assumptions!#REF!</definedName>
    <definedName name="deferred">[22]Fin_Assumptions!#REF!</definedName>
    <definedName name="DEFTAXES" localSheetId="1">#REF!</definedName>
    <definedName name="DEFTAXES" localSheetId="2">#REF!</definedName>
    <definedName name="DEFTAXES" localSheetId="0">#REF!</definedName>
    <definedName name="DEFTAXES" localSheetId="3">#REF!</definedName>
    <definedName name="DEFTAXES">#REF!</definedName>
    <definedName name="DELCUST" localSheetId="1">#REF!</definedName>
    <definedName name="DELCUST" localSheetId="2">#REF!</definedName>
    <definedName name="DELCUST" localSheetId="3">#REF!</definedName>
    <definedName name="DELCUST">#REF!</definedName>
    <definedName name="DELINC" localSheetId="1">#REF!</definedName>
    <definedName name="DELINC" localSheetId="2">#REF!</definedName>
    <definedName name="DELINC" localSheetId="3">#REF!</definedName>
    <definedName name="DELINC">#REF!</definedName>
    <definedName name="DELIVINCREM" localSheetId="2">#REF!</definedName>
    <definedName name="DELIVINCREM" localSheetId="3">#REF!</definedName>
    <definedName name="DELIVINCREM">#REF!</definedName>
    <definedName name="DELUNIT" localSheetId="1">#REF!</definedName>
    <definedName name="DELUNIT" localSheetId="2">#REF!</definedName>
    <definedName name="DELUNIT" localSheetId="3">#REF!</definedName>
    <definedName name="DELUNIT">#REF!</definedName>
    <definedName name="DEPRBYDIST">[24]DeprCoDetail:DeprSum!$A$1:$G$36</definedName>
    <definedName name="DETAILHESTER" localSheetId="2">#REF!</definedName>
    <definedName name="DETAILHESTER" localSheetId="0">#REF!</definedName>
    <definedName name="DETAILHESTER" localSheetId="3">#REF!</definedName>
    <definedName name="DETAILHESTER">#REF!</definedName>
    <definedName name="dfdfdf" localSheetId="2" hidden="1">[10]FxdChg!#REF!</definedName>
    <definedName name="dfdfdf" localSheetId="0" hidden="1">[10]FxdChg!#REF!</definedName>
    <definedName name="dfdfdf" localSheetId="3" hidden="1">[10]FxdChg!#REF!</definedName>
    <definedName name="dfdfdf" hidden="1">[10]FxdChg!#REF!</definedName>
    <definedName name="DIR" localSheetId="2">[25]Inputs!#REF!</definedName>
    <definedName name="DIR">[25]Inputs!#REF!</definedName>
    <definedName name="Discounted" localSheetId="2">#REF!</definedName>
    <definedName name="Discounted" localSheetId="0">#REF!</definedName>
    <definedName name="Discounted" localSheetId="3">#REF!</definedName>
    <definedName name="Discounted">#REF!</definedName>
    <definedName name="DisplaySelectedSheetsMacroButton" localSheetId="2">#REF!</definedName>
    <definedName name="DisplaySelectedSheetsMacroButton" localSheetId="3">#REF!</definedName>
    <definedName name="DisplaySelectedSheetsMacroButton">#REF!</definedName>
    <definedName name="DIST_MTCE_1" localSheetId="2">#REF!</definedName>
    <definedName name="DIST_MTCE_1" localSheetId="3">#REF!</definedName>
    <definedName name="DIST_MTCE_1">#REF!</definedName>
    <definedName name="DIST_OP_1" localSheetId="2">#REF!</definedName>
    <definedName name="DIST_OP_1" localSheetId="3">#REF!</definedName>
    <definedName name="DIST_OP_1">#REF!</definedName>
    <definedName name="div" localSheetId="2">#REF!</definedName>
    <definedName name="div" localSheetId="3">#REF!</definedName>
    <definedName name="div">#REF!</definedName>
    <definedName name="dividend" localSheetId="2">#REF!</definedName>
    <definedName name="dividend" localSheetId="3">#REF!</definedName>
    <definedName name="dividend">#REF!</definedName>
    <definedName name="DIVIDENDS" localSheetId="1">#REF!</definedName>
    <definedName name="DIVIDENDS" localSheetId="2">#REF!</definedName>
    <definedName name="DIVIDENDS" localSheetId="0">#REF!</definedName>
    <definedName name="DIVIDENDS" localSheetId="3">#REF!</definedName>
    <definedName name="DIVIDENDS">#REF!</definedName>
    <definedName name="DocType" localSheetId="2">Word</definedName>
    <definedName name="DocType" localSheetId="0">Word</definedName>
    <definedName name="DocType" localSheetId="3">Word</definedName>
    <definedName name="DocType">Word</definedName>
    <definedName name="dollar2" localSheetId="2">'[26]Dollar for Dollar'!#REF!</definedName>
    <definedName name="dollar2" localSheetId="3">'[26]Dollar for Dollar'!#REF!</definedName>
    <definedName name="dollar2">'[26]Dollar for Dollar'!#REF!</definedName>
    <definedName name="downside" localSheetId="2">[27]Transaction!#REF!</definedName>
    <definedName name="downside" localSheetId="3">[27]Transaction!#REF!</definedName>
    <definedName name="downside">[27]Transaction!#REF!</definedName>
    <definedName name="DP" localSheetId="2">[28]Schedules!#REF!</definedName>
    <definedName name="DP">[28]Schedules!#REF!</definedName>
    <definedName name="DRAFT" localSheetId="1">#REF!</definedName>
    <definedName name="DRAFT" localSheetId="2">#REF!</definedName>
    <definedName name="DRAFT" localSheetId="0">#REF!</definedName>
    <definedName name="DRAFT" localSheetId="3">#REF!</definedName>
    <definedName name="DRAFT">#REF!</definedName>
    <definedName name="DUMMY" localSheetId="1">#REF!</definedName>
    <definedName name="DUMMY" localSheetId="2">#REF!</definedName>
    <definedName name="DUMMY" localSheetId="3">#REF!</definedName>
    <definedName name="DUMMY">#REF!</definedName>
    <definedName name="e_cust" localSheetId="2">[29]Lookups!#REF!</definedName>
    <definedName name="e_cust" localSheetId="3">[29]Lookups!#REF!</definedName>
    <definedName name="e_cust">[29]Lookups!#REF!</definedName>
    <definedName name="e_gen" localSheetId="2">[29]Lookups!#REF!</definedName>
    <definedName name="e_gen" localSheetId="3">[29]Lookups!#REF!</definedName>
    <definedName name="e_gen">[29]Lookups!#REF!</definedName>
    <definedName name="e_labor" localSheetId="2">[29]Lookups!#REF!</definedName>
    <definedName name="e_labor">[29]Lookups!#REF!</definedName>
    <definedName name="e_mat" localSheetId="2">[29]Lookups!#REF!</definedName>
    <definedName name="e_mat">[29]Lookups!#REF!</definedName>
    <definedName name="e_ohead" localSheetId="2">[29]Lookups!#REF!</definedName>
    <definedName name="e_ohead">[29]Lookups!#REF!</definedName>
    <definedName name="e_sell" localSheetId="2">[29]Lookups!#REF!</definedName>
    <definedName name="e_sell">[29]Lookups!#REF!</definedName>
    <definedName name="e_sell2" localSheetId="2">[29]Lookups!#REF!</definedName>
    <definedName name="e_sell2">[29]Lookups!#REF!</definedName>
    <definedName name="earn" localSheetId="2">#REF!</definedName>
    <definedName name="earn" localSheetId="0">#REF!</definedName>
    <definedName name="earn" localSheetId="3">#REF!</definedName>
    <definedName name="earn">#REF!</definedName>
    <definedName name="ebsens">'[30]Trans Assump'!$G$56</definedName>
    <definedName name="em_sales" localSheetId="2">[29]Lookups!#REF!</definedName>
    <definedName name="em_sales">[29]Lookups!#REF!</definedName>
    <definedName name="EMINTOPGAS" localSheetId="2">#REF!</definedName>
    <definedName name="EMINTOPGAS" localSheetId="0">#REF!</definedName>
    <definedName name="EMINTOPGAS" localSheetId="3">#REF!</definedName>
    <definedName name="EMINTOPGAS">#REF!</definedName>
    <definedName name="ENVIRO" localSheetId="1">#REF!</definedName>
    <definedName name="ENVIRO" localSheetId="2">#REF!</definedName>
    <definedName name="ENVIRO" localSheetId="3">#REF!</definedName>
    <definedName name="ENVIRO">#REF!</definedName>
    <definedName name="equity">'[31]LBO Analysis'!$AB$23</definedName>
    <definedName name="euro">[32]BRKT!$C$11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 localSheetId="2">[22]Fin_Assumptions!#REF!</definedName>
    <definedName name="EXCESS">[22]Fin_Assumptions!#REF!</definedName>
    <definedName name="EXCHANGE" localSheetId="2">[22]Fin_Assumptions!#REF!</definedName>
    <definedName name="EXCHANGE">[22]Fin_Assumptions!#REF!</definedName>
    <definedName name="exchangerate">[16]DCEInputs!$I$8</definedName>
    <definedName name="excl_data" localSheetId="2">#REF!</definedName>
    <definedName name="excl_data" localSheetId="0">#REF!</definedName>
    <definedName name="excl_data" localSheetId="3">#REF!</definedName>
    <definedName name="excl_data">#REF!</definedName>
    <definedName name="EXDATE" localSheetId="2">#REF!</definedName>
    <definedName name="EXDATE" localSheetId="3">#REF!</definedName>
    <definedName name="EXDATE">#REF!</definedName>
    <definedName name="EXEC" localSheetId="2">#REF!</definedName>
    <definedName name="EXEC" localSheetId="3">#REF!</definedName>
    <definedName name="EXEC">#REF!</definedName>
    <definedName name="exit" localSheetId="2">#REF!</definedName>
    <definedName name="exit" localSheetId="3">#REF!</definedName>
    <definedName name="exit">#REF!</definedName>
    <definedName name="exit_own" localSheetId="2">'[33]Deal Summary'!#REF!</definedName>
    <definedName name="exit_own" localSheetId="3">'[33]Deal Summary'!#REF!</definedName>
    <definedName name="exit_own">'[33]Deal Summary'!#REF!</definedName>
    <definedName name="exitentvalue" localSheetId="2">[34]Transaction!#REF!</definedName>
    <definedName name="exitentvalue" localSheetId="3">[34]Transaction!#REF!</definedName>
    <definedName name="exitentvalue">[34]Transaction!#REF!</definedName>
    <definedName name="exitmult" localSheetId="2">#REF!</definedName>
    <definedName name="exitmult" localSheetId="0">#REF!</definedName>
    <definedName name="exitmult" localSheetId="3">#REF!</definedName>
    <definedName name="exitmult">#REF!</definedName>
    <definedName name="exitstart" localSheetId="2">#REF!</definedName>
    <definedName name="exitstart" localSheetId="3">#REF!</definedName>
    <definedName name="exitstart">#REF!</definedName>
    <definedName name="exitstep" localSheetId="2">#REF!</definedName>
    <definedName name="exitstep" localSheetId="3">#REF!</definedName>
    <definedName name="exitstep">#REF!</definedName>
    <definedName name="f" localSheetId="2">Word</definedName>
    <definedName name="f" localSheetId="0">Word</definedName>
    <definedName name="f" localSheetId="3">Word</definedName>
    <definedName name="f">Word</definedName>
    <definedName name="F_1" localSheetId="2">#REF!</definedName>
    <definedName name="F_1" localSheetId="3">#REF!</definedName>
    <definedName name="F_1">#REF!</definedName>
    <definedName name="F_2" localSheetId="2">#REF!</definedName>
    <definedName name="F_2" localSheetId="3">#REF!</definedName>
    <definedName name="F_2">#REF!</definedName>
    <definedName name="F_2_2" localSheetId="2">#REF!</definedName>
    <definedName name="F_2_2" localSheetId="3">#REF!</definedName>
    <definedName name="F_2_2">#REF!</definedName>
    <definedName name="F_3" localSheetId="2">#REF!</definedName>
    <definedName name="F_3" localSheetId="3">#REF!</definedName>
    <definedName name="F_3">#REF!</definedName>
    <definedName name="F_3_2" localSheetId="2">#REF!</definedName>
    <definedName name="F_3_2" localSheetId="3">#REF!</definedName>
    <definedName name="F_3_2">#REF!</definedName>
    <definedName name="F_3_3" localSheetId="2">#REF!</definedName>
    <definedName name="F_3_3" localSheetId="3">#REF!</definedName>
    <definedName name="F_3_3">#REF!</definedName>
    <definedName name="F_4" localSheetId="2">#REF!</definedName>
    <definedName name="F_4" localSheetId="3">#REF!</definedName>
    <definedName name="F_4">#REF!</definedName>
    <definedName name="F_5" localSheetId="2">#REF!</definedName>
    <definedName name="F_5" localSheetId="3">#REF!</definedName>
    <definedName name="F_5">#REF!</definedName>
    <definedName name="F_5_2" localSheetId="2">#REF!</definedName>
    <definedName name="F_5_2" localSheetId="3">#REF!</definedName>
    <definedName name="F_5_2">#REF!</definedName>
    <definedName name="F_6" localSheetId="2">#REF!</definedName>
    <definedName name="F_6" localSheetId="3">#REF!</definedName>
    <definedName name="F_6">#REF!</definedName>
    <definedName name="F_7" localSheetId="2">#REF!</definedName>
    <definedName name="F_7" localSheetId="3">#REF!</definedName>
    <definedName name="F_7">#REF!</definedName>
    <definedName name="F_8" localSheetId="2">#REF!</definedName>
    <definedName name="F_8" localSheetId="3">#REF!</definedName>
    <definedName name="F_8">#REF!</definedName>
    <definedName name="FACTORS2" localSheetId="2">#REF!</definedName>
    <definedName name="FACTORS2" localSheetId="0">#REF!</definedName>
    <definedName name="FACTORS2" localSheetId="3">#REF!</definedName>
    <definedName name="FACTORS2">#REF!</definedName>
    <definedName name="FASB106" localSheetId="1">#REF!</definedName>
    <definedName name="FASB106" localSheetId="2">#REF!</definedName>
    <definedName name="FASB106" localSheetId="3">#REF!</definedName>
    <definedName name="FASB106">#REF!</definedName>
    <definedName name="FD" localSheetId="2">'[35]DCF Matrix'!#REF!</definedName>
    <definedName name="FD" localSheetId="3">'[35]DCF Matrix'!#REF!</definedName>
    <definedName name="FD">'[35]DCF Matrix'!#REF!</definedName>
    <definedName name="fds" localSheetId="2">'[36]FRCT INPUT-CFG'!$D$41:$H$41</definedName>
    <definedName name="fds">'[37]FRCT INPUT-CFG'!$D$41:$H$41</definedName>
    <definedName name="FERNCUST" localSheetId="1">#REF!</definedName>
    <definedName name="FERNCUST" localSheetId="2">#REF!</definedName>
    <definedName name="FERNCUST" localSheetId="0">#REF!</definedName>
    <definedName name="FERNCUST" localSheetId="3">#REF!</definedName>
    <definedName name="FERNCUST">#REF!</definedName>
    <definedName name="FERNINC" localSheetId="1">#REF!</definedName>
    <definedName name="FERNINC" localSheetId="2">#REF!</definedName>
    <definedName name="FERNINC" localSheetId="3">#REF!</definedName>
    <definedName name="FERNINC">#REF!</definedName>
    <definedName name="FERNUNIT" localSheetId="1">#REF!</definedName>
    <definedName name="FERNUNIT" localSheetId="2">#REF!</definedName>
    <definedName name="FERNUNIT" localSheetId="3">#REF!</definedName>
    <definedName name="FERNUNIT">#REF!</definedName>
    <definedName name="FileName">[38]Sheet1!$D$2</definedName>
    <definedName name="FINAL" localSheetId="1">#REF!</definedName>
    <definedName name="FINAL" localSheetId="2">#REF!</definedName>
    <definedName name="FINAL" localSheetId="0">#REF!</definedName>
    <definedName name="FINAL" localSheetId="3">#REF!</definedName>
    <definedName name="FINAL">#REF!</definedName>
    <definedName name="financialcase">[13]Model!$D$8</definedName>
    <definedName name="Fincase" localSheetId="2">#REF!</definedName>
    <definedName name="Fincase" localSheetId="0">#REF!</definedName>
    <definedName name="Fincase" localSheetId="3">#REF!</definedName>
    <definedName name="Fincase">#REF!</definedName>
    <definedName name="finfees?" localSheetId="2">#REF!</definedName>
    <definedName name="finfees?" localSheetId="3">#REF!</definedName>
    <definedName name="finfees?">#REF!</definedName>
    <definedName name="fix" localSheetId="2">#REF!</definedName>
    <definedName name="fix" localSheetId="3">#REF!</definedName>
    <definedName name="fix">#REF!</definedName>
    <definedName name="fixed" localSheetId="2">[22]Controls!#REF!</definedName>
    <definedName name="fixed" localSheetId="3">[22]Controls!#REF!</definedName>
    <definedName name="fixed">[22]Controls!#REF!</definedName>
    <definedName name="fixedmargin">[13]Model!$AA$178</definedName>
    <definedName name="FLO" localSheetId="1">#REF!</definedName>
    <definedName name="FLO" localSheetId="2">#REF!</definedName>
    <definedName name="FLO" localSheetId="3">#REF!</definedName>
    <definedName name="FLO">#REF!</definedName>
    <definedName name="FNAME" localSheetId="2">[25]Inputs!#REF!</definedName>
    <definedName name="FNAME" localSheetId="3">[25]Inputs!#REF!</definedName>
    <definedName name="FNAME">[25]Inputs!#REF!</definedName>
    <definedName name="FPUC_10_year" localSheetId="1">#REF!</definedName>
    <definedName name="FPUC_10_year" localSheetId="2">#REF!</definedName>
    <definedName name="FPUC_10_year" localSheetId="0">#REF!</definedName>
    <definedName name="FPUC_10_year" localSheetId="3">#REF!</definedName>
    <definedName name="FPUC_10_year">#REF!</definedName>
    <definedName name="FPUINC" localSheetId="1">[39]FPUINC!#REF!</definedName>
    <definedName name="FPUINC" localSheetId="2">[40]FPUINC!#REF!</definedName>
    <definedName name="FPUINC" localSheetId="3">[41]FPUINC!#REF!</definedName>
    <definedName name="FPUINC">[39]FPUINC!#REF!</definedName>
    <definedName name="FPUP1R" localSheetId="1">#REF!</definedName>
    <definedName name="FPUP1R" localSheetId="2">#REF!</definedName>
    <definedName name="FPUP1R" localSheetId="0">#REF!</definedName>
    <definedName name="FPUP1R" localSheetId="3">#REF!</definedName>
    <definedName name="FPUP1R">#REF!</definedName>
    <definedName name="FPUP2AL" localSheetId="1">#REF!</definedName>
    <definedName name="FPUP2AL" localSheetId="2">#REF!</definedName>
    <definedName name="FPUP2AL" localSheetId="3">#REF!</definedName>
    <definedName name="FPUP2AL">#REF!</definedName>
    <definedName name="FPUP2L" localSheetId="1">#REF!</definedName>
    <definedName name="FPUP2L" localSheetId="2">#REF!</definedName>
    <definedName name="FPUP2L" localSheetId="3">#REF!</definedName>
    <definedName name="FPUP2L">#REF!</definedName>
    <definedName name="FROM_MERGER" localSheetId="2">[25]Inputs!#REF!</definedName>
    <definedName name="FROM_MERGER" localSheetId="3">[25]Inputs!#REF!</definedName>
    <definedName name="FROM_MERGER">[25]Inputs!#REF!</definedName>
    <definedName name="ftdexit" localSheetId="2">#REF!</definedName>
    <definedName name="ftdexit" localSheetId="0">#REF!</definedName>
    <definedName name="ftdexit" localSheetId="3">#REF!</definedName>
    <definedName name="ftdexit">#REF!</definedName>
    <definedName name="ftdlev" localSheetId="2">[27]Transaction!#REF!</definedName>
    <definedName name="ftdlev" localSheetId="0">[27]Transaction!#REF!</definedName>
    <definedName name="ftdlev" localSheetId="3">[27]Transaction!#REF!</definedName>
    <definedName name="ftdlev">[27]Transaction!#REF!</definedName>
    <definedName name="ftdpm" localSheetId="2">[27]Transaction!#REF!</definedName>
    <definedName name="ftdpm" localSheetId="3">[27]Transaction!#REF!</definedName>
    <definedName name="ftdpm">[27]Transaction!#REF!</definedName>
    <definedName name="ftdprice" localSheetId="2">[27]Transaction!#REF!</definedName>
    <definedName name="ftdprice">[27]Transaction!#REF!</definedName>
    <definedName name="fyf" localSheetId="2">#REF!</definedName>
    <definedName name="fyf" localSheetId="0">#REF!</definedName>
    <definedName name="fyf" localSheetId="3">#REF!</definedName>
    <definedName name="fyf">#REF!</definedName>
    <definedName name="GMAprDec" localSheetId="2">#REF!</definedName>
    <definedName name="GMAprDec" localSheetId="3">#REF!</definedName>
    <definedName name="GMAprDec">#REF!</definedName>
    <definedName name="GMAugDec" localSheetId="2">#REF!</definedName>
    <definedName name="GMAugDec" localSheetId="3">#REF!</definedName>
    <definedName name="GMAugDec">#REF!</definedName>
    <definedName name="GMDec" localSheetId="2">#REF!</definedName>
    <definedName name="GMDec" localSheetId="3">#REF!</definedName>
    <definedName name="GMDec">#REF!</definedName>
    <definedName name="GMFebDec" localSheetId="2">#REF!</definedName>
    <definedName name="GMFebDec" localSheetId="3">#REF!</definedName>
    <definedName name="GMFebDec">#REF!</definedName>
    <definedName name="GMJan" localSheetId="2">#REF!</definedName>
    <definedName name="GMJan" localSheetId="3">#REF!</definedName>
    <definedName name="GMJan">#REF!</definedName>
    <definedName name="GMJanApr" localSheetId="2">#REF!</definedName>
    <definedName name="GMJanApr" localSheetId="3">#REF!</definedName>
    <definedName name="GMJanApr">#REF!</definedName>
    <definedName name="GMJanAug" localSheetId="2">#REF!</definedName>
    <definedName name="GMJanAug" localSheetId="3">#REF!</definedName>
    <definedName name="GMJanAug">#REF!</definedName>
    <definedName name="GMJanDec" localSheetId="2">#REF!</definedName>
    <definedName name="GMJanDec" localSheetId="3">#REF!</definedName>
    <definedName name="GMJanDec">#REF!</definedName>
    <definedName name="GMJanFeb" localSheetId="2">#REF!</definedName>
    <definedName name="GMJanFeb" localSheetId="3">#REF!</definedName>
    <definedName name="GMJanFeb">#REF!</definedName>
    <definedName name="GMJanJul" localSheetId="2">#REF!</definedName>
    <definedName name="GMJanJul" localSheetId="3">#REF!</definedName>
    <definedName name="GMJanJul">#REF!</definedName>
    <definedName name="GMJanJun" localSheetId="2">#REF!</definedName>
    <definedName name="GMJanJun" localSheetId="3">#REF!</definedName>
    <definedName name="GMJanJun">#REF!</definedName>
    <definedName name="GMJanMar" localSheetId="2">#REF!</definedName>
    <definedName name="GMJanMar" localSheetId="3">#REF!</definedName>
    <definedName name="GMJanMar">#REF!</definedName>
    <definedName name="GMJanMay" localSheetId="2">'[42]FRCT INPUT-FE'!$D$41:$H$41</definedName>
    <definedName name="GMJanMay">'[43]FRCT INPUT-FE'!$D$41:$H$41</definedName>
    <definedName name="GMJanNov" localSheetId="2">#REF!</definedName>
    <definedName name="GMJanNov" localSheetId="0">#REF!</definedName>
    <definedName name="GMJanNov" localSheetId="3">#REF!</definedName>
    <definedName name="GMJanNov">#REF!</definedName>
    <definedName name="GMJanOct" localSheetId="2">#REF!</definedName>
    <definedName name="GMJanOct" localSheetId="3">#REF!</definedName>
    <definedName name="GMJanOct">#REF!</definedName>
    <definedName name="GMJanSep" localSheetId="2">#REF!</definedName>
    <definedName name="GMJanSep" localSheetId="3">#REF!</definedName>
    <definedName name="GMJanSep">#REF!</definedName>
    <definedName name="GMJulDec" localSheetId="2">#REF!</definedName>
    <definedName name="GMJulDec" localSheetId="3">#REF!</definedName>
    <definedName name="GMJulDec">#REF!</definedName>
    <definedName name="GMJunDec" localSheetId="2">#REF!</definedName>
    <definedName name="GMJunDec" localSheetId="3">#REF!</definedName>
    <definedName name="GMJunDec">#REF!</definedName>
    <definedName name="GMMarDec" localSheetId="2">#REF!</definedName>
    <definedName name="GMMarDec" localSheetId="3">#REF!</definedName>
    <definedName name="GMMarDec">#REF!</definedName>
    <definedName name="GMMayDec" localSheetId="2">#REF!</definedName>
    <definedName name="GMMayDec" localSheetId="3">#REF!</definedName>
    <definedName name="GMMayDec">#REF!</definedName>
    <definedName name="GMNovDec" localSheetId="2">#REF!</definedName>
    <definedName name="GMNovDec" localSheetId="3">#REF!</definedName>
    <definedName name="GMNovDec">#REF!</definedName>
    <definedName name="GMOctDec" localSheetId="2">#REF!</definedName>
    <definedName name="GMOctDec" localSheetId="3">#REF!</definedName>
    <definedName name="GMOctDec">#REF!</definedName>
    <definedName name="GMSepDec" localSheetId="2">#REF!</definedName>
    <definedName name="GMSepDec" localSheetId="3">#REF!</definedName>
    <definedName name="GMSepDec">#REF!</definedName>
    <definedName name="gnsusd" localSheetId="2">#REF!</definedName>
    <definedName name="gnsusd" localSheetId="3">#REF!</definedName>
    <definedName name="gnsusd">#REF!</definedName>
    <definedName name="goodwill">[13]Model!$D$11</definedName>
    <definedName name="GRAPH" localSheetId="2">#REF!</definedName>
    <definedName name="GRAPH" localSheetId="0">#REF!</definedName>
    <definedName name="GRAPH" localSheetId="3">#REF!</definedName>
    <definedName name="GRAPH">#REF!</definedName>
    <definedName name="growth">[16]DCEInputs!$I$24</definedName>
    <definedName name="h10IRR" localSheetId="2">[44]Model!#REF!</definedName>
    <definedName name="h10IRR">[44]Model!#REF!</definedName>
    <definedName name="hdebtserv" localSheetId="2">[33]Rolex!#REF!</definedName>
    <definedName name="hdebtserv">[33]Rolex!#REF!</definedName>
    <definedName name="HedgeType">'[45]Financing Assumptions'!$N$12</definedName>
    <definedName name="helmsum" localSheetId="2">#REF!</definedName>
    <definedName name="helmsum" localSheetId="0">#REF!</definedName>
    <definedName name="helmsum" localSheetId="3">#REF!</definedName>
    <definedName name="helmsum">#REF!</definedName>
    <definedName name="HIST" localSheetId="2">#REF!</definedName>
    <definedName name="HIST" localSheetId="3">#REF!</definedName>
    <definedName name="HIST">#REF!</definedName>
    <definedName name="HISTGRAPH" localSheetId="2">#REF!</definedName>
    <definedName name="HISTGRAPH" localSheetId="3">#REF!</definedName>
    <definedName name="HISTGRAPH">#REF!</definedName>
    <definedName name="HISTINPUTS" localSheetId="2">#REF!</definedName>
    <definedName name="HISTINPUTS" localSheetId="3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 localSheetId="2">[25]Inputs!#REF!</definedName>
    <definedName name="IDENTIFIER">[25]Inputs!#REF!</definedName>
    <definedName name="incl_data" localSheetId="2">#REF!</definedName>
    <definedName name="incl_data" localSheetId="0">#REF!</definedName>
    <definedName name="incl_data" localSheetId="3">#REF!</definedName>
    <definedName name="incl_data">#REF!</definedName>
    <definedName name="INCOME01" localSheetId="2">#REF!</definedName>
    <definedName name="INCOME01" localSheetId="3">#REF!</definedName>
    <definedName name="INCOME01">#REF!</definedName>
    <definedName name="INCOME87" localSheetId="2">#REF!</definedName>
    <definedName name="INCOME87" localSheetId="3">#REF!</definedName>
    <definedName name="INCOME87">#REF!</definedName>
    <definedName name="INCREMCOS" localSheetId="2">#REF!</definedName>
    <definedName name="INCREMCOS" localSheetId="3">#REF!</definedName>
    <definedName name="INCREMCOS">#REF!</definedName>
    <definedName name="INCREMDELIV" localSheetId="2">#REF!</definedName>
    <definedName name="INCREMDELIV" localSheetId="3">#REF!</definedName>
    <definedName name="INCREMDELIV">#REF!</definedName>
    <definedName name="INCREMDTMILES" localSheetId="2">#REF!</definedName>
    <definedName name="INCREMDTMILES" localSheetId="3">#REF!</definedName>
    <definedName name="INCREMDTMILES">#REF!</definedName>
    <definedName name="INCREMINPUT" localSheetId="2">#REF!</definedName>
    <definedName name="INCREMINPUT" localSheetId="3">#REF!</definedName>
    <definedName name="INCREMINPUT">#REF!</definedName>
    <definedName name="INDEX" localSheetId="2">#REF!</definedName>
    <definedName name="INDEX" localSheetId="3">#REF!</definedName>
    <definedName name="INDEX">#REF!</definedName>
    <definedName name="industrial" localSheetId="2">[46]TRANSACTION!#REF!</definedName>
    <definedName name="industrial" localSheetId="0">[46]TRANSACTION!#REF!</definedName>
    <definedName name="industrial" localSheetId="3">[46]TRANSACTION!#REF!</definedName>
    <definedName name="industrial">[46]TRANSACTION!#REF!</definedName>
    <definedName name="inflation">'[13]Cost Savings Detail'!$F$143</definedName>
    <definedName name="inflator" localSheetId="2">#REF!</definedName>
    <definedName name="inflator" localSheetId="0">#REF!</definedName>
    <definedName name="inflator" localSheetId="3">#REF!</definedName>
    <definedName name="inflator">#REF!</definedName>
    <definedName name="INPUT1" localSheetId="2">#REF!</definedName>
    <definedName name="INPUT1" localSheetId="3">#REF!</definedName>
    <definedName name="INPUT1">#REF!</definedName>
    <definedName name="INPUT2" localSheetId="2">#REF!</definedName>
    <definedName name="INPUT2" localSheetId="3">#REF!</definedName>
    <definedName name="INPUT2">#REF!</definedName>
    <definedName name="INPUT3" localSheetId="2">#REF!</definedName>
    <definedName name="INPUT3" localSheetId="3">#REF!</definedName>
    <definedName name="INPUT3">#REF!</definedName>
    <definedName name="INPUT4" localSheetId="2">#REF!</definedName>
    <definedName name="INPUT4" localSheetId="3">#REF!</definedName>
    <definedName name="INPUT4">#REF!</definedName>
    <definedName name="INPUTINCREMDEL" localSheetId="2">#REF!</definedName>
    <definedName name="INPUTINCREMDEL" localSheetId="3">#REF!</definedName>
    <definedName name="INPUTINCREMDEL">#REF!</definedName>
    <definedName name="INPUTINCREMMILE" localSheetId="2">#REF!</definedName>
    <definedName name="INPUTINCREMMILE" localSheetId="3">#REF!</definedName>
    <definedName name="INPUTINCREMMILE">#REF!</definedName>
    <definedName name="INPUTOTHERMILES" localSheetId="2">#REF!</definedName>
    <definedName name="INPUTOTHERMILES" localSheetId="3">#REF!</definedName>
    <definedName name="INPUTOTHERMILES">#REF!</definedName>
    <definedName name="INPUTS" localSheetId="2">#REF!</definedName>
    <definedName name="INPUTS" localSheetId="3">#REF!</definedName>
    <definedName name="INPUTS">#REF!</definedName>
    <definedName name="INPUTSTORLABOR" localSheetId="2">#REF!</definedName>
    <definedName name="INPUTSTORLABOR" localSheetId="3">#REF!</definedName>
    <definedName name="INPUTSTORLABOR">#REF!</definedName>
    <definedName name="INPUTSTORMAT" localSheetId="2">#REF!</definedName>
    <definedName name="INPUTSTORMAT" localSheetId="3">#REF!</definedName>
    <definedName name="INPUTSTORMAT">#REF!</definedName>
    <definedName name="INPUTSTORPRINT" localSheetId="2">#REF!</definedName>
    <definedName name="INPUTSTORPRINT" localSheetId="3">#REF!</definedName>
    <definedName name="INPUTSTORPRINT">#REF!</definedName>
    <definedName name="INT" localSheetId="2">[28]Schedules!#REF!</definedName>
    <definedName name="INT" localSheetId="3">[28]Schedules!#REF!</definedName>
    <definedName name="INT">[28]Schedules!#REF!</definedName>
    <definedName name="INT_FY86" localSheetId="2">#REF!</definedName>
    <definedName name="INT_FY86" localSheetId="3">#REF!</definedName>
    <definedName name="INT_FY86">#REF!</definedName>
    <definedName name="interco" localSheetId="2">[46]TRANSACTION!#REF!</definedName>
    <definedName name="interco" localSheetId="0">[46]TRANSACTION!#REF!</definedName>
    <definedName name="interco" localSheetId="3">[46]TRANSACTION!#REF!</definedName>
    <definedName name="interco">[46]TRANSACTION!#REF!</definedName>
    <definedName name="INTERIM" localSheetId="2">#REF!</definedName>
    <definedName name="INTERIM" localSheetId="3">#REF!</definedName>
    <definedName name="INTERIM">#REF!</definedName>
    <definedName name="Intref">'[31]LBO FINS'!$E$216</definedName>
    <definedName name="Intsub">'[31]LBO Analysis'!$J$10</definedName>
    <definedName name="ipocase">[13]Model!$D$41</definedName>
    <definedName name="ipoyear">[13]Model!$D$49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 localSheetId="2">#REF!</definedName>
    <definedName name="irrtarget" localSheetId="3">#REF!</definedName>
    <definedName name="irrtarget">#REF!</definedName>
    <definedName name="IS" localSheetId="2">#REF!</definedName>
    <definedName name="IS" localSheetId="3">#REF!</definedName>
    <definedName name="IS">#REF!</definedName>
    <definedName name="isisval" localSheetId="2">#REF!</definedName>
    <definedName name="isisval" localSheetId="3">#REF!</definedName>
    <definedName name="isisval">#REF!</definedName>
    <definedName name="ISS_OFF_LINE1" localSheetId="2">#REF!</definedName>
    <definedName name="ISS_OFF_LINE1" localSheetId="3">#REF!</definedName>
    <definedName name="ISS_OFF_LINE1">#REF!</definedName>
    <definedName name="ISS_OFF_LOOP" localSheetId="2">#REF!</definedName>
    <definedName name="ISS_OFF_LOOP" localSheetId="3">#REF!</definedName>
    <definedName name="ISS_OFF_LOOP">#REF!</definedName>
    <definedName name="ISS_OFF_RANGE" localSheetId="2">#REF!</definedName>
    <definedName name="ISS_OFF_RANGE" localSheetId="3">#REF!</definedName>
    <definedName name="ISS_OFF_RANGE">#REF!</definedName>
    <definedName name="ISS_OFF_RESULTS" localSheetId="2">#REF!</definedName>
    <definedName name="ISS_OFF_RESULTS" localSheetId="3">#REF!</definedName>
    <definedName name="ISS_OFF_RESULTS">#REF!</definedName>
    <definedName name="ISS_OFF_RUN" localSheetId="2">#REF!</definedName>
    <definedName name="ISS_OFF_RUN" localSheetId="3">#REF!</definedName>
    <definedName name="ISS_OFF_RUN">#REF!</definedName>
    <definedName name="ITC" localSheetId="1">#REF!</definedName>
    <definedName name="ITC" localSheetId="2">#REF!</definedName>
    <definedName name="ITC" localSheetId="3">#REF!</definedName>
    <definedName name="ITC">#REF!</definedName>
    <definedName name="JANET" localSheetId="1">#REF!</definedName>
    <definedName name="JANET" localSheetId="2">#REF!</definedName>
    <definedName name="JANET" localSheetId="3">#REF!</definedName>
    <definedName name="JANET">#REF!</definedName>
    <definedName name="JJJ" localSheetId="2">#REF!</definedName>
    <definedName name="JJJ" localSheetId="3">#REF!</definedName>
    <definedName name="JJJ">#REF!</definedName>
    <definedName name="JJJJ" localSheetId="2">#REF!</definedName>
    <definedName name="JJJJ" localSheetId="3">#REF!</definedName>
    <definedName name="JJJJ">#REF!</definedName>
    <definedName name="JOE" localSheetId="2">#REF!</definedName>
    <definedName name="JOE" localSheetId="3">#REF!</definedName>
    <definedName name="JOE">#REF!</definedName>
    <definedName name="JRM_Inis">'[14]JRM Model'!$A$191</definedName>
    <definedName name="jv" localSheetId="2">#REF!</definedName>
    <definedName name="jv" localSheetId="0">#REF!</definedName>
    <definedName name="jv" localSheetId="3">#REF!</definedName>
    <definedName name="jv">#REF!</definedName>
    <definedName name="k" localSheetId="2">#REF!</definedName>
    <definedName name="k" localSheetId="3">#REF!</definedName>
    <definedName name="k">#REF!</definedName>
    <definedName name="KDATE" localSheetId="2">#REF!</definedName>
    <definedName name="KDATE" localSheetId="3">#REF!</definedName>
    <definedName name="KDATE">#REF!</definedName>
    <definedName name="KKR_Deal_Fee">[47]Triggers!$E$23</definedName>
    <definedName name="l" localSheetId="2">[48]DE!#REF!</definedName>
    <definedName name="l">[48]DE!#REF!</definedName>
    <definedName name="lbo">[49]LBOSourceUse!$D$7</definedName>
    <definedName name="LBO_MODEL">[50]TRANS!$D$10</definedName>
    <definedName name="LBO_PR1" localSheetId="2">#REF!</definedName>
    <definedName name="LBO_PR1" localSheetId="0">#REF!</definedName>
    <definedName name="LBO_PR1" localSheetId="3">#REF!</definedName>
    <definedName name="LBO_PR1">#REF!</definedName>
    <definedName name="LBO_PR2" localSheetId="2">#REF!</definedName>
    <definedName name="LBO_PR2" localSheetId="3">#REF!</definedName>
    <definedName name="LBO_PR2">#REF!</definedName>
    <definedName name="LBO_PR4" localSheetId="2">#REF!</definedName>
    <definedName name="LBO_PR4" localSheetId="3">#REF!</definedName>
    <definedName name="LBO_PR4">#REF!</definedName>
    <definedName name="LBO_PR5" localSheetId="2">#REF!</definedName>
    <definedName name="LBO_PR5" localSheetId="3">#REF!</definedName>
    <definedName name="LBO_PR5">#REF!</definedName>
    <definedName name="LBO_PRICE" localSheetId="2">'[33]Trans Assump'!#REF!</definedName>
    <definedName name="LBO_PRICE" localSheetId="3">'[33]Trans Assump'!#REF!</definedName>
    <definedName name="LBO_PRICE">'[33]Trans Assump'!#REF!</definedName>
    <definedName name="LBO_SENS_STATS" localSheetId="2">#REF!</definedName>
    <definedName name="LBO_SENS_STATS" localSheetId="0">#REF!</definedName>
    <definedName name="LBO_SENS_STATS" localSheetId="3">#REF!</definedName>
    <definedName name="LBO_SENS_STATS">#REF!</definedName>
    <definedName name="LBO_SENS1" localSheetId="2">#REF!</definedName>
    <definedName name="LBO_SENS1" localSheetId="3">#REF!</definedName>
    <definedName name="LBO_SENS1">#REF!</definedName>
    <definedName name="LBO_SENS2" localSheetId="2">#REF!</definedName>
    <definedName name="LBO_SENS2" localSheetId="3">#REF!</definedName>
    <definedName name="LBO_SENS2">#REF!</definedName>
    <definedName name="LBO_SENS4" localSheetId="2">#REF!</definedName>
    <definedName name="LBO_SENS4" localSheetId="3">#REF!</definedName>
    <definedName name="LBO_SENS4">#REF!</definedName>
    <definedName name="LBO_SENS5" localSheetId="2">#REF!</definedName>
    <definedName name="LBO_SENS5" localSheetId="3">#REF!</definedName>
    <definedName name="LBO_SENS5">#REF!</definedName>
    <definedName name="lbofirm" localSheetId="2">#REF!</definedName>
    <definedName name="lbofirm" localSheetId="3">#REF!</definedName>
    <definedName name="lbofirm">#REF!</definedName>
    <definedName name="LBOSENS" localSheetId="2">#REF!</definedName>
    <definedName name="LBOSENS" localSheetId="3">#REF!</definedName>
    <definedName name="LBOSENS">#REF!</definedName>
    <definedName name="LBOSUM" localSheetId="2">#REF!</definedName>
    <definedName name="LBOSUM" localSheetId="3">#REF!</definedName>
    <definedName name="LBOSUM">#REF!</definedName>
    <definedName name="Lcash">[51]Inputs!$P$27</definedName>
    <definedName name="legend" localSheetId="2">#REF!</definedName>
    <definedName name="legend" localSheetId="0">#REF!</definedName>
    <definedName name="legend" localSheetId="3">#REF!</definedName>
    <definedName name="legend">#REF!</definedName>
    <definedName name="lev" localSheetId="2">#REF!</definedName>
    <definedName name="lev" localSheetId="3">#REF!</definedName>
    <definedName name="lev">#REF!</definedName>
    <definedName name="levstep" localSheetId="2">#REF!</definedName>
    <definedName name="levstep" localSheetId="3">#REF!</definedName>
    <definedName name="levstep">#REF!</definedName>
    <definedName name="Lfdshares">[51]Inputs!$P$24</definedName>
    <definedName name="ListSheetsMacroButton" localSheetId="2">#REF!</definedName>
    <definedName name="ListSheetsMacroButton" localSheetId="0">#REF!</definedName>
    <definedName name="ListSheetsMacroButton" localSheetId="3">#REF!</definedName>
    <definedName name="ListSheetsMacroButton">#REF!</definedName>
    <definedName name="Lmin">[51]Inputs!$P$29</definedName>
    <definedName name="Long_Term_Debt">[17]Inputs!$B$8</definedName>
    <definedName name="LOOP" localSheetId="2">#REF!</definedName>
    <definedName name="LOOP" localSheetId="0">#REF!</definedName>
    <definedName name="LOOP" localSheetId="3">#REF!</definedName>
    <definedName name="LOOP">#REF!</definedName>
    <definedName name="Lpref">[51]Inputs!$P$30</definedName>
    <definedName name="LTDEBT" localSheetId="1">#REF!</definedName>
    <definedName name="LTDEBT" localSheetId="2">#REF!</definedName>
    <definedName name="LTDEBT" localSheetId="0">#REF!</definedName>
    <definedName name="LTDEBT" localSheetId="3">#REF!</definedName>
    <definedName name="LTDEBT">#REF!</definedName>
    <definedName name="LTM" localSheetId="2">#REF!</definedName>
    <definedName name="LTM" localSheetId="3">#REF!</definedName>
    <definedName name="LTM">#REF!</definedName>
    <definedName name="LTM_EBITDA">[17]Inputs!$B$21</definedName>
    <definedName name="LTM_EBITDAR">[17]Inputs!$B$20</definedName>
    <definedName name="LTM_REVENUES">[17]Inputs!$B$19</definedName>
    <definedName name="Ltotdebt">[51]Inputs!$P$28</definedName>
    <definedName name="m_gen" localSheetId="2">[29]Lookups!#REF!</definedName>
    <definedName name="m_gen">[29]Lookups!#REF!</definedName>
    <definedName name="m_labor" localSheetId="2">[29]Lookups!#REF!</definedName>
    <definedName name="m_labor">[29]Lookups!#REF!</definedName>
    <definedName name="m_maniuf" localSheetId="2">[29]Lookups!#REF!</definedName>
    <definedName name="m_maniuf">[29]Lookups!#REF!</definedName>
    <definedName name="m_manuf" localSheetId="2">[29]Lookups!#REF!</definedName>
    <definedName name="m_manuf">[29]Lookups!#REF!</definedName>
    <definedName name="m_mat" localSheetId="2">[29]Lookups!#REF!</definedName>
    <definedName name="m_mat">[29]Lookups!#REF!</definedName>
    <definedName name="m_ohead" localSheetId="2">[29]Lookups!#REF!</definedName>
    <definedName name="m_ohead">[29]Lookups!#REF!</definedName>
    <definedName name="m_sell" localSheetId="2">[29]Lookups!#REF!</definedName>
    <definedName name="m_sell">[29]Lookups!#REF!</definedName>
    <definedName name="m_var" localSheetId="2">[29]Lookups!#REF!</definedName>
    <definedName name="m_var">[29]Lookups!#REF!</definedName>
    <definedName name="Macro4">[52]!Macro4</definedName>
    <definedName name="MACROS" localSheetId="1">#REF!</definedName>
    <definedName name="MACROS" localSheetId="2">#REF!</definedName>
    <definedName name="MACROS" localSheetId="0">#REF!</definedName>
    <definedName name="MACROS" localSheetId="3">#REF!</definedName>
    <definedName name="MACROS">#REF!</definedName>
    <definedName name="mapping">[53]mapping!$A$2:$H$1143</definedName>
    <definedName name="MARCUST" localSheetId="1">#REF!</definedName>
    <definedName name="MARCUST" localSheetId="2">#REF!</definedName>
    <definedName name="MARCUST" localSheetId="0">#REF!</definedName>
    <definedName name="MARCUST" localSheetId="3">#REF!</definedName>
    <definedName name="MARCUST">#REF!</definedName>
    <definedName name="margin">[13]Model!$AA$180</definedName>
    <definedName name="MARINC" localSheetId="1">#REF!</definedName>
    <definedName name="MARINC" localSheetId="2">#REF!</definedName>
    <definedName name="MARINC" localSheetId="0">#REF!</definedName>
    <definedName name="MARINC" localSheetId="3">#REF!</definedName>
    <definedName name="MARINC">#REF!</definedName>
    <definedName name="Market_Equity" localSheetId="2">#REF!</definedName>
    <definedName name="Market_Equity" localSheetId="3">#REF!</definedName>
    <definedName name="Market_Equity">#REF!</definedName>
    <definedName name="MARUNIT" localSheetId="1">#REF!</definedName>
    <definedName name="MARUNIT" localSheetId="2">#REF!</definedName>
    <definedName name="MARUNIT" localSheetId="3">#REF!</definedName>
    <definedName name="MARUNIT">#REF!</definedName>
    <definedName name="master">[54]conrol!$B$11</definedName>
    <definedName name="MATRIX" localSheetId="2">#REF!</definedName>
    <definedName name="MATRIX" localSheetId="0">#REF!</definedName>
    <definedName name="MATRIX" localSheetId="3">#REF!</definedName>
    <definedName name="MATRIX">#REF!</definedName>
    <definedName name="Mean_s_Table" localSheetId="2">#REF!</definedName>
    <definedName name="Mean_s_Table" localSheetId="3">#REF!</definedName>
    <definedName name="Mean_s_Table">#REF!</definedName>
    <definedName name="MEWarning" hidden="1">1</definedName>
    <definedName name="mezzcoupon" localSheetId="2">#REF!</definedName>
    <definedName name="mezzcoupon" localSheetId="0">#REF!</definedName>
    <definedName name="mezzcoupon" localSheetId="3">#REF!</definedName>
    <definedName name="mezzcoupon">#REF!</definedName>
    <definedName name="MGMT" localSheetId="2">[22]Fin_Assumptions!#REF!</definedName>
    <definedName name="MGMT" localSheetId="0">[22]Fin_Assumptions!#REF!</definedName>
    <definedName name="MGMT" localSheetId="3">[22]Fin_Assumptions!#REF!</definedName>
    <definedName name="MGMT">[22]Fin_Assumptions!#REF!</definedName>
    <definedName name="MIDLADETAILED" localSheetId="2">#REF!</definedName>
    <definedName name="MIDLADETAILED" localSheetId="0">#REF!</definedName>
    <definedName name="MIDLADETAILED" localSheetId="3">#REF!</definedName>
    <definedName name="MIDLADETAILED">#REF!</definedName>
    <definedName name="midyear" localSheetId="2">#REF!</definedName>
    <definedName name="midyear" localSheetId="3">#REF!</definedName>
    <definedName name="midyear">#REF!</definedName>
    <definedName name="MILESINCREM" localSheetId="2">#REF!</definedName>
    <definedName name="MILESINCREM" localSheetId="3">#REF!</definedName>
    <definedName name="MILESINCREM">#REF!</definedName>
    <definedName name="MILESINDICATOR" localSheetId="2">#REF!</definedName>
    <definedName name="MILESINDICATOR" localSheetId="3">#REF!</definedName>
    <definedName name="MILESINDICATOR">#REF!</definedName>
    <definedName name="Mill">[55]MODEL!$L$22</definedName>
    <definedName name="Minumum_Cash" localSheetId="2">#REF!</definedName>
    <definedName name="Minumum_Cash" localSheetId="0">#REF!</definedName>
    <definedName name="Minumum_Cash" localSheetId="3">#REF!</definedName>
    <definedName name="Minumum_Cash">#REF!</definedName>
    <definedName name="MKT_TEMP_DIR" localSheetId="2">[25]Inputs!#REF!</definedName>
    <definedName name="MKT_TEMP_DIR" localSheetId="0">[25]Inputs!#REF!</definedName>
    <definedName name="MKT_TEMP_DIR" localSheetId="3">[25]Inputs!#REF!</definedName>
    <definedName name="MKT_TEMP_DIR">[25]Inputs!#REF!</definedName>
    <definedName name="MKT_TEMP_FNAME" localSheetId="2">[25]Inputs!#REF!</definedName>
    <definedName name="MKT_TEMP_FNAME" localSheetId="0">[25]Inputs!#REF!</definedName>
    <definedName name="MKT_TEMP_FNAME" localSheetId="3">[25]Inputs!#REF!</definedName>
    <definedName name="MKT_TEMP_FNAME">[25]Inputs!#REF!</definedName>
    <definedName name="MNTH2MO" localSheetId="2">#REF!</definedName>
    <definedName name="MNTH2MO" localSheetId="0">#REF!</definedName>
    <definedName name="MNTH2MO" localSheetId="3">#REF!</definedName>
    <definedName name="MNTH2MO">#REF!</definedName>
    <definedName name="MNTH2QTR" localSheetId="2">#REF!</definedName>
    <definedName name="MNTH2QTR" localSheetId="3">#REF!</definedName>
    <definedName name="MNTH2QTR">#REF!</definedName>
    <definedName name="mnth3mo" localSheetId="2">#REF!</definedName>
    <definedName name="mnth3mo" localSheetId="3">#REF!</definedName>
    <definedName name="mnth3mo">#REF!</definedName>
    <definedName name="mnth3qtr" localSheetId="2">#REF!</definedName>
    <definedName name="mnth3qtr" localSheetId="3">#REF!</definedName>
    <definedName name="mnth3qtr">#REF!</definedName>
    <definedName name="MOBILBAYPROJECT" localSheetId="2">#REF!</definedName>
    <definedName name="MOBILBAYPROJECT" localSheetId="3">#REF!</definedName>
    <definedName name="MOBILBAYPROJECT">#REF!</definedName>
    <definedName name="MODEL_TYPE">[50]TRANS!$D$14</definedName>
    <definedName name="MODULE" localSheetId="2">#REF!</definedName>
    <definedName name="MODULE" localSheetId="0">#REF!</definedName>
    <definedName name="MODULE" localSheetId="3">#REF!</definedName>
    <definedName name="MODULE">#REF!</definedName>
    <definedName name="MODULE1" localSheetId="2">#REF!</definedName>
    <definedName name="MODULE1" localSheetId="3">#REF!</definedName>
    <definedName name="MODULE1">#REF!</definedName>
    <definedName name="MODULE2" localSheetId="2">#REF!</definedName>
    <definedName name="MODULE2" localSheetId="3">#REF!</definedName>
    <definedName name="MODULE2">#REF!</definedName>
    <definedName name="MODULE3" localSheetId="2">#REF!</definedName>
    <definedName name="MODULE3" localSheetId="3">#REF!</definedName>
    <definedName name="MODULE3">#REF!</definedName>
    <definedName name="MODULE4" localSheetId="2">#REF!</definedName>
    <definedName name="MODULE4" localSheetId="3">#REF!</definedName>
    <definedName name="MODULE4">#REF!</definedName>
    <definedName name="MODULE5" localSheetId="2">#REF!</definedName>
    <definedName name="MODULE5" localSheetId="3">#REF!</definedName>
    <definedName name="MODULE5">#REF!</definedName>
    <definedName name="MODULE6" localSheetId="2">#REF!</definedName>
    <definedName name="MODULE6" localSheetId="3">#REF!</definedName>
    <definedName name="MODULE6">#REF!</definedName>
    <definedName name="Month_to_MONTHNUM" localSheetId="2">#REF!</definedName>
    <definedName name="Month_to_MONTHNUM" localSheetId="3">#REF!</definedName>
    <definedName name="Month_to_MONTHNUM">#REF!</definedName>
    <definedName name="MONTHLY_DEPR2" localSheetId="2">#REF!</definedName>
    <definedName name="MONTHLY_DEPR2" localSheetId="3">#REF!</definedName>
    <definedName name="MONTHLY_DEPR2">#REF!</definedName>
    <definedName name="MSTemporarySelectionAverage" localSheetId="2">[33]Timex!#REF!</definedName>
    <definedName name="MSTemporarySelectionAverage" localSheetId="3">[33]Timex!#REF!</definedName>
    <definedName name="MSTemporarySelectionAverage">[33]Timex!#REF!</definedName>
    <definedName name="MULT_CHOICE" localSheetId="2">'[33]Trans Assump'!#REF!</definedName>
    <definedName name="MULT_CHOICE" localSheetId="3">'[33]Trans Assump'!#REF!</definedName>
    <definedName name="MULT_CHOICE">'[33]Trans Assump'!#REF!</definedName>
    <definedName name="MULT_CLOOP1" localSheetId="2">#REF!</definedName>
    <definedName name="MULT_CLOOP1" localSheetId="0">#REF!</definedName>
    <definedName name="MULT_CLOOP1" localSheetId="3">#REF!</definedName>
    <definedName name="MULT_CLOOP1">#REF!</definedName>
    <definedName name="MULT_CLOOP2" localSheetId="2">#REF!</definedName>
    <definedName name="MULT_CLOOP2" localSheetId="3">#REF!</definedName>
    <definedName name="MULT_CLOOP2">#REF!</definedName>
    <definedName name="MULT_COMP_LINE1" localSheetId="2">#REF!</definedName>
    <definedName name="MULT_COMP_LINE1" localSheetId="3">#REF!</definedName>
    <definedName name="MULT_COMP_LINE1">#REF!</definedName>
    <definedName name="Mult_Comp_Page1" localSheetId="2">#REF!</definedName>
    <definedName name="Mult_Comp_Page1" localSheetId="3">#REF!</definedName>
    <definedName name="Mult_Comp_Page1">#REF!</definedName>
    <definedName name="Mult_Comp_Page2" localSheetId="2">#REF!</definedName>
    <definedName name="Mult_Comp_Page2" localSheetId="3">#REF!</definedName>
    <definedName name="Mult_Comp_Page2">#REF!</definedName>
    <definedName name="Mult_Comp_Page3" localSheetId="2">#REF!</definedName>
    <definedName name="Mult_Comp_Page3" localSheetId="3">#REF!</definedName>
    <definedName name="Mult_Comp_Page3">#REF!</definedName>
    <definedName name="MULT_COMP_RES" localSheetId="2">#REF!</definedName>
    <definedName name="MULT_COMP_RES" localSheetId="3">#REF!</definedName>
    <definedName name="MULT_COMP_RES">#REF!</definedName>
    <definedName name="MULT_COMP_SENSE" localSheetId="2">#REF!</definedName>
    <definedName name="MULT_COMP_SENSE" localSheetId="3">#REF!</definedName>
    <definedName name="MULT_COMP_SENSE">#REF!</definedName>
    <definedName name="Mult_Comp_Sense1" localSheetId="2">#REF!</definedName>
    <definedName name="Mult_Comp_Sense1" localSheetId="3">#REF!</definedName>
    <definedName name="Mult_Comp_Sense1">#REF!</definedName>
    <definedName name="Mult_Comp_Sense2" localSheetId="2">#REF!</definedName>
    <definedName name="Mult_Comp_Sense2" localSheetId="3">#REF!</definedName>
    <definedName name="Mult_Comp_Sense2">#REF!</definedName>
    <definedName name="Mult_Comp_Sense3" localSheetId="2">#REF!</definedName>
    <definedName name="Mult_Comp_Sense3" localSheetId="3">#REF!</definedName>
    <definedName name="Mult_Comp_Sense3">#REF!</definedName>
    <definedName name="Mult_Comp_Title1" localSheetId="2">#REF!</definedName>
    <definedName name="Mult_Comp_Title1" localSheetId="3">#REF!</definedName>
    <definedName name="Mult_Comp_Title1">#REF!</definedName>
    <definedName name="Mult_Comp_Title2" localSheetId="2">#REF!</definedName>
    <definedName name="Mult_Comp_Title2" localSheetId="3">#REF!</definedName>
    <definedName name="Mult_Comp_Title2">#REF!</definedName>
    <definedName name="Mult_Comp_Title3" localSheetId="2">#REF!</definedName>
    <definedName name="Mult_Comp_Title3" localSheetId="3">#REF!</definedName>
    <definedName name="Mult_Comp_Title3">#REF!</definedName>
    <definedName name="Mult_Comp1" localSheetId="2">#REF!</definedName>
    <definedName name="Mult_Comp1" localSheetId="3">#REF!</definedName>
    <definedName name="Mult_Comp1">#REF!</definedName>
    <definedName name="Mult_Comp10" localSheetId="2">#REF!</definedName>
    <definedName name="Mult_Comp10" localSheetId="3">#REF!</definedName>
    <definedName name="Mult_Comp10">#REF!</definedName>
    <definedName name="Mult_Comp11" localSheetId="2">#REF!</definedName>
    <definedName name="Mult_Comp11" localSheetId="3">#REF!</definedName>
    <definedName name="Mult_Comp11">#REF!</definedName>
    <definedName name="Mult_Comp12" localSheetId="2">#REF!</definedName>
    <definedName name="Mult_Comp12" localSheetId="3">#REF!</definedName>
    <definedName name="Mult_Comp12">#REF!</definedName>
    <definedName name="Mult_Comp13" localSheetId="2">#REF!</definedName>
    <definedName name="Mult_Comp13" localSheetId="3">#REF!</definedName>
    <definedName name="Mult_Comp13">#REF!</definedName>
    <definedName name="Mult_Comp14" localSheetId="2">#REF!</definedName>
    <definedName name="Mult_Comp14" localSheetId="3">#REF!</definedName>
    <definedName name="Mult_Comp14">#REF!</definedName>
    <definedName name="Mult_Comp15" localSheetId="2">#REF!</definedName>
    <definedName name="Mult_Comp15" localSheetId="3">#REF!</definedName>
    <definedName name="Mult_Comp15">#REF!</definedName>
    <definedName name="Mult_Comp16" localSheetId="2">#REF!</definedName>
    <definedName name="Mult_Comp16" localSheetId="3">#REF!</definedName>
    <definedName name="Mult_Comp16">#REF!</definedName>
    <definedName name="Mult_Comp17" localSheetId="2">#REF!</definedName>
    <definedName name="Mult_Comp17" localSheetId="3">#REF!</definedName>
    <definedName name="Mult_Comp17">#REF!</definedName>
    <definedName name="Mult_Comp18" localSheetId="2">#REF!</definedName>
    <definedName name="Mult_Comp18" localSheetId="3">#REF!</definedName>
    <definedName name="Mult_Comp18">#REF!</definedName>
    <definedName name="Mult_Comp2" localSheetId="2">#REF!</definedName>
    <definedName name="Mult_Comp2" localSheetId="3">#REF!</definedName>
    <definedName name="Mult_Comp2">#REF!</definedName>
    <definedName name="Mult_Comp3" localSheetId="2">#REF!</definedName>
    <definedName name="Mult_Comp3" localSheetId="3">#REF!</definedName>
    <definedName name="Mult_Comp3">#REF!</definedName>
    <definedName name="Mult_Comp4" localSheetId="2">#REF!</definedName>
    <definedName name="Mult_Comp4" localSheetId="3">#REF!</definedName>
    <definedName name="Mult_Comp4">#REF!</definedName>
    <definedName name="Mult_Comp5" localSheetId="2">#REF!</definedName>
    <definedName name="Mult_Comp5" localSheetId="3">#REF!</definedName>
    <definedName name="Mult_Comp5">#REF!</definedName>
    <definedName name="Mult_Comp6" localSheetId="2">#REF!</definedName>
    <definedName name="Mult_Comp6" localSheetId="3">#REF!</definedName>
    <definedName name="Mult_Comp6">#REF!</definedName>
    <definedName name="Mult_Comp7" localSheetId="2">#REF!</definedName>
    <definedName name="Mult_Comp7" localSheetId="3">#REF!</definedName>
    <definedName name="Mult_Comp7">#REF!</definedName>
    <definedName name="Mult_Comp8" localSheetId="2">#REF!</definedName>
    <definedName name="Mult_Comp8" localSheetId="3">#REF!</definedName>
    <definedName name="Mult_Comp8">#REF!</definedName>
    <definedName name="Mult_Comp9" localSheetId="2">#REF!</definedName>
    <definedName name="Mult_Comp9" localSheetId="3">#REF!</definedName>
    <definedName name="Mult_Comp9">#REF!</definedName>
    <definedName name="N12M_EPS">[17]Inputs!$B$14</definedName>
    <definedName name="NAME">[56]INPUT!$A$13:$B$30</definedName>
    <definedName name="NAMES" localSheetId="2">[25]Inputs!#REF!</definedName>
    <definedName name="NAMES">[25]Inputs!#REF!</definedName>
    <definedName name="NDC_TRAN_LOG" localSheetId="1">#REF!</definedName>
    <definedName name="NDC_TRAN_LOG" localSheetId="2">#REF!</definedName>
    <definedName name="NDC_TRAN_LOG" localSheetId="3">#REF!</definedName>
    <definedName name="NDC_TRAN_LOG">#REF!</definedName>
    <definedName name="NDCFORM" localSheetId="1">#REF!</definedName>
    <definedName name="NDCFORM" localSheetId="2">#REF!</definedName>
    <definedName name="NDCFORM" localSheetId="3">#REF!</definedName>
    <definedName name="NDCFORM">#REF!</definedName>
    <definedName name="Net_Debt" localSheetId="2">#REF!</definedName>
    <definedName name="Net_Debt" localSheetId="3">#REF!</definedName>
    <definedName name="Net_Debt">#REF!</definedName>
    <definedName name="NEW_GW_LIFE" localSheetId="2">'[33]Trans Assump'!#REF!</definedName>
    <definedName name="NEW_GW_LIFE" localSheetId="3">'[33]Trans Assump'!#REF!</definedName>
    <definedName name="NEW_GW_LIFE">'[33]Trans Assump'!#REF!</definedName>
    <definedName name="NEW_GW_TAX" localSheetId="2">'[33]Trans Assump'!#REF!</definedName>
    <definedName name="NEW_GW_TAX" localSheetId="3">'[33]Trans Assump'!#REF!</definedName>
    <definedName name="NEW_GW_TAX">'[33]Trans Assump'!#REF!</definedName>
    <definedName name="newcutoff">'[19]Summary History'!$C$3</definedName>
    <definedName name="newline" localSheetId="2">#REF!</definedName>
    <definedName name="newline" localSheetId="0">#REF!</definedName>
    <definedName name="newline" localSheetId="3">#REF!</definedName>
    <definedName name="newline">#REF!</definedName>
    <definedName name="newline2" localSheetId="2">#REF!</definedName>
    <definedName name="newline2" localSheetId="3">#REF!</definedName>
    <definedName name="newline2">#REF!</definedName>
    <definedName name="nextvsthis" localSheetId="2">#REF!</definedName>
    <definedName name="nextvsthis" localSheetId="3">#REF!</definedName>
    <definedName name="nextvsthis">#REF!</definedName>
    <definedName name="NOI" localSheetId="2">#REF!</definedName>
    <definedName name="NOI" localSheetId="3">#REF!</definedName>
    <definedName name="NOI">#REF!</definedName>
    <definedName name="nol" localSheetId="2">[22]Fin_Assumptions!#REF!</definedName>
    <definedName name="nol" localSheetId="3">[22]Fin_Assumptions!#REF!</definedName>
    <definedName name="nol">[22]Fin_Assumptions!#REF!</definedName>
    <definedName name="nol?" localSheetId="2">[27]Transaction!#REF!</definedName>
    <definedName name="nol?" localSheetId="3">[27]Transaction!#REF!</definedName>
    <definedName name="nol?">[27]Transaction!#REF!</definedName>
    <definedName name="note" localSheetId="2">[46]TRANSACTION!#REF!</definedName>
    <definedName name="note">[46]TRANSACTION!#REF!</definedName>
    <definedName name="NOTES" localSheetId="1">#REF!</definedName>
    <definedName name="NOTES" localSheetId="2">#REF!</definedName>
    <definedName name="NOTES" localSheetId="3">#REF!</definedName>
    <definedName name="NOTES">#REF!</definedName>
    <definedName name="novjv" localSheetId="2">#REF!</definedName>
    <definedName name="novjv" localSheetId="3">#REF!</definedName>
    <definedName name="novjv">#REF!</definedName>
    <definedName name="NumQtrs" localSheetId="2">#REF!</definedName>
    <definedName name="NumQtrs" localSheetId="3">#REF!</definedName>
    <definedName name="NumQtrs">#REF!</definedName>
    <definedName name="offer">'[49]Sources &amp; Uses'!$D$7</definedName>
    <definedName name="OFFER_PRICE">[25]Transinputs!$U$7</definedName>
    <definedName name="OLDGW" localSheetId="2">[25]Target!#REF!</definedName>
    <definedName name="OLDGW">[25]Target!#REF!</definedName>
    <definedName name="opcase" localSheetId="2">#REF!</definedName>
    <definedName name="opcase" localSheetId="0">#REF!</definedName>
    <definedName name="opcase" localSheetId="3">#REF!</definedName>
    <definedName name="opcase">#REF!</definedName>
    <definedName name="OPT_PROC" localSheetId="2">#REF!</definedName>
    <definedName name="OPT_PROC" localSheetId="3">#REF!</definedName>
    <definedName name="OPT_PROC">#REF!</definedName>
    <definedName name="Options" localSheetId="2">#REF!</definedName>
    <definedName name="Options" localSheetId="3">#REF!</definedName>
    <definedName name="Options">#REF!</definedName>
    <definedName name="OTA" localSheetId="2">#REF!</definedName>
    <definedName name="OTA" localSheetId="3">#REF!</definedName>
    <definedName name="OTA">#REF!</definedName>
    <definedName name="other_expense" localSheetId="2">[46]TRANSACTION!#REF!</definedName>
    <definedName name="other_expense" localSheetId="3">[46]TRANSACTION!#REF!</definedName>
    <definedName name="other_expense">[46]TRANSACTION!#REF!</definedName>
    <definedName name="OTHERTHANZONE6" localSheetId="2">#REF!</definedName>
    <definedName name="OTHERTHANZONE6" localSheetId="0">#REF!</definedName>
    <definedName name="OTHERTHANZONE6" localSheetId="3">#REF!</definedName>
    <definedName name="OTHERTHANZONE6">#REF!</definedName>
    <definedName name="OUT_INT" localSheetId="2">#REF!</definedName>
    <definedName name="OUT_INT" localSheetId="3">#REF!</definedName>
    <definedName name="OUT_INT">#REF!</definedName>
    <definedName name="OUTPUTS" localSheetId="2">#REF!</definedName>
    <definedName name="OUTPUTS" localSheetId="3">#REF!</definedName>
    <definedName name="OUTPUTS">#REF!</definedName>
    <definedName name="ownership">[13]Model!$C$22</definedName>
    <definedName name="PAGE_5" localSheetId="2">#REF!</definedName>
    <definedName name="PAGE_5" localSheetId="3">#REF!</definedName>
    <definedName name="PAGE_5">#REF!</definedName>
    <definedName name="PAGE_6" localSheetId="2">#REF!</definedName>
    <definedName name="PAGE_6" localSheetId="3">#REF!</definedName>
    <definedName name="PAGE_6">#REF!</definedName>
    <definedName name="PAGE11" localSheetId="2">[57]Prepayments!#REF!</definedName>
    <definedName name="PAGE11" localSheetId="0">[57]Prepayments!#REF!</definedName>
    <definedName name="PAGE11" localSheetId="3">[57]Prepayments!#REF!</definedName>
    <definedName name="PAGE11">[57]Prepayments!#REF!</definedName>
    <definedName name="PAGE12" localSheetId="2">[57]Prepayments!#REF!</definedName>
    <definedName name="PAGE12" localSheetId="0">[57]Prepayments!#REF!</definedName>
    <definedName name="PAGE12" localSheetId="3">[57]Prepayments!#REF!</definedName>
    <definedName name="PAGE12">[57]Prepayments!#REF!</definedName>
    <definedName name="PAGE13" localSheetId="2">[57]Prepayments!#REF!</definedName>
    <definedName name="PAGE13">[57]Prepayments!#REF!</definedName>
    <definedName name="PAGE14" localSheetId="2">#REF!</definedName>
    <definedName name="PAGE14" localSheetId="0">#REF!</definedName>
    <definedName name="PAGE14" localSheetId="3">#REF!</definedName>
    <definedName name="PAGE14">#REF!</definedName>
    <definedName name="PAGE15" localSheetId="2">[57]RateBase!#REF!</definedName>
    <definedName name="PAGE15" localSheetId="0">[57]RateBase!#REF!</definedName>
    <definedName name="PAGE15" localSheetId="3">[57]RateBase!#REF!</definedName>
    <definedName name="PAGE15">[57]RateBase!#REF!</definedName>
    <definedName name="PAGE4">[25]Calcs:tainted!$B$57:$L$73</definedName>
    <definedName name="PATHNAME" localSheetId="2">#REF!</definedName>
    <definedName name="PATHNAME" localSheetId="0">#REF!</definedName>
    <definedName name="PATHNAME" localSheetId="3">#REF!</definedName>
    <definedName name="PATHNAME">#REF!</definedName>
    <definedName name="payment" localSheetId="2">[22]Controls!#REF!</definedName>
    <definedName name="payment" localSheetId="0">[22]Controls!#REF!</definedName>
    <definedName name="payment" localSheetId="3">[22]Controls!#REF!</definedName>
    <definedName name="payment">[22]Controls!#REF!</definedName>
    <definedName name="PD" localSheetId="2">[28]Schedules!#REF!</definedName>
    <definedName name="PD" localSheetId="0">[28]Schedules!#REF!</definedName>
    <definedName name="PD" localSheetId="3">[28]Schedules!#REF!</definedName>
    <definedName name="PD">[28]Schedules!#REF!</definedName>
    <definedName name="pdate">[16]DCEInputs!$I$6</definedName>
    <definedName name="PERF" localSheetId="2">#REF!</definedName>
    <definedName name="PERF" localSheetId="0">#REF!</definedName>
    <definedName name="PERF" localSheetId="3">#REF!</definedName>
    <definedName name="PERF">#REF!</definedName>
    <definedName name="PERFORMANCE" localSheetId="2">#REF!</definedName>
    <definedName name="PERFORMANCE" localSheetId="3">#REF!</definedName>
    <definedName name="PERFORMANCE">#REF!</definedName>
    <definedName name="pfbal" localSheetId="2">[33]Rolex!#REF!</definedName>
    <definedName name="pfbal" localSheetId="3">[33]Rolex!#REF!</definedName>
    <definedName name="pfbal">[33]Rolex!#REF!</definedName>
    <definedName name="PFFINGRAPH" localSheetId="2">#REF!</definedName>
    <definedName name="PFFINGRAPH" localSheetId="0">#REF!</definedName>
    <definedName name="PFFINGRAPH" localSheetId="3">#REF!</definedName>
    <definedName name="PFFINGRAPH">#REF!</definedName>
    <definedName name="PIKK">'[58]Trans Assump'!$U$18</definedName>
    <definedName name="PIPELINE_INPUT">'[59]FPL Interconnect Actual'!$E$7:$P$53</definedName>
    <definedName name="pjname" localSheetId="2">{"Client Name or Project Name"}</definedName>
    <definedName name="pjname" localSheetId="0">{"Client Name or Project Name"}</definedName>
    <definedName name="pjname" localSheetId="3">{"Client Name or Project Name"}</definedName>
    <definedName name="pjname">{"Client Name or Project Name"}</definedName>
    <definedName name="PLANT" localSheetId="1">#REF!</definedName>
    <definedName name="PLANT" localSheetId="2">#REF!</definedName>
    <definedName name="PLANT" localSheetId="3">#REF!</definedName>
    <definedName name="PLANT">#REF!</definedName>
    <definedName name="PLANT_BAL2" localSheetId="2">#REF!</definedName>
    <definedName name="PLANT_BAL2" localSheetId="3">#REF!</definedName>
    <definedName name="PLANT_BAL2">#REF!</definedName>
    <definedName name="PMT" localSheetId="1">#REF!</definedName>
    <definedName name="PMT" localSheetId="2">#REF!</definedName>
    <definedName name="PMT" localSheetId="3">#REF!</definedName>
    <definedName name="PMT">#REF!</definedName>
    <definedName name="PNAME" localSheetId="2">[25]Summary!#REF!</definedName>
    <definedName name="PNAME" localSheetId="3">[25]Summary!#REF!</definedName>
    <definedName name="PNAME">[25]Summary!#REF!</definedName>
    <definedName name="PP" localSheetId="2">#REF!</definedName>
    <definedName name="PP" localSheetId="0">#REF!</definedName>
    <definedName name="PP" localSheetId="3">#REF!</definedName>
    <definedName name="PP">#REF!</definedName>
    <definedName name="pprice">[47]Triggers!$E$13</definedName>
    <definedName name="pprice2" localSheetId="2">'[33]Deal Summary'!#REF!</definedName>
    <definedName name="pprice2">'[33]Deal Summary'!#REF!</definedName>
    <definedName name="PR_2006VS2005" localSheetId="2">#REF!</definedName>
    <definedName name="PR_2006VS2005" localSheetId="0">#REF!</definedName>
    <definedName name="PR_2006VS2005" localSheetId="3">#REF!</definedName>
    <definedName name="PR_2006VS2005">#REF!</definedName>
    <definedName name="PR_CUR_QTR" localSheetId="2">#REF!</definedName>
    <definedName name="PR_CUR_QTR" localSheetId="3">#REF!</definedName>
    <definedName name="PR_CUR_QTR">#REF!</definedName>
    <definedName name="PR_YTD" localSheetId="2">#REF!</definedName>
    <definedName name="PR_YTD" localSheetId="3">#REF!</definedName>
    <definedName name="PR_YTD">#REF!</definedName>
    <definedName name="Preferred_Stock">[17]Inputs!$B$7</definedName>
    <definedName name="premium">[25]Transinputs!$U$13</definedName>
    <definedName name="PRICE_SENSE" localSheetId="2">#REF!</definedName>
    <definedName name="PRICE_SENSE" localSheetId="0">#REF!</definedName>
    <definedName name="PRICE_SENSE" localSheetId="3">#REF!</definedName>
    <definedName name="PRICE_SENSE">#REF!</definedName>
    <definedName name="PRICE_SENSE2" localSheetId="2">#REF!</definedName>
    <definedName name="PRICE_SENSE2" localSheetId="3">#REF!</definedName>
    <definedName name="PRICE_SENSE2">#REF!</definedName>
    <definedName name="pricecase">[51]Buildup!$Z$374</definedName>
    <definedName name="PRINT" localSheetId="2">#REF!</definedName>
    <definedName name="PRINT" localSheetId="0">#REF!</definedName>
    <definedName name="PRINT" localSheetId="3">#REF!</definedName>
    <definedName name="PRINT">#REF!</definedName>
    <definedName name="_xlnm.Print_Area" localSheetId="1">#REF!</definedName>
    <definedName name="_xlnm.Print_Area" localSheetId="2">#REF!</definedName>
    <definedName name="_xlnm.Print_Area" localSheetId="0">#REF!</definedName>
    <definedName name="_xlnm.Print_Area" localSheetId="3">#REF!</definedName>
    <definedName name="_xlnm.Print_Area">#REF!</definedName>
    <definedName name="PRINT_EXPLANATI" localSheetId="2">#REF!</definedName>
    <definedName name="PRINT_EXPLANATI" localSheetId="0">#REF!</definedName>
    <definedName name="PRINT_EXPLANATI" localSheetId="3">#REF!</definedName>
    <definedName name="PRINT_EXPLANATI">#REF!</definedName>
    <definedName name="Print_HardRock">[26]!Print_HardRock</definedName>
    <definedName name="PRINT_MENU" localSheetId="2">#REF!</definedName>
    <definedName name="PRINT_MENU" localSheetId="0">#REF!</definedName>
    <definedName name="PRINT_MENU" localSheetId="3">#REF!</definedName>
    <definedName name="PRINT_MENU">#REF!</definedName>
    <definedName name="_xlnm.Print_Titles" localSheetId="2">#REF!</definedName>
    <definedName name="_xlnm.Print_Titles" localSheetId="0">'FN Int Synch'!$A:$C</definedName>
    <definedName name="_xlnm.Print_Titles" localSheetId="3">#REF!</definedName>
    <definedName name="_xlnm.Print_Titles">#REF!</definedName>
    <definedName name="Print_Valmax">[60]!Print_Valmax</definedName>
    <definedName name="PRINTADJ" localSheetId="2">#REF!</definedName>
    <definedName name="PRINTADJ" localSheetId="0">#REF!</definedName>
    <definedName name="PRINTADJ" localSheetId="3">#REF!</definedName>
    <definedName name="PRINTADJ">#REF!</definedName>
    <definedName name="PRINTALL" localSheetId="1">#REF!</definedName>
    <definedName name="PRINTALL" localSheetId="2">#REF!</definedName>
    <definedName name="PRINTALL" localSheetId="3">#REF!</definedName>
    <definedName name="PRINTALL">#REF!</definedName>
    <definedName name="PRINTDLG" localSheetId="2">#REF!</definedName>
    <definedName name="PRINTDLG" localSheetId="3">#REF!</definedName>
    <definedName name="PRINTDLG">#REF!</definedName>
    <definedName name="PrintManagerQuery" localSheetId="2">#REF!</definedName>
    <definedName name="PrintManagerQuery" localSheetId="3">#REF!</definedName>
    <definedName name="PrintManagerQuery">#REF!</definedName>
    <definedName name="PrintSelectedSheetsMacroButton" localSheetId="2">#REF!</definedName>
    <definedName name="PrintSelectedSheetsMacroButton" localSheetId="3">#REF!</definedName>
    <definedName name="PrintSelectedSheetsMacroButton">#REF!</definedName>
    <definedName name="PRMO" localSheetId="2">#REF!</definedName>
    <definedName name="PRMO" localSheetId="3">#REF!</definedName>
    <definedName name="PRMO">#REF!</definedName>
    <definedName name="PROCEEDS" localSheetId="2">#REF!</definedName>
    <definedName name="PROCEEDS" localSheetId="3">#REF!</definedName>
    <definedName name="PROCEEDS">#REF!</definedName>
    <definedName name="PROD_1" localSheetId="2">#REF!</definedName>
    <definedName name="PROD_1" localSheetId="3">#REF!</definedName>
    <definedName name="PROD_1">#REF!</definedName>
    <definedName name="PRODUCTION" localSheetId="2">#REF!</definedName>
    <definedName name="PRODUCTION" localSheetId="3">#REF!</definedName>
    <definedName name="PRODUCTION">#REF!</definedName>
    <definedName name="PROJ1" localSheetId="2">#REF!</definedName>
    <definedName name="PROJ1" localSheetId="3">#REF!</definedName>
    <definedName name="PROJ1">#REF!</definedName>
    <definedName name="PROJ2" localSheetId="2">#REF!</definedName>
    <definedName name="PROJ2" localSheetId="3">#REF!</definedName>
    <definedName name="PROJ2">#REF!</definedName>
    <definedName name="PROJCURV" localSheetId="2">#REF!</definedName>
    <definedName name="PROJCURV" localSheetId="3">#REF!</definedName>
    <definedName name="PROJCURV">#REF!</definedName>
    <definedName name="project">[49]Inputs!$D$5</definedName>
    <definedName name="Project_Name">[17]Inputs!$E$1</definedName>
    <definedName name="ProjectName" localSheetId="2">{"Client Name or Project Name"}</definedName>
    <definedName name="ProjectName" localSheetId="0">{"Client Name or Project Name"}</definedName>
    <definedName name="ProjectName" localSheetId="3">{"Client Name or Project Name"}</definedName>
    <definedName name="ProjectName">{"Client Name or Project Name"}</definedName>
    <definedName name="PROJGRAPH" localSheetId="2">#REF!</definedName>
    <definedName name="PROJGRAPH" localSheetId="3">#REF!</definedName>
    <definedName name="PROJGRAPH">#REF!</definedName>
    <definedName name="PROJNAME">'[61]Transaction Inputs'!$E$15</definedName>
    <definedName name="PRYTD" localSheetId="2">#REF!</definedName>
    <definedName name="PRYTD" localSheetId="0">#REF!</definedName>
    <definedName name="PRYTD" localSheetId="3">#REF!</definedName>
    <definedName name="PRYTD">#REF!</definedName>
    <definedName name="Public" localSheetId="2">#REF!</definedName>
    <definedName name="Public" localSheetId="3">#REF!</definedName>
    <definedName name="Public">#REF!</definedName>
    <definedName name="pur">[20]Snow_recap!$R$9</definedName>
    <definedName name="PurPrice" localSheetId="2">#REF!</definedName>
    <definedName name="PurPrice" localSheetId="0">#REF!</definedName>
    <definedName name="PurPrice" localSheetId="3">#REF!</definedName>
    <definedName name="PurPrice">#REF!</definedName>
    <definedName name="qbm_1st_mo" localSheetId="2">#REF!</definedName>
    <definedName name="qbm_1st_mo" localSheetId="3">#REF!</definedName>
    <definedName name="qbm_1st_mo">#REF!</definedName>
    <definedName name="qbm_2nd_mo" localSheetId="2">#REF!</definedName>
    <definedName name="qbm_2nd_mo" localSheetId="3">#REF!</definedName>
    <definedName name="qbm_2nd_mo">#REF!</definedName>
    <definedName name="qbm_2nd_mo_qtd" localSheetId="2">#REF!</definedName>
    <definedName name="qbm_2nd_mo_qtd" localSheetId="3">#REF!</definedName>
    <definedName name="qbm_2nd_mo_qtd">#REF!</definedName>
    <definedName name="qbm_3rd_mo" localSheetId="2">#REF!</definedName>
    <definedName name="qbm_3rd_mo" localSheetId="3">#REF!</definedName>
    <definedName name="qbm_3rd_mo">#REF!</definedName>
    <definedName name="qbm_3rd_mo_qtd" localSheetId="2">#REF!</definedName>
    <definedName name="qbm_3rd_mo_qtd" localSheetId="3">#REF!</definedName>
    <definedName name="qbm_3rd_mo_qtd">#REF!</definedName>
    <definedName name="QDATE" localSheetId="2">#REF!</definedName>
    <definedName name="QDATE" localSheetId="3">#REF!</definedName>
    <definedName name="QDATE">#REF!</definedName>
    <definedName name="QTR" localSheetId="2">[25]Acquiror!#REF!</definedName>
    <definedName name="QTR" localSheetId="3">[25]Acquiror!#REF!</definedName>
    <definedName name="QTR">[25]Acquiror!#REF!</definedName>
    <definedName name="qtrvsprqtr" localSheetId="2">#REF!</definedName>
    <definedName name="qtrvsprqtr" localSheetId="0">#REF!</definedName>
    <definedName name="qtrvsprqtr" localSheetId="3">#REF!</definedName>
    <definedName name="qtrvsprqtr">#REF!</definedName>
    <definedName name="R_TableTotals" localSheetId="2">'[62]MA Comps'!#REF!</definedName>
    <definedName name="R_TableTotals" localSheetId="0">'[62]MA Comps'!#REF!</definedName>
    <definedName name="R_TableTotals" localSheetId="3">'[62]MA Comps'!#REF!</definedName>
    <definedName name="R_TableTotals">'[62]MA Comps'!#REF!</definedName>
    <definedName name="range" localSheetId="2">#REF!</definedName>
    <definedName name="range" localSheetId="0">#REF!</definedName>
    <definedName name="range" localSheetId="3">#REF!</definedName>
    <definedName name="range">#REF!</definedName>
    <definedName name="RAS" localSheetId="2" hidden="1">[63]FxdChg!#REF!</definedName>
    <definedName name="RAS" localSheetId="0" hidden="1">[63]FxdChg!#REF!</definedName>
    <definedName name="RAS" localSheetId="3" hidden="1">[63]FxdChg!#REF!</definedName>
    <definedName name="RAS" hidden="1">[63]FxdChg!#REF!</definedName>
    <definedName name="RATE" localSheetId="1">#REF!</definedName>
    <definedName name="RATE" localSheetId="2">#REF!</definedName>
    <definedName name="rate" localSheetId="0">#REF!</definedName>
    <definedName name="RATE" localSheetId="3">#REF!</definedName>
    <definedName name="rate">#REF!</definedName>
    <definedName name="RATEBASE" localSheetId="2">#REF!</definedName>
    <definedName name="RATEBASE" localSheetId="3">#REF!</definedName>
    <definedName name="RATEBASE">#REF!</definedName>
    <definedName name="raw" localSheetId="2">[46]TRANSACTION!#REF!</definedName>
    <definedName name="raw" localSheetId="0">[46]TRANSACTION!#REF!</definedName>
    <definedName name="raw" localSheetId="3">[46]TRANSACTION!#REF!</definedName>
    <definedName name="raw">[46]TRANSACTION!#REF!</definedName>
    <definedName name="real_average" localSheetId="2">#REF!</definedName>
    <definedName name="real_average" localSheetId="0">#REF!</definedName>
    <definedName name="real_average" localSheetId="3">#REF!</definedName>
    <definedName name="real_average">#REF!</definedName>
    <definedName name="real_ye" localSheetId="2">#REF!</definedName>
    <definedName name="real_ye" localSheetId="3">#REF!</definedName>
    <definedName name="real_ye">#REF!</definedName>
    <definedName name="Recap_paste_1" localSheetId="2">#REF!</definedName>
    <definedName name="Recap_paste_1" localSheetId="3">#REF!</definedName>
    <definedName name="Recap_paste_1">#REF!</definedName>
    <definedName name="Recap_paste_2" localSheetId="2">#REF!</definedName>
    <definedName name="Recap_paste_2" localSheetId="3">#REF!</definedName>
    <definedName name="Recap_paste_2">#REF!</definedName>
    <definedName name="Recap_paste_3" localSheetId="2">#REF!</definedName>
    <definedName name="Recap_paste_3" localSheetId="3">#REF!</definedName>
    <definedName name="Recap_paste_3">#REF!</definedName>
    <definedName name="Recap_template" localSheetId="2">#REF!</definedName>
    <definedName name="Recap_template" localSheetId="3">#REF!</definedName>
    <definedName name="Recap_template">#REF!</definedName>
    <definedName name="REG_ASSET" localSheetId="2">#REF!</definedName>
    <definedName name="REG_ASSET" localSheetId="3">#REF!</definedName>
    <definedName name="REG_ASSET">#REF!</definedName>
    <definedName name="relever">[22]Controls!$E$8</definedName>
    <definedName name="relevered_beta" localSheetId="2">'[15]DCF Model'!#REF!</definedName>
    <definedName name="relevered_beta">'[15]DCF Model'!#REF!</definedName>
    <definedName name="RELIEF" localSheetId="1">#REF!</definedName>
    <definedName name="RELIEF" localSheetId="2">#REF!</definedName>
    <definedName name="RELIEF" localSheetId="0">#REF!</definedName>
    <definedName name="RELIEF" localSheetId="3">#REF!</definedName>
    <definedName name="RELIEF">#REF!</definedName>
    <definedName name="residmult" localSheetId="2">[44]Model!#REF!</definedName>
    <definedName name="residmult" localSheetId="0">[44]Model!#REF!</definedName>
    <definedName name="residmult" localSheetId="3">[44]Model!#REF!</definedName>
    <definedName name="residmult">[44]Model!#REF!</definedName>
    <definedName name="RET" localSheetId="2">#REF!</definedName>
    <definedName name="RET" localSheetId="0">#REF!</definedName>
    <definedName name="RET" localSheetId="3">#REF!</definedName>
    <definedName name="RET">#REF!</definedName>
    <definedName name="RET_BY_DIST" localSheetId="2">#REF!</definedName>
    <definedName name="RET_BY_DIST" localSheetId="3">#REF!</definedName>
    <definedName name="RET_BY_DIST">#REF!</definedName>
    <definedName name="rhtcase" localSheetId="2">#REF!</definedName>
    <definedName name="rhtcase" localSheetId="3">#REF!</definedName>
    <definedName name="rhtcase">#REF!</definedName>
    <definedName name="rhtoffer" localSheetId="2">#REF!</definedName>
    <definedName name="rhtoffer" localSheetId="3">#REF!</definedName>
    <definedName name="rhtoffer">#REF!</definedName>
    <definedName name="rhtprice">[64]Overview!$D$8</definedName>
    <definedName name="risk_free_rate" localSheetId="2">#REF!</definedName>
    <definedName name="risk_free_rate" localSheetId="0">#REF!</definedName>
    <definedName name="risk_free_rate" localSheetId="3">#REF!</definedName>
    <definedName name="risk_free_rate">#REF!</definedName>
    <definedName name="risk_premium" localSheetId="2">#REF!</definedName>
    <definedName name="risk_premium" localSheetId="3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 localSheetId="2">#REF!</definedName>
    <definedName name="ROETAX" localSheetId="0">#REF!</definedName>
    <definedName name="ROETAX" localSheetId="3">#REF!</definedName>
    <definedName name="ROETAX">#REF!</definedName>
    <definedName name="ROR" localSheetId="2">#REF!</definedName>
    <definedName name="ROR" localSheetId="3">#REF!</definedName>
    <definedName name="ROR">#REF!</definedName>
    <definedName name="RORSCHED" localSheetId="1">#REF!</definedName>
    <definedName name="RORSCHED" localSheetId="2">#REF!</definedName>
    <definedName name="RORSCHED" localSheetId="3">#REF!</definedName>
    <definedName name="RORSCHED">#REF!</definedName>
    <definedName name="ROUNDED" localSheetId="1">#REF!</definedName>
    <definedName name="ROUNDED" localSheetId="2">#REF!</definedName>
    <definedName name="ROUNDED" localSheetId="3">#REF!</definedName>
    <definedName name="ROUNDED">#REF!</definedName>
    <definedName name="royalty" localSheetId="2">[22]Controls!#REF!</definedName>
    <definedName name="royalty" localSheetId="3">[22]Controls!#REF!</definedName>
    <definedName name="royalty">[22]Controls!#REF!</definedName>
    <definedName name="RUN" localSheetId="2">'[35]DCF Inputs'!#REF!</definedName>
    <definedName name="RUN" localSheetId="3">'[35]DCF Inputs'!#REF!</definedName>
    <definedName name="RUN">'[35]DCF Inputs'!#REF!</definedName>
    <definedName name="RUNTIME" localSheetId="2">#REF!</definedName>
    <definedName name="RUNTIME" localSheetId="0">#REF!</definedName>
    <definedName name="RUNTIME" localSheetId="3">#REF!</definedName>
    <definedName name="RUNTIME">#REF!</definedName>
    <definedName name="s" localSheetId="2">Word</definedName>
    <definedName name="s" localSheetId="0">Word</definedName>
    <definedName name="s" localSheetId="3">Word</definedName>
    <definedName name="s">Word</definedName>
    <definedName name="SALE" localSheetId="2">[22]Fin_Assumptions!#REF!</definedName>
    <definedName name="SALE" localSheetId="0">[22]Fin_Assumptions!#REF!</definedName>
    <definedName name="SALE" localSheetId="3">[22]Fin_Assumptions!#REF!</definedName>
    <definedName name="SALE">[22]Fin_Assumptions!#REF!</definedName>
    <definedName name="SALES_1" localSheetId="2">#REF!</definedName>
    <definedName name="SALES_1" localSheetId="3">#REF!</definedName>
    <definedName name="SALES_1">#REF!</definedName>
    <definedName name="SANCUST" localSheetId="1">#REF!</definedName>
    <definedName name="SANCUST" localSheetId="2">#REF!</definedName>
    <definedName name="SANCUST" localSheetId="0">#REF!</definedName>
    <definedName name="SANCUST" localSheetId="3">#REF!</definedName>
    <definedName name="SANCUST">#REF!</definedName>
    <definedName name="SANINC" localSheetId="1">#REF!</definedName>
    <definedName name="SANINC" localSheetId="2">#REF!</definedName>
    <definedName name="SANINC" localSheetId="3">#REF!</definedName>
    <definedName name="SANINC">#REF!</definedName>
    <definedName name="SANUNIT" localSheetId="1">#REF!</definedName>
    <definedName name="SANUNIT" localSheetId="2">#REF!</definedName>
    <definedName name="SANUNIT" localSheetId="3">#REF!</definedName>
    <definedName name="SANUNIT">#REF!</definedName>
    <definedName name="scenario" localSheetId="2">'[33]Deal Summary'!#REF!</definedName>
    <definedName name="scenario" localSheetId="3">'[33]Deal Summary'!#REF!</definedName>
    <definedName name="scenario">'[33]Deal Summary'!#REF!</definedName>
    <definedName name="SCH5GAS" localSheetId="1">#REF!</definedName>
    <definedName name="SCH5GAS" localSheetId="2">#REF!</definedName>
    <definedName name="SCH5GAS" localSheetId="0">#REF!</definedName>
    <definedName name="SCH5GAS" localSheetId="3">#REF!</definedName>
    <definedName name="SCH5GAS">#REF!</definedName>
    <definedName name="SCHB5P1">#REF!</definedName>
    <definedName name="SCHB5P2">#REF!</definedName>
    <definedName name="SCHB5P3">#REF!</definedName>
    <definedName name="SCHC19PG1" localSheetId="2">#REF!</definedName>
    <definedName name="SCHC19PG1" localSheetId="3">#REF!</definedName>
    <definedName name="SCHC19PG1">#REF!</definedName>
    <definedName name="SCHC19PG2" localSheetId="2">#REF!</definedName>
    <definedName name="SCHC19PG2" localSheetId="3">#REF!</definedName>
    <definedName name="SCHC19PG2">#REF!</definedName>
    <definedName name="SCHC22P1" localSheetId="2">#REF!</definedName>
    <definedName name="SCHC22P1" localSheetId="3">#REF!</definedName>
    <definedName name="SCHC22P1">#REF!</definedName>
    <definedName name="SCHC22P2" localSheetId="2">#REF!</definedName>
    <definedName name="SCHC22P2" localSheetId="3">#REF!</definedName>
    <definedName name="SCHC22P2">#REF!</definedName>
    <definedName name="SCHC24P1" localSheetId="2">#REF!</definedName>
    <definedName name="SCHC24P1" localSheetId="3">#REF!</definedName>
    <definedName name="SCHC24P1">#REF!</definedName>
    <definedName name="SCHC24P2" localSheetId="2">#REF!</definedName>
    <definedName name="SCHC24P2" localSheetId="3">#REF!</definedName>
    <definedName name="SCHC24P2">#REF!</definedName>
    <definedName name="SCHE3P1" localSheetId="2">#REF!</definedName>
    <definedName name="SCHE3P1" localSheetId="3">#REF!</definedName>
    <definedName name="SCHE3P1">#REF!</definedName>
    <definedName name="SCHE3P2" localSheetId="2">#REF!</definedName>
    <definedName name="SCHE3P2" localSheetId="3">#REF!</definedName>
    <definedName name="SCHE3P2">#REF!</definedName>
    <definedName name="SCHE3P3" localSheetId="2">#REF!</definedName>
    <definedName name="SCHE3P3" localSheetId="3">#REF!</definedName>
    <definedName name="SCHE3P3">#REF!</definedName>
    <definedName name="SCHE3P4" localSheetId="2">#REF!</definedName>
    <definedName name="SCHE3P4" localSheetId="3">#REF!</definedName>
    <definedName name="SCHE3P4">#REF!</definedName>
    <definedName name="SCHE6P1" localSheetId="2">#REF!</definedName>
    <definedName name="SCHE6P1" localSheetId="3">#REF!</definedName>
    <definedName name="SCHE6P1">#REF!</definedName>
    <definedName name="SCHE6P2" localSheetId="2">#REF!</definedName>
    <definedName name="SCHE6P2" localSheetId="3">#REF!</definedName>
    <definedName name="SCHE6P2">#REF!</definedName>
    <definedName name="SCHE6P3" localSheetId="2">#REF!</definedName>
    <definedName name="SCHE6P3" localSheetId="3">#REF!</definedName>
    <definedName name="SCHE6P3">#REF!</definedName>
    <definedName name="SCHE6P4" localSheetId="2">#REF!</definedName>
    <definedName name="SCHE6P4" localSheetId="3">#REF!</definedName>
    <definedName name="SCHE6P4">#REF!</definedName>
    <definedName name="sdfsdf" localSheetId="2">#REF!</definedName>
    <definedName name="sdfsdf" localSheetId="3">#REF!</definedName>
    <definedName name="sdfsdf">#REF!</definedName>
    <definedName name="sdfsdfsd" localSheetId="2">#REF!</definedName>
    <definedName name="sdfsdfsd" localSheetId="3">#REF!</definedName>
    <definedName name="sdfsdfsd">#REF!</definedName>
    <definedName name="secondary1">[13]Model!$D$56</definedName>
    <definedName name="secondary2">[13]Model!$D$59</definedName>
    <definedName name="secondary3">[13]Model!$D$62</definedName>
    <definedName name="secondarydiscount">[13]Model!$D$50</definedName>
    <definedName name="secondarymultiple">[13]Model!$D$51</definedName>
    <definedName name="secondarytiming">[13]Model!$D$45</definedName>
    <definedName name="seller_note_sweep" localSheetId="2">[46]TRANSACTION!#REF!</definedName>
    <definedName name="seller_note_sweep">[46]TRANSACTION!#REF!</definedName>
    <definedName name="sellerfinancerate">[13]Model!$I$8</definedName>
    <definedName name="seniorcoupon" localSheetId="2">#REF!</definedName>
    <definedName name="seniorcoupon" localSheetId="0">#REF!</definedName>
    <definedName name="seniorcoupon" localSheetId="3">#REF!</definedName>
    <definedName name="seniorcoupon">#REF!</definedName>
    <definedName name="SENSEPOOL">[25]Calcs:Summary!$M$34:$AI$122</definedName>
    <definedName name="SENSITIVE" localSheetId="2">#REF!</definedName>
    <definedName name="SENSITIVE" localSheetId="0">#REF!</definedName>
    <definedName name="SENSITIVE" localSheetId="3">#REF!</definedName>
    <definedName name="SENSITIVE">#REF!</definedName>
    <definedName name="Sensitivity" localSheetId="1">#REF!</definedName>
    <definedName name="Sensitivity" localSheetId="2">#REF!</definedName>
    <definedName name="Sensitivity" localSheetId="3">#REF!</definedName>
    <definedName name="Sensitivity">#REF!</definedName>
    <definedName name="servdebt" localSheetId="2">[33]Earnings!#REF!</definedName>
    <definedName name="servdebt" localSheetId="3">[33]Earnings!#REF!</definedName>
    <definedName name="servdebt">[33]Earnings!#REF!</definedName>
    <definedName name="servicesconvention" localSheetId="2">#REF!</definedName>
    <definedName name="servicesconvention" localSheetId="0">#REF!</definedName>
    <definedName name="servicesconvention" localSheetId="3">#REF!</definedName>
    <definedName name="servicesconvention">#REF!</definedName>
    <definedName name="SET_ISS_PRICE" localSheetId="2">#REF!</definedName>
    <definedName name="SET_ISS_PRICE" localSheetId="3">#REF!</definedName>
    <definedName name="SET_ISS_PRICE">#REF!</definedName>
    <definedName name="SET_OFF_PRICE" localSheetId="2">#REF!</definedName>
    <definedName name="SET_OFF_PRICE" localSheetId="3">#REF!</definedName>
    <definedName name="SET_OFF_PRICE">#REF!</definedName>
    <definedName name="set_price" localSheetId="2">'[33]Deal Summary'!#REF!</definedName>
    <definedName name="set_price" localSheetId="3">'[33]Deal Summary'!#REF!</definedName>
    <definedName name="set_price">'[33]Deal Summary'!#REF!</definedName>
    <definedName name="shares">[65]DCEInputs!$M$13</definedName>
    <definedName name="Shares_Outstanding">[17]Inputs!$B$5</definedName>
    <definedName name="SHDATE" localSheetId="2">#REF!</definedName>
    <definedName name="SHDATE" localSheetId="0">#REF!</definedName>
    <definedName name="SHDATE" localSheetId="3">#REF!</definedName>
    <definedName name="SHDATE">#REF!</definedName>
    <definedName name="Short_Term_Debt">[17]Inputs!$B$9</definedName>
    <definedName name="signcont" localSheetId="2">#REF!</definedName>
    <definedName name="signcont" localSheetId="0">#REF!</definedName>
    <definedName name="signcont" localSheetId="3">#REF!</definedName>
    <definedName name="signcont">#REF!</definedName>
    <definedName name="signcontOther" localSheetId="2">#REF!</definedName>
    <definedName name="signcontOther" localSheetId="3">#REF!</definedName>
    <definedName name="signcontOther">#REF!</definedName>
    <definedName name="srecap">[47]Triggers!$E$21</definedName>
    <definedName name="STDEBT" localSheetId="1">#REF!</definedName>
    <definedName name="STDEBT" localSheetId="2">#REF!</definedName>
    <definedName name="STDEBT" localSheetId="0">#REF!</definedName>
    <definedName name="STDEBT" localSheetId="3">#REF!</definedName>
    <definedName name="STDEBT">#REF!</definedName>
    <definedName name="STORBASE2" localSheetId="2">#REF!</definedName>
    <definedName name="STORBASE2" localSheetId="3">#REF!</definedName>
    <definedName name="STORBASE2">#REF!</definedName>
    <definedName name="StrikePrice" localSheetId="2">#REF!</definedName>
    <definedName name="StrikePrice" localSheetId="3">#REF!</definedName>
    <definedName name="StrikePrice">#REF!</definedName>
    <definedName name="Stub_year_fraction" localSheetId="2">#REF!</definedName>
    <definedName name="Stub_year_fraction" localSheetId="3">#REF!</definedName>
    <definedName name="Stub_year_fraction">#REF!</definedName>
    <definedName name="sum" localSheetId="2">#REF!</definedName>
    <definedName name="sum" localSheetId="3">#REF!</definedName>
    <definedName name="sum">#REF!</definedName>
    <definedName name="Summ">'[66]DEL-updated'!$A$11:$T$372</definedName>
    <definedName name="support_A" localSheetId="2">#REF!</definedName>
    <definedName name="support_A" localSheetId="0">#REF!</definedName>
    <definedName name="support_A" localSheetId="3">#REF!</definedName>
    <definedName name="support_A">#REF!</definedName>
    <definedName name="support_B" localSheetId="2">#REF!</definedName>
    <definedName name="support_B" localSheetId="3">#REF!</definedName>
    <definedName name="support_B">#REF!</definedName>
    <definedName name="support_C" localSheetId="2">#REF!</definedName>
    <definedName name="support_C" localSheetId="3">#REF!</definedName>
    <definedName name="support_C">#REF!</definedName>
    <definedName name="switch">[20]conrol!$B$16</definedName>
    <definedName name="syn" localSheetId="2">'[62]DCF - Ed'!#REF!</definedName>
    <definedName name="syn">'[62]DCF - Ed'!#REF!</definedName>
    <definedName name="SYN_ON" localSheetId="2">'[33]Trans Assump'!#REF!</definedName>
    <definedName name="SYN_ON">'[33]Trans Assump'!#REF!</definedName>
    <definedName name="SYNOFF" localSheetId="2">'[35]DCF Inputs'!#REF!</definedName>
    <definedName name="SYNOFF">'[35]DCF Inputs'!#REF!</definedName>
    <definedName name="SYNON" localSheetId="2">'[35]DCF Inputs'!#REF!</definedName>
    <definedName name="SYNON">'[35]DCF Inputs'!#REF!</definedName>
    <definedName name="t1book">'[61]Target 1'!$W$26</definedName>
    <definedName name="t1cash">'[61]Target 1'!$W$8</definedName>
    <definedName name="t1debt">'[61]Target 1'!$W$22</definedName>
    <definedName name="t1ebitda">'[61]Target 1'!$G$25</definedName>
    <definedName name="T1RENTS">'[61]Target 1'!$G$23</definedName>
    <definedName name="t1revs">'[61]Target 1'!$G$20</definedName>
    <definedName name="t1shares">'[61]Share Calculations'!$K$29</definedName>
    <definedName name="Tar00Est" localSheetId="2">#REF!</definedName>
    <definedName name="Tar00Est" localSheetId="0">#REF!</definedName>
    <definedName name="Tar00Est" localSheetId="3">#REF!</definedName>
    <definedName name="Tar00Est">#REF!</definedName>
    <definedName name="Tar01Est" localSheetId="2">#REF!</definedName>
    <definedName name="Tar01Est" localSheetId="3">#REF!</definedName>
    <definedName name="Tar01Est">#REF!</definedName>
    <definedName name="Tar99Est" localSheetId="2">#REF!</definedName>
    <definedName name="Tar99Est" localSheetId="3">#REF!</definedName>
    <definedName name="Tar99Est">#REF!</definedName>
    <definedName name="targ1fy97">'[61]Target 1'!$E$11</definedName>
    <definedName name="targ1fy98">'[61]Target 1'!$E$11</definedName>
    <definedName name="targ1price">'[61]Transaction Calculations'!$I$22</definedName>
    <definedName name="targ1shares">'[61]Transaction Calculations'!$I$29</definedName>
    <definedName name="Targ52High">[67]Input!$K$63</definedName>
    <definedName name="Targ52Low">[67]Input!$K$64</definedName>
    <definedName name="TargCalEPS1">[67]Input!$K$68</definedName>
    <definedName name="TargCalEPS2">[67]Input!$K$69</definedName>
    <definedName name="TargCalEPS3">[67]Input!$K$70</definedName>
    <definedName name="TargEBITDA">[67]Input!$K$47</definedName>
    <definedName name="TARGET_NAME" localSheetId="2">[25]Target!#REF!</definedName>
    <definedName name="TARGET_NAME">[25]Target!#REF!</definedName>
    <definedName name="Target1">'[61]Transaction Inputs'!$E$19</definedName>
    <definedName name="TargetDebt">[67]Input!$K$54</definedName>
    <definedName name="tax" localSheetId="2">#REF!</definedName>
    <definedName name="tax" localSheetId="0">#REF!</definedName>
    <definedName name="tax" localSheetId="3">#REF!</definedName>
    <definedName name="tax">#REF!</definedName>
    <definedName name="Tax_Rate" localSheetId="2">#REF!</definedName>
    <definedName name="Tax_Rate" localSheetId="3">#REF!</definedName>
    <definedName name="Tax_Rate">#REF!</definedName>
    <definedName name="taxasset?" localSheetId="2">[27]Transaction!#REF!</definedName>
    <definedName name="taxasset?" localSheetId="3">[27]Transaction!#REF!</definedName>
    <definedName name="taxasset?">[27]Transaction!#REF!</definedName>
    <definedName name="taxassetswitch" localSheetId="2">[27]Transaction!#REF!</definedName>
    <definedName name="taxassetswitch" localSheetId="3">[27]Transaction!#REF!</definedName>
    <definedName name="taxassetswitch">[27]Transaction!#REF!</definedName>
    <definedName name="TAXES" localSheetId="2">#REF!</definedName>
    <definedName name="TAXES" localSheetId="3">#REF!</definedName>
    <definedName name="TAXES">#REF!</definedName>
    <definedName name="taxrate" localSheetId="2">#REF!</definedName>
    <definedName name="taxrate" localSheetId="0">#REF!</definedName>
    <definedName name="taxrate" localSheetId="3">#REF!</definedName>
    <definedName name="taxrate">#REF!</definedName>
    <definedName name="tbl" localSheetId="2">{2}</definedName>
    <definedName name="tbl" localSheetId="0">{2}</definedName>
    <definedName name="tbl" localSheetId="3">{2}</definedName>
    <definedName name="tbl">{2}</definedName>
    <definedName name="TEMPLATE_FILE" localSheetId="2">[25]Inputs!#REF!</definedName>
    <definedName name="TEMPLATE_FILE">[25]Inputs!#REF!</definedName>
    <definedName name="tender" localSheetId="2">'[68]Trans Assump'!#REF!</definedName>
    <definedName name="tender">'[68]Trans Assump'!#REF!</definedName>
    <definedName name="ticker">'[16]SumComp-Nortel'!$D$1</definedName>
    <definedName name="ticker2" localSheetId="2">'[49]Side by Side'!#REF!</definedName>
    <definedName name="ticker2">'[49]Side by Side'!#REF!</definedName>
    <definedName name="timepeiece">[67]Input!$E$9</definedName>
    <definedName name="TITLE" localSheetId="1">#REF!</definedName>
    <definedName name="TITLE" localSheetId="2">#REF!</definedName>
    <definedName name="TITLE" localSheetId="3">#REF!</definedName>
    <definedName name="Title">[28]Cases!$A$4</definedName>
    <definedName name="TOTAL_ACQ">'[69]Units Sold Data'!$B$123:$J$123</definedName>
    <definedName name="TOTAL_AUS">'[69]Units Sold Data'!$B$69:$J$69</definedName>
    <definedName name="TOTAL_CAN">'[69]Units Sold Data'!$B$87:$J$87</definedName>
    <definedName name="TOTAL_FM">'[70]Total Products - FM'!$B$17:$J$17</definedName>
    <definedName name="TOTAL_NAT_L">'[69]Units Sold Data'!$B$105:$J$105</definedName>
    <definedName name="TOTAL_UK">'[69]Units Sold Data'!$B$51:$J$51</definedName>
    <definedName name="TOTAL_US">'[69]Units Sold Data'!$B$33:$J$33</definedName>
    <definedName name="totalcap" localSheetId="2">#REF!</definedName>
    <definedName name="totalcap" localSheetId="0">#REF!</definedName>
    <definedName name="totalcap" localSheetId="3">#REF!</definedName>
    <definedName name="totalcap">#REF!</definedName>
    <definedName name="TR_LOOP" localSheetId="2">#REF!</definedName>
    <definedName name="TR_LOOP" localSheetId="3">#REF!</definedName>
    <definedName name="TR_LOOP">#REF!</definedName>
    <definedName name="TR_MERGE" localSheetId="2">#REF!</definedName>
    <definedName name="TR_MERGE" localSheetId="3">#REF!</definedName>
    <definedName name="TR_MERGE">#REF!</definedName>
    <definedName name="TR_METHODS" localSheetId="2">#REF!</definedName>
    <definedName name="TR_METHODS" localSheetId="3">#REF!</definedName>
    <definedName name="TR_METHODS">#REF!</definedName>
    <definedName name="TR_PRICE" localSheetId="2">#REF!</definedName>
    <definedName name="TR_PRICE" localSheetId="3">#REF!</definedName>
    <definedName name="TR_PRICE">#REF!</definedName>
    <definedName name="TR_RANGES" localSheetId="2">#REF!</definedName>
    <definedName name="TR_RANGES" localSheetId="3">#REF!</definedName>
    <definedName name="TR_RANGES">#REF!</definedName>
    <definedName name="TR_STRUCT" localSheetId="2">#REF!</definedName>
    <definedName name="TR_STRUCT" localSheetId="3">#REF!</definedName>
    <definedName name="TR_STRUCT">#REF!</definedName>
    <definedName name="TR_STRUCT_CALCS" localSheetId="2">#REF!</definedName>
    <definedName name="TR_STRUCT_CALCS" localSheetId="3">#REF!</definedName>
    <definedName name="TR_STRUCT_CALCS">#REF!</definedName>
    <definedName name="TR_STRUCT_RUN" localSheetId="2">#REF!</definedName>
    <definedName name="TR_STRUCT_RUN" localSheetId="3">#REF!</definedName>
    <definedName name="TR_STRUCT_RUN">#REF!</definedName>
    <definedName name="TRADVAL" localSheetId="2">#REF!</definedName>
    <definedName name="TRADVAL" localSheetId="3">#REF!</definedName>
    <definedName name="TRADVAL">#REF!</definedName>
    <definedName name="transactioncase" localSheetId="2">#REF!</definedName>
    <definedName name="transactioncase" localSheetId="3">#REF!</definedName>
    <definedName name="transactioncase">#REF!</definedName>
    <definedName name="TRUEUP_BAL2" localSheetId="2">#REF!</definedName>
    <definedName name="TRUEUP_BAL2" localSheetId="3">#REF!</definedName>
    <definedName name="TRUEUP_BAL2">#REF!</definedName>
    <definedName name="TWO_YRS_BY_MTH" localSheetId="2">#REF!</definedName>
    <definedName name="TWO_YRS_BY_MTH" localSheetId="3">#REF!</definedName>
    <definedName name="TWO_YRS_BY_MTH">#REF!</definedName>
    <definedName name="UNAFFPRICE" localSheetId="2">[25]Target!#REF!</definedName>
    <definedName name="UNAFFPRICE" localSheetId="3">[25]Target!#REF!</definedName>
    <definedName name="UNAFFPRICE">[25]Target!#REF!</definedName>
    <definedName name="UNAMORT" localSheetId="1">#REF!</definedName>
    <definedName name="UNAMORT" localSheetId="2">#REF!</definedName>
    <definedName name="UNAMORT" localSheetId="0">#REF!</definedName>
    <definedName name="UNAMORT" localSheetId="3">#REF!</definedName>
    <definedName name="UNAMORT">#REF!</definedName>
    <definedName name="UNDER" localSheetId="1">#REF!</definedName>
    <definedName name="UNDER" localSheetId="2">#REF!</definedName>
    <definedName name="UNDER" localSheetId="3">#REF!</definedName>
    <definedName name="UNDER">#REF!</definedName>
    <definedName name="units">[54]conrol!$C$8</definedName>
    <definedName name="UPDATE" localSheetId="2">#REF!</definedName>
    <definedName name="UPDATE" localSheetId="0">#REF!</definedName>
    <definedName name="UPDATE" localSheetId="3">#REF!</definedName>
    <definedName name="UPDATE">#REF!</definedName>
    <definedName name="UPDATE_MKT" localSheetId="2">#REF!</definedName>
    <definedName name="UPDATE_MKT" localSheetId="3">#REF!</definedName>
    <definedName name="UPDATE_MKT">#REF!</definedName>
    <definedName name="us_cpi" localSheetId="2">#REF!</definedName>
    <definedName name="us_cpi" localSheetId="3">#REF!</definedName>
    <definedName name="us_cpi">#REF!</definedName>
    <definedName name="USE_TEMP" localSheetId="2">[25]Inputs!#REF!</definedName>
    <definedName name="USE_TEMP" localSheetId="3">[25]Inputs!#REF!</definedName>
    <definedName name="USE_TEMP">[25]Inputs!#REF!</definedName>
    <definedName name="Useful_Life_of_Depreciable_PP_E">"PPElife"</definedName>
    <definedName name="usprice">[16]DCEInputs!$I$5</definedName>
    <definedName name="varyr1" localSheetId="2">'[71]var 10 11'!#REF!</definedName>
    <definedName name="varyr1">'[71]var 10 11'!#REF!</definedName>
    <definedName name="VAT" localSheetId="2">#REF!</definedName>
    <definedName name="VAT" localSheetId="0">#REF!</definedName>
    <definedName name="VAT" localSheetId="3">#REF!</definedName>
    <definedName name="VAT">#REF!</definedName>
    <definedName name="VCA" localSheetId="2">#REF!</definedName>
    <definedName name="VCA" localSheetId="3">#REF!</definedName>
    <definedName name="VCA">#REF!</definedName>
    <definedName name="w_sales" localSheetId="2">[29]Lookups!#REF!</definedName>
    <definedName name="w_sales" localSheetId="3">[29]Lookups!#REF!</definedName>
    <definedName name="w_sales">[29]Lookups!#REF!</definedName>
    <definedName name="wacc" localSheetId="2">#REF!</definedName>
    <definedName name="wacc" localSheetId="0">#REF!</definedName>
    <definedName name="wacc" localSheetId="3">#REF!</definedName>
    <definedName name="wacc">#REF!</definedName>
    <definedName name="WATINC" localSheetId="1">#REF!</definedName>
    <definedName name="WATINC" localSheetId="2">#REF!</definedName>
    <definedName name="WATINC" localSheetId="3">#REF!</definedName>
    <definedName name="WATINC">#REF!</definedName>
    <definedName name="Weight_of_Equity" localSheetId="2">'[23]B&amp;W WACC'!#REF!</definedName>
    <definedName name="Weight_of_Equity" localSheetId="3">'[23]B&amp;W WACC'!#REF!</definedName>
    <definedName name="Weight_of_Equity">'[23]B&amp;W WACC'!#REF!</definedName>
    <definedName name="WPBCUST" localSheetId="1">#REF!</definedName>
    <definedName name="WPBCUST" localSheetId="2">#REF!</definedName>
    <definedName name="WPBCUST" localSheetId="0">#REF!</definedName>
    <definedName name="WPBCUST" localSheetId="3">#REF!</definedName>
    <definedName name="WPBCUST">#REF!</definedName>
    <definedName name="WPBINC" localSheetId="1">#REF!</definedName>
    <definedName name="WPBINC" localSheetId="2">#REF!</definedName>
    <definedName name="WPBINC" localSheetId="3">#REF!</definedName>
    <definedName name="WPBINC">#REF!</definedName>
    <definedName name="WPBUNIT" localSheetId="1">#REF!</definedName>
    <definedName name="WPBUNIT" localSheetId="2">#REF!</definedName>
    <definedName name="WPBUNIT" localSheetId="3">#REF!</definedName>
    <definedName name="WPBUNIT">#REF!</definedName>
    <definedName name="wrn.IPO._.Valuation." localSheetId="2" hidden="1">{"assumptions",#N/A,FALSE,"Scenario 1";"valuation",#N/A,FALSE,"Scenario 1"}</definedName>
    <definedName name="wrn.IPO._.Valuation." localSheetId="0" hidden="1">{"assumptions",#N/A,FALSE,"Scenario 1";"valuation",#N/A,FALSE,"Scenario 1"}</definedName>
    <definedName name="wrn.IPO._.Valuation." localSheetId="3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2" hidden="1">{"LBO Summary",#N/A,FALSE,"Summary"}</definedName>
    <definedName name="wrn.LBO._.Summary." localSheetId="0" hidden="1">{"LBO Summary",#N/A,FALSE,"Summary"}</definedName>
    <definedName name="wrn.LBO._.Summary." localSheetId="3" hidden="1">{"LBO Summary",#N/A,FALSE,"Summary"}</definedName>
    <definedName name="wrn.LBO._.Summary." hidden="1">{"LBO Summary",#N/A,FALSE,"Summary"}</definedName>
    <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 localSheetId="2">#REF!</definedName>
    <definedName name="y1active" localSheetId="0">#REF!</definedName>
    <definedName name="y1active" localSheetId="3">#REF!</definedName>
    <definedName name="y1active">#REF!</definedName>
    <definedName name="y1build" localSheetId="2">#REF!</definedName>
    <definedName name="y1build" localSheetId="3">#REF!</definedName>
    <definedName name="y1build">#REF!</definedName>
    <definedName name="y1build_alt" localSheetId="2">#REF!</definedName>
    <definedName name="y1build_alt" localSheetId="3">#REF!</definedName>
    <definedName name="y1build_alt">#REF!</definedName>
    <definedName name="y1sport" localSheetId="2">#REF!</definedName>
    <definedName name="y1sport" localSheetId="3">#REF!</definedName>
    <definedName name="y1sport">#REF!</definedName>
    <definedName name="y2active" localSheetId="2">#REF!</definedName>
    <definedName name="y2active" localSheetId="3">#REF!</definedName>
    <definedName name="y2active">#REF!</definedName>
    <definedName name="y2build" localSheetId="2">#REF!</definedName>
    <definedName name="y2build" localSheetId="3">#REF!</definedName>
    <definedName name="y2build">#REF!</definedName>
    <definedName name="y2build_alt" localSheetId="2">#REF!</definedName>
    <definedName name="y2build_alt" localSheetId="3">#REF!</definedName>
    <definedName name="y2build_alt">#REF!</definedName>
    <definedName name="y2sport" localSheetId="2">#REF!</definedName>
    <definedName name="y2sport" localSheetId="3">#REF!</definedName>
    <definedName name="y2sport">#REF!</definedName>
    <definedName name="y3active" localSheetId="2">#REF!</definedName>
    <definedName name="y3active" localSheetId="3">#REF!</definedName>
    <definedName name="y3active">#REF!</definedName>
    <definedName name="y3build" localSheetId="2">#REF!</definedName>
    <definedName name="y3build" localSheetId="3">#REF!</definedName>
    <definedName name="y3build">#REF!</definedName>
    <definedName name="y3build_alt" localSheetId="2">#REF!</definedName>
    <definedName name="y3build_alt" localSheetId="3">#REF!</definedName>
    <definedName name="y3build_alt">#REF!</definedName>
    <definedName name="y3sport" localSheetId="2">#REF!</definedName>
    <definedName name="y3sport" localSheetId="3">#REF!</definedName>
    <definedName name="y3sport">#REF!</definedName>
    <definedName name="y4active" localSheetId="2">#REF!</definedName>
    <definedName name="y4active" localSheetId="3">#REF!</definedName>
    <definedName name="y4active">#REF!</definedName>
    <definedName name="y4build" localSheetId="2">#REF!</definedName>
    <definedName name="y4build" localSheetId="3">#REF!</definedName>
    <definedName name="y4build">#REF!</definedName>
    <definedName name="y4build_alt" localSheetId="2">#REF!</definedName>
    <definedName name="y4build_alt" localSheetId="3">#REF!</definedName>
    <definedName name="y4build_alt">#REF!</definedName>
    <definedName name="y4sport" localSheetId="2">#REF!</definedName>
    <definedName name="y4sport" localSheetId="3">#REF!</definedName>
    <definedName name="y4sport">#REF!</definedName>
    <definedName name="y5active" localSheetId="2">#REF!</definedName>
    <definedName name="y5active" localSheetId="3">#REF!</definedName>
    <definedName name="y5active">#REF!</definedName>
    <definedName name="y5build" localSheetId="2">#REF!</definedName>
    <definedName name="y5build" localSheetId="3">#REF!</definedName>
    <definedName name="y5build">#REF!</definedName>
    <definedName name="y5build_alt" localSheetId="2">#REF!</definedName>
    <definedName name="y5build_alt" localSheetId="3">#REF!</definedName>
    <definedName name="y5build_alt">#REF!</definedName>
    <definedName name="y5sport" localSheetId="2">#REF!</definedName>
    <definedName name="y5sport" localSheetId="3">#REF!</definedName>
    <definedName name="y5sport">#REF!</definedName>
    <definedName name="y6active" localSheetId="2">#REF!</definedName>
    <definedName name="y6active" localSheetId="3">#REF!</definedName>
    <definedName name="y6active">#REF!</definedName>
    <definedName name="y6build" localSheetId="2">#REF!</definedName>
    <definedName name="y6build" localSheetId="3">#REF!</definedName>
    <definedName name="y6build">#REF!</definedName>
    <definedName name="y6build_alt" localSheetId="2">#REF!</definedName>
    <definedName name="y6build_alt" localSheetId="3">#REF!</definedName>
    <definedName name="y6build_alt">#REF!</definedName>
    <definedName name="y6sport" localSheetId="2">#REF!</definedName>
    <definedName name="y6sport" localSheetId="3">#REF!</definedName>
    <definedName name="y6sport">#REF!</definedName>
    <definedName name="year" localSheetId="2">#REF!</definedName>
    <definedName name="year" localSheetId="3">#REF!</definedName>
    <definedName name="year">#REF!</definedName>
    <definedName name="YEAR2" localSheetId="2">[22]Fin_Assumptions!#REF!</definedName>
    <definedName name="YEAR2" localSheetId="3">[22]Fin_Assumptions!#REF!</definedName>
    <definedName name="YEAR2">[22]Fin_Assumptions!#REF!</definedName>
    <definedName name="yr1b" localSheetId="2">#REF!</definedName>
    <definedName name="yr1b" localSheetId="0">#REF!</definedName>
    <definedName name="yr1b" localSheetId="3">#REF!</definedName>
    <definedName name="yr1b">#REF!</definedName>
    <definedName name="z_Clear" localSheetId="2">#REF!,#REF!,#REF!,#REF!,#REF!,#REF!,#REF!,#REF!,#REF!,#REF!,#REF!,#REF!</definedName>
    <definedName name="z_Clear" localSheetId="0">#REF!,#REF!,#REF!,#REF!,#REF!,#REF!,#REF!,#REF!,#REF!,#REF!,#REF!,#REF!</definedName>
    <definedName name="z_Clear" localSheetId="3">#REF!,#REF!,#REF!,#REF!,#REF!,#REF!,#REF!,#REF!,#REF!,#REF!,#REF!,#REF!</definedName>
    <definedName name="z_Clear">#REF!,#REF!,#REF!,#REF!,#REF!,#REF!,#REF!,#REF!,#REF!,#REF!,#REF!,#REF!</definedName>
    <definedName name="z_Col10">[11]Main!$P$5:$P$56,[11]Main!$P$16:$P$132,[11]Main!$P$145:$P$199,[11]Main!$P$213:$P$234</definedName>
    <definedName name="z_Col11">[11]Main!$P$5:$P$56,[11]Main!$P$16:$P$132,[11]Main!$P$145:$P$199,[11]Main!$P$213:$P$234</definedName>
    <definedName name="z_Col12">[11]Main!$P$5:$P$56,[11]Main!$P$16:$P$132,[11]Main!$P$145:$P$199,[11]Main!$P$213:$P$234</definedName>
    <definedName name="z_Col13">[11]Main!$P$5:$P$56,[11]Main!$P$16:$P$132,[11]Main!$P$145:$P$199,[11]Main!$P$213:$P$234</definedName>
    <definedName name="z_Col14">[11]Main!$P$5:$P$56,[11]Main!$P$16:$P$132,[11]Main!$P$145:$P$199,[11]Main!$P$213:$P$234</definedName>
    <definedName name="z_Col5">[11]Main!$J$5:$O$56,[11]Main!$J$16:$O$132,[11]Main!$J$145:$O$199,[11]Main!$J$213:$O$234</definedName>
    <definedName name="z_Col6">[11]Main!$N$4:$O$56,[11]Main!$N$16:$O$132,[11]Main!$N$145:$O$199,[11]Main!$N$213:$O$234</definedName>
    <definedName name="z_Col7" localSheetId="2">[11]Main!#REF!,[11]Main!#REF!,[11]Main!#REF!,[11]Main!#REF!</definedName>
    <definedName name="z_Col7" localSheetId="0">[11]Main!#REF!,[11]Main!#REF!,[11]Main!#REF!,[11]Main!#REF!</definedName>
    <definedName name="z_Col7" localSheetId="3">[11]Main!#REF!,[11]Main!#REF!,[11]Main!#REF!,[11]Main!#REF!</definedName>
    <definedName name="z_Col7">[11]Main!#REF!,[11]Main!#REF!,[11]Main!#REF!,[11]Main!#REF!</definedName>
    <definedName name="z_Col9">[11]Main!$P$5:$P$56,[11]Main!$P$16:$P$132,[11]Main!$P$145:$P$199,[11]Main!$P$213:$P$234</definedName>
    <definedName name="z_DelOne" localSheetId="2">#REF!</definedName>
    <definedName name="z_DelOne" localSheetId="0">#REF!</definedName>
    <definedName name="z_DelOne" localSheetId="3">#REF!</definedName>
    <definedName name="z_DelOne">#REF!</definedName>
    <definedName name="z_DelTwo" localSheetId="2">#REF!</definedName>
    <definedName name="z_DelTwo" localSheetId="3">#REF!</definedName>
    <definedName name="z_DelTwo">#REF!</definedName>
    <definedName name="z_End" localSheetId="2">#REF!</definedName>
    <definedName name="z_End" localSheetId="3">#REF!</definedName>
    <definedName name="z_End">#REF!</definedName>
    <definedName name="z_End1" localSheetId="2">[11]Main!#REF!</definedName>
    <definedName name="z_End1" localSheetId="3">[11]Main!#REF!</definedName>
    <definedName name="z_End1">[11]Main!#REF!</definedName>
    <definedName name="z_EndA" localSheetId="2">[11]Main!#REF!</definedName>
    <definedName name="z_EndA" localSheetId="3">[11]Main!#REF!</definedName>
    <definedName name="z_EndA">[11]Main!#REF!</definedName>
    <definedName name="z_Endp1" localSheetId="2">[11]Main!#REF!</definedName>
    <definedName name="z_Endp1">[11]Main!#REF!</definedName>
    <definedName name="z_EndP2" localSheetId="2">[11]Main!#REF!</definedName>
    <definedName name="z_EndP2">[11]Main!#REF!</definedName>
    <definedName name="z_Industry" localSheetId="2">[11]Main!#REF!</definedName>
    <definedName name="z_Industry">[11]Main!#REF!</definedName>
    <definedName name="z_Margin_EBIT3yr" localSheetId="2">#REF!</definedName>
    <definedName name="z_Margin_EBIT3yr" localSheetId="0">#REF!</definedName>
    <definedName name="z_Margin_EBIT3yr" localSheetId="3">#REF!</definedName>
    <definedName name="z_Margin_EBIT3yr">#REF!</definedName>
    <definedName name="z_Margin_EBIT3yr_Increm" localSheetId="2">#REF!</definedName>
    <definedName name="z_Margin_EBIT3yr_Increm" localSheetId="3">#REF!</definedName>
    <definedName name="z_Margin_EBIT3yr_Increm">#REF!</definedName>
    <definedName name="z_Margin_EBIT3yr_Max" localSheetId="2">#REF!</definedName>
    <definedName name="z_Margin_EBIT3yr_Max" localSheetId="3">#REF!</definedName>
    <definedName name="z_Margin_EBIT3yr_Max">#REF!</definedName>
    <definedName name="z_Margin_EBIT3yr_Mean" localSheetId="2">#REF!</definedName>
    <definedName name="z_Margin_EBIT3yr_Mean" localSheetId="3">#REF!</definedName>
    <definedName name="z_Margin_EBIT3yr_Mean">#REF!</definedName>
    <definedName name="z_Margin_EBIT3yr_Mean_cal" localSheetId="2">#REF!</definedName>
    <definedName name="z_Margin_EBIT3yr_Mean_cal" localSheetId="3">#REF!</definedName>
    <definedName name="z_Margin_EBIT3yr_Mean_cal">#REF!</definedName>
    <definedName name="z_Margin_EBIT3yr_Min" localSheetId="2">#REF!</definedName>
    <definedName name="z_Margin_EBIT3yr_Min" localSheetId="3">#REF!</definedName>
    <definedName name="z_Margin_EBIT3yr_Min">#REF!</definedName>
    <definedName name="z_Margin_EBIT3yr_Name" localSheetId="2">#REF!</definedName>
    <definedName name="z_Margin_EBIT3yr_Name" localSheetId="3">#REF!</definedName>
    <definedName name="z_Margin_EBIT3yr_Name">#REF!</definedName>
    <definedName name="z_Margin_EBIT3yr2" localSheetId="2">#REF!</definedName>
    <definedName name="z_Margin_EBIT3yr2" localSheetId="3">#REF!</definedName>
    <definedName name="z_Margin_EBIT3yr2">#REF!</definedName>
    <definedName name="z_Margin_EBITDA3yr" localSheetId="2">#REF!</definedName>
    <definedName name="z_Margin_EBITDA3yr" localSheetId="3">#REF!</definedName>
    <definedName name="z_Margin_EBITDA3yr">#REF!</definedName>
    <definedName name="z_Margin_EBITDA3yr_Increm" localSheetId="2">#REF!</definedName>
    <definedName name="z_Margin_EBITDA3yr_Increm" localSheetId="3">#REF!</definedName>
    <definedName name="z_Margin_EBITDA3yr_Increm">#REF!</definedName>
    <definedName name="z_Margin_EBITDA3yr_Max" localSheetId="2">#REF!</definedName>
    <definedName name="z_Margin_EBITDA3yr_Max" localSheetId="3">#REF!</definedName>
    <definedName name="z_Margin_EBITDA3yr_Max">#REF!</definedName>
    <definedName name="z_Margin_EBITDA3yr_Mean" localSheetId="2">#REF!</definedName>
    <definedName name="z_Margin_EBITDA3yr_Mean" localSheetId="3">#REF!</definedName>
    <definedName name="z_Margin_EBITDA3yr_Mean">#REF!</definedName>
    <definedName name="z_Margin_EBITDA3yr_Mean_cal" localSheetId="2">#REF!</definedName>
    <definedName name="z_Margin_EBITDA3yr_Mean_cal" localSheetId="3">#REF!</definedName>
    <definedName name="z_Margin_EBITDA3yr_Mean_cal">#REF!</definedName>
    <definedName name="z_Margin_EBITDA3yr_Min" localSheetId="2">#REF!</definedName>
    <definedName name="z_Margin_EBITDA3yr_Min" localSheetId="3">#REF!</definedName>
    <definedName name="z_Margin_EBITDA3yr_Min">#REF!</definedName>
    <definedName name="z_Margin_EBITDA3yr_Name" localSheetId="2">#REF!</definedName>
    <definedName name="z_Margin_EBITDA3yr_Name" localSheetId="3">#REF!</definedName>
    <definedName name="z_Margin_EBITDA3yr_Name">#REF!</definedName>
    <definedName name="z_Margin_EBITDA3yr2" localSheetId="2">#REF!</definedName>
    <definedName name="z_Margin_EBITDA3yr2" localSheetId="3">#REF!</definedName>
    <definedName name="z_Margin_EBITDA3yr2">#REF!</definedName>
    <definedName name="z_Margin_LTM_EBIT" localSheetId="2">#REF!</definedName>
    <definedName name="z_Margin_LTM_EBIT" localSheetId="3">#REF!</definedName>
    <definedName name="z_Margin_LTM_EBIT">#REF!</definedName>
    <definedName name="z_Margin_LTM_EBIT_Increm" localSheetId="2">#REF!</definedName>
    <definedName name="z_Margin_LTM_EBIT_Increm" localSheetId="3">#REF!</definedName>
    <definedName name="z_Margin_LTM_EBIT_Increm">#REF!</definedName>
    <definedName name="z_Margin_LTM_EBIT_Max" localSheetId="2">#REF!</definedName>
    <definedName name="z_Margin_LTM_EBIT_Max" localSheetId="3">#REF!</definedName>
    <definedName name="z_Margin_LTM_EBIT_Max">#REF!</definedName>
    <definedName name="z_Margin_LTM_EBIT_Mean" localSheetId="2">#REF!</definedName>
    <definedName name="z_Margin_LTM_EBIT_Mean" localSheetId="3">#REF!</definedName>
    <definedName name="z_Margin_LTM_EBIT_Mean">#REF!</definedName>
    <definedName name="z_Margin_LTM_EBIT_Mean_cal" localSheetId="2">#REF!</definedName>
    <definedName name="z_Margin_LTM_EBIT_Mean_cal" localSheetId="3">#REF!</definedName>
    <definedName name="z_Margin_LTM_EBIT_Mean_cal">#REF!</definedName>
    <definedName name="z_Margin_LTM_EBIT_Min" localSheetId="2">#REF!</definedName>
    <definedName name="z_Margin_LTM_EBIT_Min" localSheetId="3">#REF!</definedName>
    <definedName name="z_Margin_LTM_EBIT_Min">#REF!</definedName>
    <definedName name="z_Margin_LTM_EBIT_Name" localSheetId="2">#REF!</definedName>
    <definedName name="z_Margin_LTM_EBIT_Name" localSheetId="3">#REF!</definedName>
    <definedName name="z_Margin_LTM_EBIT_Name">#REF!</definedName>
    <definedName name="z_Margin_LTM_EBIT2" localSheetId="2">#REF!</definedName>
    <definedName name="z_Margin_LTM_EBIT2" localSheetId="3">#REF!</definedName>
    <definedName name="z_Margin_LTM_EBIT2">#REF!</definedName>
    <definedName name="z_Margin_LTM_EBITDA" localSheetId="2">#REF!</definedName>
    <definedName name="z_Margin_LTM_EBITDA" localSheetId="3">#REF!</definedName>
    <definedName name="z_Margin_LTM_EBITDA">#REF!</definedName>
    <definedName name="z_Margin_LTM_EBITDA_Increm" localSheetId="2">#REF!</definedName>
    <definedName name="z_Margin_LTM_EBITDA_Increm" localSheetId="3">#REF!</definedName>
    <definedName name="z_Margin_LTM_EBITDA_Increm">#REF!</definedName>
    <definedName name="z_Margin_LTM_EBITDA_Max" localSheetId="2">#REF!</definedName>
    <definedName name="z_Margin_LTM_EBITDA_Max" localSheetId="3">#REF!</definedName>
    <definedName name="z_Margin_LTM_EBITDA_Max">#REF!</definedName>
    <definedName name="z_Margin_LTM_EBITDA_Mean" localSheetId="2">#REF!</definedName>
    <definedName name="z_Margin_LTM_EBITDA_Mean" localSheetId="3">#REF!</definedName>
    <definedName name="z_Margin_LTM_EBITDA_Mean">#REF!</definedName>
    <definedName name="z_Margin_LTM_EBITDA_Mean_cal" localSheetId="2">#REF!</definedName>
    <definedName name="z_Margin_LTM_EBITDA_Mean_cal" localSheetId="3">#REF!</definedName>
    <definedName name="z_Margin_LTM_EBITDA_Mean_cal">#REF!</definedName>
    <definedName name="z_Margin_LTM_EBITDA_Min" localSheetId="2">#REF!</definedName>
    <definedName name="z_Margin_LTM_EBITDA_Min" localSheetId="3">#REF!</definedName>
    <definedName name="z_Margin_LTM_EBITDA_Min">#REF!</definedName>
    <definedName name="z_Margin_LTM_EBITDA_Name" localSheetId="2">#REF!</definedName>
    <definedName name="z_Margin_LTM_EBITDA_Name" localSheetId="3">#REF!</definedName>
    <definedName name="z_Margin_LTM_EBITDA_Name">#REF!</definedName>
    <definedName name="z_Margin_LTM_EBITDA2" localSheetId="2">#REF!</definedName>
    <definedName name="z_Margin_LTM_EBITDA2" localSheetId="3">#REF!</definedName>
    <definedName name="z_Margin_LTM_EBITDA2">#REF!</definedName>
    <definedName name="z_Op_EBIT" localSheetId="2">#REF!</definedName>
    <definedName name="z_Op_EBIT" localSheetId="3">#REF!</definedName>
    <definedName name="z_Op_EBIT">#REF!</definedName>
    <definedName name="z_Op_EBIT_Increm" localSheetId="2">#REF!</definedName>
    <definedName name="z_Op_EBIT_Increm" localSheetId="3">#REF!</definedName>
    <definedName name="z_Op_EBIT_Increm">#REF!</definedName>
    <definedName name="z_Op_EBIT_Max" localSheetId="2">#REF!</definedName>
    <definedName name="z_Op_EBIT_Max" localSheetId="3">#REF!</definedName>
    <definedName name="z_Op_EBIT_Max">#REF!</definedName>
    <definedName name="z_Op_EBIT_Mean" localSheetId="2">#REF!</definedName>
    <definedName name="z_Op_EBIT_Mean" localSheetId="3">#REF!</definedName>
    <definedName name="z_Op_EBIT_Mean">#REF!</definedName>
    <definedName name="z_Op_EBIT_Mean_cal" localSheetId="2">#REF!</definedName>
    <definedName name="z_Op_EBIT_Mean_cal" localSheetId="3">#REF!</definedName>
    <definedName name="z_Op_EBIT_Mean_cal">#REF!</definedName>
    <definedName name="z_Op_EBIT_Min" localSheetId="2">#REF!</definedName>
    <definedName name="z_Op_EBIT_Min" localSheetId="3">#REF!</definedName>
    <definedName name="z_Op_EBIT_Min">#REF!</definedName>
    <definedName name="z_Op_EBIT_Name" localSheetId="2">#REF!</definedName>
    <definedName name="z_Op_EBIT_Name" localSheetId="3">#REF!</definedName>
    <definedName name="z_Op_EBIT_Name">#REF!</definedName>
    <definedName name="z_Op_EBIT2" localSheetId="2">#REF!</definedName>
    <definedName name="z_Op_EBIT2" localSheetId="3">#REF!</definedName>
    <definedName name="z_Op_EBIT2">#REF!</definedName>
    <definedName name="z_Op_EBITDA" localSheetId="2">#REF!</definedName>
    <definedName name="z_Op_EBITDA" localSheetId="3">#REF!</definedName>
    <definedName name="z_Op_EBITDA">#REF!</definedName>
    <definedName name="z_Op_EBITDA_Increm" localSheetId="2">#REF!</definedName>
    <definedName name="z_Op_EBITDA_Increm" localSheetId="3">#REF!</definedName>
    <definedName name="z_Op_EBITDA_Increm">#REF!</definedName>
    <definedName name="z_Op_EBITDA_Max" localSheetId="2">#REF!</definedName>
    <definedName name="z_Op_EBITDA_Max" localSheetId="3">#REF!</definedName>
    <definedName name="z_Op_EBITDA_Max">#REF!</definedName>
    <definedName name="z_Op_EBITDA_Mean" localSheetId="2">#REF!</definedName>
    <definedName name="z_Op_EBITDA_Mean" localSheetId="3">#REF!</definedName>
    <definedName name="z_Op_EBITDA_Mean">#REF!</definedName>
    <definedName name="z_Op_EBITDA_Mean_cal" localSheetId="2">#REF!</definedName>
    <definedName name="z_Op_EBITDA_Mean_cal" localSheetId="3">#REF!</definedName>
    <definedName name="z_Op_EBITDA_Mean_cal">#REF!</definedName>
    <definedName name="z_Op_EBITDA_Min" localSheetId="2">#REF!</definedName>
    <definedName name="z_Op_EBITDA_Min" localSheetId="3">#REF!</definedName>
    <definedName name="z_Op_EBITDA_Min">#REF!</definedName>
    <definedName name="z_Op_EBITDA_Name" localSheetId="2">#REF!</definedName>
    <definedName name="z_Op_EBITDA_Name" localSheetId="3">#REF!</definedName>
    <definedName name="z_Op_EBITDA_Name">#REF!</definedName>
    <definedName name="z_Op_EBITDA2" localSheetId="2">#REF!</definedName>
    <definedName name="z_Op_EBITDA2" localSheetId="3">#REF!</definedName>
    <definedName name="z_Op_EBITDA2">#REF!</definedName>
    <definedName name="z_Op_NI" localSheetId="2">#REF!</definedName>
    <definedName name="z_Op_NI" localSheetId="3">#REF!</definedName>
    <definedName name="z_Op_NI">#REF!</definedName>
    <definedName name="z_Op_NI_Increm" localSheetId="2">#REF!</definedName>
    <definedName name="z_Op_NI_Increm" localSheetId="3">#REF!</definedName>
    <definedName name="z_Op_NI_Increm">#REF!</definedName>
    <definedName name="z_Op_NI_Max" localSheetId="2">#REF!</definedName>
    <definedName name="z_Op_NI_Max" localSheetId="3">#REF!</definedName>
    <definedName name="z_Op_NI_Max">#REF!</definedName>
    <definedName name="z_Op_NI_Mean" localSheetId="2">#REF!</definedName>
    <definedName name="z_Op_NI_Mean" localSheetId="3">#REF!</definedName>
    <definedName name="z_Op_NI_Mean">#REF!</definedName>
    <definedName name="z_Op_NI_Mean_cal" localSheetId="2">#REF!</definedName>
    <definedName name="z_Op_NI_Mean_cal" localSheetId="3">#REF!</definedName>
    <definedName name="z_Op_NI_Mean_cal">#REF!</definedName>
    <definedName name="z_Op_NI_Min" localSheetId="2">#REF!</definedName>
    <definedName name="z_Op_NI_Min" localSheetId="3">#REF!</definedName>
    <definedName name="z_Op_NI_Min">#REF!</definedName>
    <definedName name="z_Op_NI_Name" localSheetId="2">#REF!</definedName>
    <definedName name="z_Op_NI_Name" localSheetId="3">#REF!</definedName>
    <definedName name="z_Op_NI_Name">#REF!</definedName>
    <definedName name="z_Op_NI2" localSheetId="2">#REF!</definedName>
    <definedName name="z_Op_NI2" localSheetId="3">#REF!</definedName>
    <definedName name="z_Op_NI2">#REF!</definedName>
    <definedName name="z_Op_Revenues" localSheetId="2">#REF!</definedName>
    <definedName name="z_Op_Revenues" localSheetId="3">#REF!</definedName>
    <definedName name="z_Op_Revenues">#REF!</definedName>
    <definedName name="z_Op_Revenues_Increm" localSheetId="2">#REF!</definedName>
    <definedName name="z_Op_Revenues_Increm" localSheetId="3">#REF!</definedName>
    <definedName name="z_Op_Revenues_Increm">#REF!</definedName>
    <definedName name="z_Op_Revenues_Max" localSheetId="2">#REF!</definedName>
    <definedName name="z_Op_Revenues_Max" localSheetId="3">#REF!</definedName>
    <definedName name="z_Op_Revenues_Max">#REF!</definedName>
    <definedName name="z_Op_Revenues_Mean" localSheetId="2">#REF!</definedName>
    <definedName name="z_Op_Revenues_Mean" localSheetId="3">#REF!</definedName>
    <definedName name="z_Op_Revenues_Mean">#REF!</definedName>
    <definedName name="z_Op_Revenues_Mean_cal" localSheetId="2">#REF!</definedName>
    <definedName name="z_Op_Revenues_Mean_cal" localSheetId="3">#REF!</definedName>
    <definedName name="z_Op_Revenues_Mean_cal">#REF!</definedName>
    <definedName name="z_Op_Revenues_Min" localSheetId="2">#REF!</definedName>
    <definedName name="z_Op_Revenues_Min" localSheetId="3">#REF!</definedName>
    <definedName name="z_Op_Revenues_Min">#REF!</definedName>
    <definedName name="z_Op_Revenues_Name" localSheetId="2">#REF!</definedName>
    <definedName name="z_Op_Revenues_Name" localSheetId="3">#REF!</definedName>
    <definedName name="z_Op_Revenues_Name">#REF!</definedName>
    <definedName name="z_Op_Revenues2" localSheetId="2">#REF!</definedName>
    <definedName name="z_Op_Revenues2" localSheetId="3">#REF!</definedName>
    <definedName name="z_Op_Revenues2">#REF!</definedName>
    <definedName name="z_Printarea">[11]Main!$H$8:$S$56,[11]Main!$H$16:$S$132</definedName>
    <definedName name="z_Project_Name" localSheetId="2">[11]Main!#REF!</definedName>
    <definedName name="z_Project_Name">[11]Main!#REF!</definedName>
    <definedName name="z_Range" localSheetId="2">#REF!</definedName>
    <definedName name="z_Range" localSheetId="0">#REF!</definedName>
    <definedName name="z_Range" localSheetId="3">#REF!</definedName>
    <definedName name="z_Range">#REF!</definedName>
    <definedName name="z_Row_Clear" localSheetId="2">#REF!</definedName>
    <definedName name="z_Row_Clear" localSheetId="3">#REF!</definedName>
    <definedName name="z_Row_Clear">#REF!</definedName>
    <definedName name="z_Row_End" localSheetId="2">#REF!</definedName>
    <definedName name="z_Row_End" localSheetId="3">#REF!</definedName>
    <definedName name="z_Row_End">#REF!</definedName>
    <definedName name="z_Row1" localSheetId="2">#REF!</definedName>
    <definedName name="z_Row1" localSheetId="3">#REF!</definedName>
    <definedName name="z_Row1">#REF!</definedName>
    <definedName name="z_Row14" localSheetId="2">#REF!,#REF!</definedName>
    <definedName name="z_Row14" localSheetId="0">#REF!,#REF!</definedName>
    <definedName name="z_Row14" localSheetId="3">#REF!,#REF!</definedName>
    <definedName name="z_Row14">#REF!,#REF!</definedName>
    <definedName name="z_Row15" localSheetId="2">#REF!,#REF!</definedName>
    <definedName name="z_Row15" localSheetId="3">#REF!,#REF!</definedName>
    <definedName name="z_Row15">#REF!,#REF!</definedName>
    <definedName name="z_Row16" localSheetId="2">#REF!,#REF!</definedName>
    <definedName name="z_Row16" localSheetId="3">#REF!,#REF!</definedName>
    <definedName name="z_Row16">#REF!,#REF!</definedName>
    <definedName name="z_Row17" localSheetId="2">#REF!</definedName>
    <definedName name="z_Row17" localSheetId="0">#REF!</definedName>
    <definedName name="z_Row17" localSheetId="3">#REF!</definedName>
    <definedName name="z_Row17">#REF!</definedName>
    <definedName name="z_Row18" localSheetId="2">#REF!</definedName>
    <definedName name="z_Row18" localSheetId="3">#REF!</definedName>
    <definedName name="z_Row18">#REF!</definedName>
    <definedName name="z_Row19" localSheetId="2">#REF!</definedName>
    <definedName name="z_Row19" localSheetId="3">#REF!</definedName>
    <definedName name="z_Row19">#REF!</definedName>
    <definedName name="z_rw_End" localSheetId="2">#REF!</definedName>
    <definedName name="z_rw_End" localSheetId="3">#REF!</definedName>
    <definedName name="z_rw_End">#REF!</definedName>
    <definedName name="z_TEV_LTM_EBIT" localSheetId="2">#REF!</definedName>
    <definedName name="z_TEV_LTM_EBIT" localSheetId="3">#REF!</definedName>
    <definedName name="z_TEV_LTM_EBIT">#REF!</definedName>
    <definedName name="z_TEV_LTM_EBIT_Increm" localSheetId="2">#REF!</definedName>
    <definedName name="z_TEV_LTM_EBIT_Increm" localSheetId="3">#REF!</definedName>
    <definedName name="z_TEV_LTM_EBIT_Increm">#REF!</definedName>
    <definedName name="z_TEV_LTM_EBIT_Max" localSheetId="2">#REF!</definedName>
    <definedName name="z_TEV_LTM_EBIT_Max" localSheetId="3">#REF!</definedName>
    <definedName name="z_TEV_LTM_EBIT_Max">#REF!</definedName>
    <definedName name="z_TEV_LTM_EBIT_Mean" localSheetId="2">#REF!</definedName>
    <definedName name="z_TEV_LTM_EBIT_Mean" localSheetId="3">#REF!</definedName>
    <definedName name="z_TEV_LTM_EBIT_Mean">#REF!</definedName>
    <definedName name="z_TEV_LTM_EBIT_Mean_cal" localSheetId="2">#REF!</definedName>
    <definedName name="z_TEV_LTM_EBIT_Mean_cal" localSheetId="3">#REF!</definedName>
    <definedName name="z_TEV_LTM_EBIT_Mean_cal">#REF!</definedName>
    <definedName name="z_TEV_LTM_EBIT_Min" localSheetId="2">#REF!</definedName>
    <definedName name="z_TEV_LTM_EBIT_Min" localSheetId="3">#REF!</definedName>
    <definedName name="z_TEV_LTM_EBIT_Min">#REF!</definedName>
    <definedName name="z_TEV_LTM_EBIT_Name" localSheetId="2">#REF!</definedName>
    <definedName name="z_TEV_LTM_EBIT_Name" localSheetId="3">#REF!</definedName>
    <definedName name="z_TEV_LTM_EBIT_Name">#REF!</definedName>
    <definedName name="z_TEV_LTM_EBIT2" localSheetId="2">#REF!</definedName>
    <definedName name="z_TEV_LTM_EBIT2" localSheetId="3">#REF!</definedName>
    <definedName name="z_TEV_LTM_EBIT2">#REF!</definedName>
    <definedName name="z_TEV_LTM_EBITDA" localSheetId="2">#REF!</definedName>
    <definedName name="z_TEV_LTM_EBITDA" localSheetId="3">#REF!</definedName>
    <definedName name="z_TEV_LTM_EBITDA">#REF!</definedName>
    <definedName name="z_TEV_LTM_EBITDA_Increm" localSheetId="2">#REF!</definedName>
    <definedName name="z_TEV_LTM_EBITDA_Increm" localSheetId="3">#REF!</definedName>
    <definedName name="z_TEV_LTM_EBITDA_Increm">#REF!</definedName>
    <definedName name="z_TEV_LTM_EBITDA_Max" localSheetId="2">#REF!</definedName>
    <definedName name="z_TEV_LTM_EBITDA_Max" localSheetId="3">#REF!</definedName>
    <definedName name="z_TEV_LTM_EBITDA_Max">#REF!</definedName>
    <definedName name="z_TEV_LTM_EBITDA_Mean" localSheetId="2">#REF!</definedName>
    <definedName name="z_TEV_LTM_EBITDA_Mean" localSheetId="3">#REF!</definedName>
    <definedName name="z_TEV_LTM_EBITDA_Mean">#REF!</definedName>
    <definedName name="z_TEV_LTM_EBITDA_Mean_cal" localSheetId="2">#REF!</definedName>
    <definedName name="z_TEV_LTM_EBITDA_Mean_cal" localSheetId="3">#REF!</definedName>
    <definedName name="z_TEV_LTM_EBITDA_Mean_cal">#REF!</definedName>
    <definedName name="z_TEV_LTM_EBITDA_Min" localSheetId="2">#REF!</definedName>
    <definedName name="z_TEV_LTM_EBITDA_Min" localSheetId="3">#REF!</definedName>
    <definedName name="z_TEV_LTM_EBITDA_Min">#REF!</definedName>
    <definedName name="z_TEV_LTM_EBITDA_Name" localSheetId="2">#REF!</definedName>
    <definedName name="z_TEV_LTM_EBITDA_Name" localSheetId="3">#REF!</definedName>
    <definedName name="z_TEV_LTM_EBITDA_Name">#REF!</definedName>
    <definedName name="z_TEV_LTM_EBITDA2" localSheetId="2">#REF!</definedName>
    <definedName name="z_TEV_LTM_EBITDA2" localSheetId="3">#REF!</definedName>
    <definedName name="z_TEV_LTM_EBITDA2">#REF!</definedName>
    <definedName name="z_TEV_LTM_LTM_NI" localSheetId="2">#REF!</definedName>
    <definedName name="z_TEV_LTM_LTM_NI" localSheetId="3">#REF!</definedName>
    <definedName name="z_TEV_LTM_LTM_NI">#REF!</definedName>
    <definedName name="z_TEV_LTM_LTM_NI_Increm" localSheetId="2">#REF!</definedName>
    <definedName name="z_TEV_LTM_LTM_NI_Increm" localSheetId="3">#REF!</definedName>
    <definedName name="z_TEV_LTM_LTM_NI_Increm">#REF!</definedName>
    <definedName name="z_TEV_LTM_LTM_NI_Max" localSheetId="2">#REF!</definedName>
    <definedName name="z_TEV_LTM_LTM_NI_Max" localSheetId="3">#REF!</definedName>
    <definedName name="z_TEV_LTM_LTM_NI_Max">#REF!</definedName>
    <definedName name="z_TEV_LTM_LTM_NI_Mean" localSheetId="2">#REF!</definedName>
    <definedName name="z_TEV_LTM_LTM_NI_Mean" localSheetId="3">#REF!</definedName>
    <definedName name="z_TEV_LTM_LTM_NI_Mean">#REF!</definedName>
    <definedName name="z_TEV_LTM_LTM_NI_Mean_cal" localSheetId="2">#REF!</definedName>
    <definedName name="z_TEV_LTM_LTM_NI_Mean_cal" localSheetId="3">#REF!</definedName>
    <definedName name="z_TEV_LTM_LTM_NI_Mean_cal">#REF!</definedName>
    <definedName name="z_TEV_LTM_LTM_NI_Min" localSheetId="2">#REF!</definedName>
    <definedName name="z_TEV_LTM_LTM_NI_Min" localSheetId="3">#REF!</definedName>
    <definedName name="z_TEV_LTM_LTM_NI_Min">#REF!</definedName>
    <definedName name="z_TEV_LTM_LTM_NI_Name" localSheetId="2">#REF!</definedName>
    <definedName name="z_TEV_LTM_LTM_NI_Name" localSheetId="3">#REF!</definedName>
    <definedName name="z_TEV_LTM_LTM_NI_Name">#REF!</definedName>
    <definedName name="z_TEV_LTM_LTM_NI2" localSheetId="2">#REF!</definedName>
    <definedName name="z_TEV_LTM_LTM_NI2" localSheetId="3">#REF!</definedName>
    <definedName name="z_TEV_LTM_LTM_NI2">#REF!</definedName>
    <definedName name="z_TEV_LTM_Revenues" localSheetId="2">#REF!</definedName>
    <definedName name="z_TEV_LTM_Revenues" localSheetId="3">#REF!</definedName>
    <definedName name="z_TEV_LTM_Revenues">#REF!</definedName>
    <definedName name="z_TEV_LTM_Revenues_Increm" localSheetId="2">#REF!</definedName>
    <definedName name="z_TEV_LTM_Revenues_Increm" localSheetId="3">#REF!</definedName>
    <definedName name="z_TEV_LTM_Revenues_Increm">#REF!</definedName>
    <definedName name="z_TEV_LTM_Revenues_Max" localSheetId="2">#REF!</definedName>
    <definedName name="z_TEV_LTM_Revenues_Max" localSheetId="3">#REF!</definedName>
    <definedName name="z_TEV_LTM_Revenues_Max">#REF!</definedName>
    <definedName name="z_TEV_LTM_Revenues_Mean" localSheetId="2">#REF!</definedName>
    <definedName name="z_TEV_LTM_Revenues_Mean" localSheetId="3">#REF!</definedName>
    <definedName name="z_TEV_LTM_Revenues_Mean">#REF!</definedName>
    <definedName name="z_TEV_LTM_Revenues_Mean_cal" localSheetId="2">#REF!</definedName>
    <definedName name="z_TEV_LTM_Revenues_Mean_cal" localSheetId="3">#REF!</definedName>
    <definedName name="z_TEV_LTM_Revenues_Mean_cal">#REF!</definedName>
    <definedName name="z_TEV_LTM_Revenues_Min" localSheetId="2">#REF!</definedName>
    <definedName name="z_TEV_LTM_Revenues_Min" localSheetId="3">#REF!</definedName>
    <definedName name="z_TEV_LTM_Revenues_Min">#REF!</definedName>
    <definedName name="z_TEV_LTM_Revenues_Name" localSheetId="2">#REF!</definedName>
    <definedName name="z_TEV_LTM_Revenues_Name" localSheetId="3">#REF!</definedName>
    <definedName name="z_TEV_LTM_Revenues_Name">#REF!</definedName>
    <definedName name="z_TEV_LTM_Revenues2" localSheetId="2">#REF!</definedName>
    <definedName name="z_TEV_LTM_Revenues2" localSheetId="3">#REF!</definedName>
    <definedName name="z_TEV_LTM_Revenues2">#REF!</definedName>
    <definedName name="z_top" localSheetId="2">#REF!</definedName>
    <definedName name="z_top" localSheetId="3">#REF!</definedName>
    <definedName name="z_top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7" l="1"/>
  <c r="E69" i="7"/>
  <c r="F69" i="7" s="1"/>
  <c r="E68" i="7"/>
  <c r="E70" i="7" s="1"/>
  <c r="E65" i="7"/>
  <c r="F65" i="7" s="1"/>
  <c r="F64" i="7"/>
  <c r="E64" i="7"/>
  <c r="F55" i="7"/>
  <c r="D55" i="7"/>
  <c r="F45" i="7"/>
  <c r="D45" i="7"/>
  <c r="F43" i="7"/>
  <c r="D43" i="7"/>
  <c r="F36" i="7"/>
  <c r="D36" i="7"/>
  <c r="F34" i="7"/>
  <c r="D34" i="7"/>
  <c r="A29" i="7"/>
  <c r="A28" i="7"/>
  <c r="F23" i="7"/>
  <c r="D23" i="7"/>
  <c r="D20" i="7"/>
  <c r="F20" i="7" s="1"/>
  <c r="G15" i="7"/>
  <c r="E15" i="7"/>
  <c r="G14" i="7"/>
  <c r="E14" i="7"/>
  <c r="G13" i="7"/>
  <c r="E13" i="7"/>
  <c r="G12" i="7"/>
  <c r="E12" i="7"/>
  <c r="F10" i="7"/>
  <c r="D10" i="7"/>
  <c r="D15" i="7" s="1"/>
  <c r="D14" i="7" l="1"/>
  <c r="F15" i="7"/>
  <c r="D13" i="7"/>
  <c r="D12" i="7"/>
  <c r="D17" i="7" s="1"/>
  <c r="F14" i="7"/>
  <c r="F13" i="7"/>
  <c r="F12" i="7"/>
  <c r="F17" i="7" s="1"/>
  <c r="F66" i="7"/>
  <c r="D50" i="7"/>
  <c r="F68" i="7"/>
  <c r="F70" i="7" s="1"/>
  <c r="F50" i="7"/>
  <c r="F53" i="2"/>
  <c r="D53" i="2"/>
  <c r="F45" i="2"/>
  <c r="D45" i="2"/>
  <c r="F44" i="2"/>
  <c r="D44" i="2"/>
  <c r="F36" i="2"/>
  <c r="D36" i="2"/>
  <c r="G36" i="2" s="1"/>
  <c r="F23" i="2"/>
  <c r="D20" i="2"/>
  <c r="F20" i="2" s="1"/>
  <c r="G15" i="2"/>
  <c r="E15" i="2"/>
  <c r="D15" i="2"/>
  <c r="G14" i="2"/>
  <c r="E14" i="2"/>
  <c r="D14" i="2"/>
  <c r="G13" i="2"/>
  <c r="F13" i="2"/>
  <c r="E13" i="2"/>
  <c r="D13" i="2"/>
  <c r="G12" i="2"/>
  <c r="F12" i="2"/>
  <c r="E12" i="2"/>
  <c r="D12" i="2"/>
  <c r="D17" i="2" s="1"/>
  <c r="F10" i="2"/>
  <c r="F15" i="2" s="1"/>
  <c r="D10" i="2"/>
  <c r="D38" i="7" l="1"/>
  <c r="D39" i="7" s="1"/>
  <c r="D41" i="7" s="1"/>
  <c r="D22" i="7"/>
  <c r="D25" i="7" s="1"/>
  <c r="D46" i="7" s="1"/>
  <c r="F38" i="7"/>
  <c r="F39" i="7" s="1"/>
  <c r="F41" i="7" s="1"/>
  <c r="F56" i="7" s="1"/>
  <c r="F22" i="7"/>
  <c r="F25" i="7" s="1"/>
  <c r="F46" i="7" s="1"/>
  <c r="D56" i="7"/>
  <c r="F44" i="7"/>
  <c r="D44" i="7"/>
  <c r="D47" i="7" s="1"/>
  <c r="D48" i="7" s="1"/>
  <c r="D49" i="7" s="1"/>
  <c r="D51" i="7" s="1"/>
  <c r="D52" i="7" s="1"/>
  <c r="F72" i="7"/>
  <c r="D38" i="2"/>
  <c r="D22" i="2"/>
  <c r="D25" i="2" s="1"/>
  <c r="D46" i="2" s="1"/>
  <c r="D47" i="2"/>
  <c r="F14" i="2"/>
  <c r="F17" i="2" s="1"/>
  <c r="F38" i="2" s="1"/>
  <c r="F39" i="2" s="1"/>
  <c r="F41" i="2" s="1"/>
  <c r="D39" i="2"/>
  <c r="D41" i="2" s="1"/>
  <c r="D48" i="2" s="1"/>
  <c r="D49" i="2" s="1"/>
  <c r="D50" i="2" s="1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P79" i="7"/>
  <c r="P77" i="7"/>
  <c r="P80" i="7" s="1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H22" i="7" l="1"/>
  <c r="F47" i="7"/>
  <c r="F48" i="7" s="1"/>
  <c r="F49" i="7" s="1"/>
  <c r="F51" i="7" s="1"/>
  <c r="F52" i="7" s="1"/>
  <c r="D54" i="2"/>
  <c r="F22" i="2"/>
  <c r="F25" i="2" s="1"/>
  <c r="F46" i="2" s="1"/>
  <c r="F47" i="2" s="1"/>
  <c r="F54" i="3"/>
  <c r="D54" i="3"/>
  <c r="F46" i="3"/>
  <c r="D46" i="3"/>
  <c r="D45" i="3"/>
  <c r="F45" i="3" s="1"/>
  <c r="F38" i="3"/>
  <c r="D38" i="3"/>
  <c r="D36" i="3"/>
  <c r="F36" i="3" s="1"/>
  <c r="F25" i="3"/>
  <c r="D25" i="3"/>
  <c r="D22" i="3"/>
  <c r="G17" i="3"/>
  <c r="F17" i="3" s="1"/>
  <c r="E17" i="3"/>
  <c r="G16" i="3"/>
  <c r="F16" i="3"/>
  <c r="E16" i="3"/>
  <c r="G15" i="3"/>
  <c r="E15" i="3"/>
  <c r="G13" i="3"/>
  <c r="F13" i="3" s="1"/>
  <c r="E13" i="3"/>
  <c r="G12" i="3"/>
  <c r="F12" i="3"/>
  <c r="E12" i="3"/>
  <c r="F10" i="3"/>
  <c r="D10" i="3"/>
  <c r="D17" i="3" s="1"/>
  <c r="F48" i="2" l="1"/>
  <c r="F49" i="2" s="1"/>
  <c r="F50" i="2" s="1"/>
  <c r="D15" i="3"/>
  <c r="D13" i="3"/>
  <c r="F19" i="3"/>
  <c r="F40" i="3" s="1"/>
  <c r="D12" i="3"/>
  <c r="F41" i="3"/>
  <c r="F43" i="3" s="1"/>
  <c r="F22" i="3"/>
  <c r="D16" i="3"/>
  <c r="F54" i="2" l="1"/>
  <c r="D19" i="3"/>
  <c r="F24" i="3"/>
  <c r="F27" i="3" s="1"/>
  <c r="F47" i="3" s="1"/>
  <c r="F48" i="3" s="1"/>
  <c r="F50" i="3" s="1"/>
  <c r="F51" i="3" s="1"/>
  <c r="D40" i="3"/>
  <c r="D41" i="3" s="1"/>
  <c r="D43" i="3" s="1"/>
  <c r="D24" i="3"/>
  <c r="D27" i="3" s="1"/>
  <c r="D47" i="3" s="1"/>
  <c r="D48" i="3" s="1"/>
  <c r="F55" i="3"/>
  <c r="F49" i="3"/>
  <c r="D55" i="3" l="1"/>
  <c r="D49" i="3"/>
  <c r="D50" i="3" s="1"/>
  <c r="D51" i="3" s="1"/>
  <c r="F54" i="6" l="1"/>
  <c r="D54" i="6"/>
  <c r="F46" i="6"/>
  <c r="D46" i="6"/>
  <c r="F45" i="6"/>
  <c r="D45" i="6"/>
  <c r="F38" i="6"/>
  <c r="D38" i="6"/>
  <c r="F25" i="6"/>
  <c r="D25" i="6"/>
  <c r="D22" i="6"/>
  <c r="G17" i="6"/>
  <c r="F17" i="6" s="1"/>
  <c r="E17" i="6"/>
  <c r="G16" i="6"/>
  <c r="F16" i="6"/>
  <c r="E16" i="6"/>
  <c r="E15" i="6"/>
  <c r="G13" i="6"/>
  <c r="F13" i="6" s="1"/>
  <c r="E13" i="6"/>
  <c r="G12" i="6"/>
  <c r="F12" i="6" s="1"/>
  <c r="E12" i="6"/>
  <c r="D12" i="6" s="1"/>
  <c r="F10" i="6"/>
  <c r="D10" i="6"/>
  <c r="D15" i="6" s="1"/>
  <c r="D8" i="6"/>
  <c r="F8" i="6" s="1"/>
  <c r="D13" i="6" l="1"/>
  <c r="D19" i="6" s="1"/>
  <c r="D17" i="6"/>
  <c r="F19" i="6"/>
  <c r="F40" i="6" s="1"/>
  <c r="D16" i="6"/>
  <c r="F41" i="6"/>
  <c r="F43" i="6" s="1"/>
  <c r="D36" i="6"/>
  <c r="F22" i="6"/>
  <c r="F24" i="6" s="1"/>
  <c r="F27" i="6" s="1"/>
  <c r="F47" i="6" s="1"/>
  <c r="F48" i="6" s="1"/>
  <c r="F36" i="6"/>
  <c r="D40" i="6" l="1"/>
  <c r="D41" i="6" s="1"/>
  <c r="D43" i="6" s="1"/>
  <c r="D55" i="6" s="1"/>
  <c r="D24" i="6"/>
  <c r="D27" i="6" s="1"/>
  <c r="D47" i="6" s="1"/>
  <c r="D48" i="6" s="1"/>
  <c r="D49" i="6" s="1"/>
  <c r="D50" i="6" s="1"/>
  <c r="D51" i="6" s="1"/>
  <c r="F55" i="6"/>
  <c r="F49" i="6"/>
  <c r="F50" i="6" s="1"/>
  <c r="F51" i="6" s="1"/>
  <c r="D8" i="3" l="1"/>
  <c r="F8" i="3" s="1"/>
  <c r="D8" i="2" l="1"/>
  <c r="F8" i="2" s="1"/>
  <c r="A1" i="7" l="1"/>
  <c r="A2" i="7"/>
  <c r="D8" i="7"/>
  <c r="F8" i="7" l="1"/>
  <c r="J23" i="6"/>
  <c r="N24" i="6" s="1"/>
  <c r="M26" i="6"/>
  <c r="L26" i="6"/>
  <c r="M25" i="6"/>
  <c r="M24" i="6"/>
  <c r="M20" i="6"/>
  <c r="L20" i="6"/>
  <c r="M19" i="6"/>
  <c r="M18" i="6"/>
  <c r="J24" i="3"/>
  <c r="N26" i="3" s="1"/>
  <c r="M27" i="3"/>
  <c r="L27" i="3"/>
  <c r="M26" i="3"/>
  <c r="N25" i="3"/>
  <c r="M25" i="3"/>
  <c r="M21" i="3"/>
  <c r="L21" i="3"/>
  <c r="M20" i="3"/>
  <c r="M19" i="3"/>
  <c r="J24" i="2"/>
  <c r="L27" i="2"/>
  <c r="M25" i="2" s="1"/>
  <c r="L21" i="2"/>
  <c r="M20" i="2" s="1"/>
  <c r="M19" i="2"/>
  <c r="J23" i="7"/>
  <c r="N25" i="7" s="1"/>
  <c r="L26" i="7"/>
  <c r="M25" i="7"/>
  <c r="M24" i="7"/>
  <c r="M26" i="7" s="1"/>
  <c r="L20" i="7"/>
  <c r="M19" i="7" s="1"/>
  <c r="N25" i="6" l="1"/>
  <c r="N26" i="6" s="1"/>
  <c r="N27" i="3"/>
  <c r="N24" i="7"/>
  <c r="N26" i="7" s="1"/>
  <c r="N26" i="2"/>
  <c r="N25" i="2"/>
  <c r="M27" i="2"/>
  <c r="M21" i="2"/>
  <c r="M26" i="2"/>
  <c r="M18" i="7"/>
  <c r="I12" i="7" l="1"/>
  <c r="N27" i="2"/>
  <c r="M20" i="7"/>
  <c r="J17" i="6" l="1"/>
  <c r="N18" i="6" l="1"/>
  <c r="N19" i="6"/>
  <c r="N20" i="6" l="1"/>
  <c r="N28" i="6" s="1"/>
  <c r="J18" i="3" l="1"/>
  <c r="N19" i="3" l="1"/>
  <c r="N20" i="3"/>
  <c r="N21" i="3" l="1"/>
  <c r="N29" i="3" s="1"/>
  <c r="J18" i="2" l="1"/>
  <c r="N19" i="2" l="1"/>
  <c r="N20" i="2"/>
  <c r="N21" i="2" l="1"/>
  <c r="N29" i="2" s="1"/>
  <c r="J17" i="7"/>
  <c r="N40" i="7"/>
  <c r="N19" i="7" l="1"/>
  <c r="N18" i="7"/>
  <c r="N20" i="7" s="1"/>
  <c r="N28" i="7" s="1"/>
  <c r="L13" i="6"/>
  <c r="M12" i="6" s="1"/>
  <c r="M11" i="6" l="1"/>
  <c r="M13" i="6" l="1"/>
  <c r="I11" i="6" l="1"/>
  <c r="N43" i="7" s="1"/>
  <c r="N12" i="6" l="1"/>
  <c r="N11" i="6"/>
  <c r="N13" i="6" s="1"/>
  <c r="N29" i="6" s="1"/>
  <c r="M14" i="3"/>
  <c r="L14" i="3"/>
  <c r="M13" i="3"/>
  <c r="M12" i="3"/>
  <c r="I12" i="3" l="1"/>
  <c r="N42" i="7" s="1"/>
  <c r="N12" i="3" l="1"/>
  <c r="N13" i="3"/>
  <c r="N14" i="3" l="1"/>
  <c r="N30" i="3" s="1"/>
  <c r="L14" i="2"/>
  <c r="M13" i="2" s="1"/>
  <c r="M12" i="2" l="1"/>
  <c r="M14" i="2" l="1"/>
  <c r="I12" i="2" l="1"/>
  <c r="N41" i="7" s="1"/>
  <c r="N44" i="7" s="1"/>
  <c r="N13" i="2" l="1"/>
  <c r="N12" i="2"/>
  <c r="N14" i="2" s="1"/>
  <c r="N30" i="2" s="1"/>
  <c r="M14" i="7" l="1"/>
  <c r="M13" i="7"/>
  <c r="M12" i="7"/>
  <c r="L14" i="7"/>
  <c r="N12" i="7" l="1"/>
  <c r="N13" i="7"/>
  <c r="N14" i="7" l="1"/>
  <c r="N30" i="7" s="1"/>
</calcChain>
</file>

<file path=xl/comments1.xml><?xml version="1.0" encoding="utf-8"?>
<comments xmlns="http://schemas.openxmlformats.org/spreadsheetml/2006/main">
  <authors>
    <author>Setup</author>
  </authors>
  <commentList>
    <comment ref="C64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Agrees to ACQ AMORT tab Acq Prem Non-Deductible.
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Agrees to Reg Assets Non-Deductible on ACQ AMORT tab</t>
        </r>
      </text>
    </comment>
  </commentList>
</comments>
</file>

<file path=xl/comments2.xml><?xml version="1.0" encoding="utf-8"?>
<comments xmlns="http://schemas.openxmlformats.org/spreadsheetml/2006/main">
  <authors>
    <author>Welch, Kathy</author>
  </authors>
  <commentList>
    <comment ref="F38" authorId="0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Removed Provision for rate refund</t>
        </r>
      </text>
    </comment>
  </commentList>
</comments>
</file>

<file path=xl/sharedStrings.xml><?xml version="1.0" encoding="utf-8"?>
<sst xmlns="http://schemas.openxmlformats.org/spreadsheetml/2006/main" count="213" uniqueCount="100">
  <si>
    <t>INTEREST SYNCH ADJUSTMENTS</t>
  </si>
  <si>
    <t>Average 13</t>
  </si>
  <si>
    <t>Year Ending</t>
  </si>
  <si>
    <t>Months Ended</t>
  </si>
  <si>
    <t>Rate Base</t>
  </si>
  <si>
    <t>Less: Interest on LTD - CU</t>
  </si>
  <si>
    <t xml:space="preserve">      Interest on STD</t>
  </si>
  <si>
    <t xml:space="preserve">      Int. on Cust. Dep.</t>
  </si>
  <si>
    <t xml:space="preserve">      Int on Tax credits - weighted cost (midpoint)</t>
  </si>
  <si>
    <t xml:space="preserve"> </t>
  </si>
  <si>
    <t>Imputed Int. Deduction</t>
  </si>
  <si>
    <t>Interest per books</t>
  </si>
  <si>
    <t>Difference</t>
  </si>
  <si>
    <t>Times effective tax rate</t>
  </si>
  <si>
    <t>Interest synchronization adjustment</t>
  </si>
  <si>
    <t>a</t>
  </si>
  <si>
    <t>INCOME TAX ADJUSTMENTS</t>
  </si>
  <si>
    <t>NOI - PRE-TAX</t>
  </si>
  <si>
    <t>Less: Calculated Interest</t>
  </si>
  <si>
    <t>Taxable Income</t>
  </si>
  <si>
    <t>Calculated Income Tax</t>
  </si>
  <si>
    <t>b</t>
  </si>
  <si>
    <t>Income Tax Booked</t>
  </si>
  <si>
    <t>Removing Amt. of Acq. Adj. from Def. tax net of Inc. Tax that would have occurred if it had been recorded as amt.  See Line 70-72 below</t>
  </si>
  <si>
    <t>Income Tax on Surveillance Adj. before interest sync</t>
  </si>
  <si>
    <t>Interest Sync Adj.</t>
  </si>
  <si>
    <t>Total Adjusted Income Tax</t>
  </si>
  <si>
    <t>Adjustment for Tax Calculation</t>
  </si>
  <si>
    <t>c</t>
  </si>
  <si>
    <t>Interest Sync Adj. and Adj for Tax</t>
  </si>
  <si>
    <t>a + c</t>
  </si>
  <si>
    <t>Non-Taxable portion of Acq. Adj.</t>
  </si>
  <si>
    <t>Total Adjustment for Interest Sync and Income Tax</t>
  </si>
  <si>
    <t>SCHEDULE 3 PAGE 2</t>
  </si>
  <si>
    <t>SCHEDULE 2 PAGE 2</t>
  </si>
  <si>
    <t>Check Total-If not zero, determine why</t>
  </si>
  <si>
    <t>Check total after adjustments:</t>
  </si>
  <si>
    <t>Income Tax per Schedule after all adjustments</t>
  </si>
  <si>
    <t>d</t>
  </si>
  <si>
    <t>b + d</t>
  </si>
  <si>
    <t>eff tax rate</t>
  </si>
  <si>
    <t>RECONCILIATION</t>
  </si>
  <si>
    <t xml:space="preserve">Income Tax </t>
  </si>
  <si>
    <t>Expense</t>
  </si>
  <si>
    <t>Per Calculation</t>
  </si>
  <si>
    <t>Synch.</t>
  </si>
  <si>
    <t>Acquisit. Adj - Amort. Exp.</t>
  </si>
  <si>
    <t>Not deductible so increase taxes for this</t>
  </si>
  <si>
    <t>Transact/Transit.-Amort Exp.</t>
  </si>
  <si>
    <t>Increasing Income Tax for this amount</t>
  </si>
  <si>
    <t>Formula on NOI reverses this number</t>
  </si>
  <si>
    <t>Amortization of Acq. Adj. in 8600-4111</t>
  </si>
  <si>
    <t>Amortization of Acq. Adj. in 8500-4101</t>
  </si>
  <si>
    <t>This amort. Is being eliminated in interest sync and therefore needs to be added back as a credit after inc. tax sync is adj.</t>
  </si>
  <si>
    <t>Total</t>
  </si>
  <si>
    <t>ACQ PREM - DEDUCTIBLE</t>
  </si>
  <si>
    <t>ACQ PREM - NON-DEDUCTIBLE</t>
  </si>
  <si>
    <t>CHESAPEAKE UTILITIES CORPORATION</t>
  </si>
  <si>
    <t>FLORIDA DIVISION</t>
  </si>
  <si>
    <t>Interest Synchronization</t>
  </si>
  <si>
    <t>Less: Interest on LTD</t>
  </si>
  <si>
    <t xml:space="preserve">      Int on flex rate liability</t>
  </si>
  <si>
    <t>Income Tax Adjustment</t>
  </si>
  <si>
    <t>Net Income Pre-Tax Adjusted (Sch 2 &amp; 3 pg 2)</t>
  </si>
  <si>
    <t>Less:</t>
  </si>
  <si>
    <t>Imputed Interest (above)</t>
  </si>
  <si>
    <t>Taxes Should Be</t>
  </si>
  <si>
    <t>Income Tax on Surveillance Adj. before Int. Sync.</t>
  </si>
  <si>
    <t>Interest Sync Adjustment</t>
  </si>
  <si>
    <t>MANUALLY INSERT</t>
  </si>
  <si>
    <t>Interest Sync Adj. &amp; Adj. for Tax</t>
  </si>
  <si>
    <t>a + b</t>
  </si>
  <si>
    <t>check total -should be zero</t>
  </si>
  <si>
    <t>Check total after all adjustments</t>
  </si>
  <si>
    <t>Income tax Per Schedule After All Adjustments</t>
  </si>
  <si>
    <t>Check total -should be zero</t>
  </si>
  <si>
    <t>FLORIDA PUBLIC UTILITIES COMPANY</t>
  </si>
  <si>
    <t>INDIANTOWN DIVISION</t>
  </si>
  <si>
    <t xml:space="preserve">      Interest on STD Refinanced LTD</t>
  </si>
  <si>
    <t>ELECTRIC</t>
  </si>
  <si>
    <t xml:space="preserve">Less: Booked Income Tax </t>
  </si>
  <si>
    <t>Income Tax on Surveillance Adj. w/o sync</t>
  </si>
  <si>
    <t>Adjusted Booked Income Tax</t>
  </si>
  <si>
    <t>Check Total After adjustment</t>
  </si>
  <si>
    <t>Check total-should be ($0)</t>
  </si>
  <si>
    <t>FORT MEADE NG</t>
  </si>
  <si>
    <t>Less Booked Income Tax</t>
  </si>
  <si>
    <t>Interest Sync</t>
  </si>
  <si>
    <t>Manually insert</t>
  </si>
  <si>
    <t>Income Tax Per Schedule After all Adjustments</t>
  </si>
  <si>
    <t>Difference- Due to Rate Refund Not Included in Calculation</t>
  </si>
  <si>
    <t>Federal</t>
  </si>
  <si>
    <t>State</t>
  </si>
  <si>
    <t>Check Total Should be off by $(1,009), the net difference between Non Taxable shown below on line 72</t>
  </si>
  <si>
    <t>Interest Adj</t>
  </si>
  <si>
    <t>Income Tax Adj</t>
  </si>
  <si>
    <t>FN</t>
  </si>
  <si>
    <t>CF</t>
  </si>
  <si>
    <t>FI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</si>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</sst>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\-yy;@"/>
    <numFmt numFmtId="168" formatCode="0.000%"/>
  </numFmts>
  <fonts count="14" x14ac:knownFonts="1">
    <font>
      <sz val="10"/>
      <name val="Arial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8"/>
      <color theme="4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6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/>
    <xf numFmtId="10" fontId="1" fillId="0" borderId="0" xfId="0" applyNumberFormat="1" applyFont="1" applyFill="1"/>
    <xf numFmtId="6" fontId="1" fillId="0" borderId="2" xfId="0" applyNumberFormat="1" applyFont="1" applyFill="1" applyBorder="1"/>
    <xf numFmtId="5" fontId="1" fillId="0" borderId="0" xfId="0" applyNumberFormat="1" applyFont="1" applyFill="1" applyBorder="1"/>
    <xf numFmtId="0" fontId="2" fillId="0" borderId="0" xfId="0" applyFont="1" applyFill="1"/>
    <xf numFmtId="5" fontId="1" fillId="2" borderId="3" xfId="0" applyNumberFormat="1" applyFont="1" applyFill="1" applyBorder="1"/>
    <xf numFmtId="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14" fontId="1" fillId="0" borderId="0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5" fontId="1" fillId="0" borderId="0" xfId="2" applyNumberFormat="1" applyFont="1" applyFill="1"/>
    <xf numFmtId="165" fontId="1" fillId="0" borderId="0" xfId="2" applyNumberFormat="1" applyFont="1"/>
    <xf numFmtId="165" fontId="3" fillId="0" borderId="0" xfId="2" applyNumberFormat="1" applyFont="1" applyAlignment="1">
      <alignment horizontal="center"/>
    </xf>
    <xf numFmtId="44" fontId="1" fillId="0" borderId="2" xfId="2" applyNumberFormat="1" applyFont="1" applyFill="1" applyBorder="1"/>
    <xf numFmtId="165" fontId="3" fillId="0" borderId="0" xfId="2" applyNumberFormat="1" applyFont="1" applyFill="1" applyAlignment="1">
      <alignment horizontal="center"/>
    </xf>
    <xf numFmtId="165" fontId="1" fillId="0" borderId="2" xfId="2" applyNumberFormat="1" applyFont="1" applyFill="1" applyBorder="1"/>
    <xf numFmtId="165" fontId="1" fillId="0" borderId="4" xfId="2" applyNumberFormat="1" applyFont="1" applyFill="1" applyBorder="1"/>
    <xf numFmtId="165" fontId="1" fillId="0" borderId="5" xfId="2" applyNumberFormat="1" applyFont="1" applyFill="1" applyBorder="1"/>
    <xf numFmtId="165" fontId="1" fillId="2" borderId="4" xfId="2" applyNumberFormat="1" applyFont="1" applyFill="1" applyBorder="1"/>
    <xf numFmtId="166" fontId="3" fillId="3" borderId="6" xfId="1" applyNumberFormat="1" applyFont="1" applyFill="1" applyBorder="1"/>
    <xf numFmtId="0" fontId="1" fillId="3" borderId="0" xfId="0" applyFont="1" applyFill="1"/>
    <xf numFmtId="165" fontId="1" fillId="3" borderId="0" xfId="2" applyNumberFormat="1" applyFont="1" applyFill="1"/>
    <xf numFmtId="165" fontId="3" fillId="3" borderId="0" xfId="2" applyNumberFormat="1" applyFont="1" applyFill="1" applyAlignment="1">
      <alignment horizontal="center"/>
    </xf>
    <xf numFmtId="165" fontId="1" fillId="0" borderId="1" xfId="2" applyNumberFormat="1" applyFont="1" applyFill="1" applyBorder="1"/>
    <xf numFmtId="5" fontId="1" fillId="0" borderId="0" xfId="0" applyNumberFormat="1" applyFont="1" applyFill="1"/>
    <xf numFmtId="44" fontId="1" fillId="3" borderId="0" xfId="2" applyNumberFormat="1" applyFont="1" applyFill="1"/>
    <xf numFmtId="165" fontId="1" fillId="0" borderId="1" xfId="2" applyNumberFormat="1" applyFont="1" applyBorder="1"/>
    <xf numFmtId="44" fontId="1" fillId="0" borderId="0" xfId="0" applyNumberFormat="1" applyFont="1"/>
    <xf numFmtId="165" fontId="1" fillId="0" borderId="0" xfId="0" applyNumberFormat="1" applyFont="1"/>
    <xf numFmtId="165" fontId="1" fillId="0" borderId="3" xfId="0" applyNumberFormat="1" applyFont="1" applyBorder="1"/>
    <xf numFmtId="44" fontId="1" fillId="0" borderId="3" xfId="0" applyNumberFormat="1" applyFont="1" applyBorder="1"/>
    <xf numFmtId="0" fontId="1" fillId="2" borderId="7" xfId="0" applyFont="1" applyFill="1" applyBorder="1"/>
    <xf numFmtId="0" fontId="1" fillId="2" borderId="8" xfId="0" applyFont="1" applyFill="1" applyBorder="1"/>
    <xf numFmtId="17" fontId="1" fillId="2" borderId="8" xfId="0" applyNumberFormat="1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0" xfId="0" applyFont="1" applyFill="1" applyBorder="1"/>
    <xf numFmtId="0" fontId="1" fillId="2" borderId="11" xfId="0" applyFont="1" applyFill="1" applyBorder="1"/>
    <xf numFmtId="5" fontId="1" fillId="2" borderId="0" xfId="2" applyNumberFormat="1" applyFont="1" applyFill="1" applyBorder="1"/>
    <xf numFmtId="5" fontId="1" fillId="2" borderId="11" xfId="2" applyNumberFormat="1" applyFont="1" applyFill="1" applyBorder="1"/>
    <xf numFmtId="5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5" fontId="1" fillId="3" borderId="0" xfId="0" applyNumberFormat="1" applyFont="1" applyFill="1"/>
    <xf numFmtId="5" fontId="1" fillId="4" borderId="0" xfId="0" applyNumberFormat="1" applyFont="1" applyFill="1"/>
    <xf numFmtId="0" fontId="7" fillId="0" borderId="0" xfId="0" applyFont="1" applyFill="1"/>
    <xf numFmtId="5" fontId="1" fillId="0" borderId="3" xfId="0" applyNumberFormat="1" applyFont="1" applyFill="1" applyBorder="1"/>
    <xf numFmtId="5" fontId="1" fillId="0" borderId="0" xfId="0" applyNumberFormat="1" applyFont="1" applyFill="1" applyAlignment="1">
      <alignment horizontal="center"/>
    </xf>
    <xf numFmtId="0" fontId="7" fillId="0" borderId="0" xfId="0" applyFont="1" applyFill="1" applyBorder="1"/>
    <xf numFmtId="37" fontId="1" fillId="0" borderId="0" xfId="0" applyNumberFormat="1" applyFont="1" applyFill="1" applyBorder="1"/>
    <xf numFmtId="37" fontId="1" fillId="0" borderId="0" xfId="0" applyNumberFormat="1" applyFont="1" applyFill="1"/>
    <xf numFmtId="3" fontId="1" fillId="0" borderId="1" xfId="0" applyNumberFormat="1" applyFont="1" applyFill="1" applyBorder="1"/>
    <xf numFmtId="6" fontId="1" fillId="0" borderId="1" xfId="0" applyNumberFormat="1" applyFont="1" applyFill="1" applyBorder="1"/>
    <xf numFmtId="37" fontId="8" fillId="0" borderId="0" xfId="0" applyNumberFormat="1" applyFont="1" applyFill="1"/>
    <xf numFmtId="37" fontId="8" fillId="0" borderId="2" xfId="0" applyNumberFormat="1" applyFont="1" applyFill="1" applyBorder="1"/>
    <xf numFmtId="37" fontId="8" fillId="0" borderId="0" xfId="0" applyNumberFormat="1" applyFont="1" applyFill="1" applyAlignment="1">
      <alignment horizontal="center"/>
    </xf>
    <xf numFmtId="166" fontId="1" fillId="3" borderId="6" xfId="1" applyNumberFormat="1" applyFont="1" applyFill="1" applyBorder="1"/>
    <xf numFmtId="37" fontId="8" fillId="0" borderId="3" xfId="0" applyNumberFormat="1" applyFont="1" applyFill="1" applyBorder="1"/>
    <xf numFmtId="0" fontId="9" fillId="0" borderId="0" xfId="0" applyFont="1" applyFill="1"/>
    <xf numFmtId="7" fontId="1" fillId="3" borderId="0" xfId="0" applyNumberFormat="1" applyFont="1" applyFill="1"/>
    <xf numFmtId="0" fontId="10" fillId="0" borderId="0" xfId="0" applyFont="1" applyFill="1"/>
    <xf numFmtId="167" fontId="1" fillId="0" borderId="1" xfId="0" applyNumberFormat="1" applyFont="1" applyFill="1" applyBorder="1" applyAlignment="1">
      <alignment horizontal="center"/>
    </xf>
    <xf numFmtId="42" fontId="1" fillId="0" borderId="0" xfId="0" applyNumberFormat="1" applyFont="1"/>
    <xf numFmtId="42" fontId="1" fillId="0" borderId="2" xfId="0" applyNumberFormat="1" applyFont="1" applyFill="1" applyBorder="1"/>
    <xf numFmtId="44" fontId="1" fillId="0" borderId="2" xfId="0" applyNumberFormat="1" applyFont="1" applyFill="1" applyBorder="1"/>
    <xf numFmtId="42" fontId="11" fillId="0" borderId="0" xfId="0" applyNumberFormat="1" applyFont="1"/>
    <xf numFmtId="0" fontId="11" fillId="0" borderId="0" xfId="0" applyFont="1"/>
    <xf numFmtId="44" fontId="11" fillId="0" borderId="0" xfId="0" applyNumberFormat="1" applyFont="1"/>
    <xf numFmtId="168" fontId="1" fillId="0" borderId="0" xfId="3" applyNumberFormat="1" applyFont="1"/>
    <xf numFmtId="42" fontId="1" fillId="0" borderId="3" xfId="0" applyNumberFormat="1" applyFont="1" applyFill="1" applyBorder="1"/>
    <xf numFmtId="44" fontId="1" fillId="0" borderId="3" xfId="0" applyNumberFormat="1" applyFont="1" applyFill="1" applyBorder="1"/>
    <xf numFmtId="42" fontId="1" fillId="0" borderId="0" xfId="0" applyNumberFormat="1" applyFont="1" applyFill="1" applyBorder="1"/>
    <xf numFmtId="42" fontId="1" fillId="5" borderId="0" xfId="0" applyNumberFormat="1" applyFont="1" applyFill="1" applyBorder="1"/>
    <xf numFmtId="165" fontId="1" fillId="5" borderId="0" xfId="0" applyNumberFormat="1" applyFont="1" applyFill="1"/>
    <xf numFmtId="42" fontId="1" fillId="0" borderId="1" xfId="0" applyNumberFormat="1" applyFont="1" applyBorder="1"/>
    <xf numFmtId="165" fontId="1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Border="1"/>
    <xf numFmtId="165" fontId="1" fillId="0" borderId="0" xfId="0" applyNumberFormat="1" applyFont="1" applyFill="1" applyBorder="1"/>
    <xf numFmtId="42" fontId="1" fillId="0" borderId="4" xfId="0" applyNumberFormat="1" applyFont="1" applyFill="1" applyBorder="1"/>
    <xf numFmtId="0" fontId="9" fillId="0" borderId="0" xfId="0" applyFont="1"/>
    <xf numFmtId="165" fontId="1" fillId="3" borderId="6" xfId="2" applyNumberFormat="1" applyFont="1" applyFill="1" applyBorder="1"/>
    <xf numFmtId="165" fontId="1" fillId="0" borderId="16" xfId="0" applyNumberFormat="1" applyFont="1" applyBorder="1"/>
    <xf numFmtId="165" fontId="1" fillId="0" borderId="17" xfId="0" applyNumberFormat="1" applyFont="1" applyBorder="1"/>
    <xf numFmtId="165" fontId="1" fillId="0" borderId="0" xfId="0" applyNumberFormat="1" applyFont="1" applyBorder="1"/>
    <xf numFmtId="0" fontId="1" fillId="0" borderId="0" xfId="4" applyFont="1"/>
    <xf numFmtId="0" fontId="1" fillId="3" borderId="0" xfId="4" applyFont="1" applyFill="1"/>
    <xf numFmtId="164" fontId="12" fillId="0" borderId="0" xfId="0" applyNumberFormat="1" applyFont="1" applyFill="1"/>
    <xf numFmtId="166" fontId="1" fillId="0" borderId="0" xfId="1" applyNumberFormat="1" applyFont="1" applyFill="1"/>
    <xf numFmtId="43" fontId="1" fillId="0" borderId="0" xfId="1" applyFont="1" applyFill="1"/>
    <xf numFmtId="43" fontId="1" fillId="0" borderId="0" xfId="0" applyNumberFormat="1" applyFont="1" applyFill="1"/>
    <xf numFmtId="166" fontId="1" fillId="0" borderId="1" xfId="1" applyNumberFormat="1" applyFont="1" applyFill="1" applyBorder="1"/>
    <xf numFmtId="5" fontId="1" fillId="0" borderId="1" xfId="0" applyNumberFormat="1" applyFont="1" applyFill="1" applyBorder="1"/>
    <xf numFmtId="5" fontId="1" fillId="0" borderId="2" xfId="0" applyNumberFormat="1" applyFont="1" applyFill="1" applyBorder="1"/>
    <xf numFmtId="0" fontId="1" fillId="0" borderId="0" xfId="5" applyFont="1" applyFill="1"/>
    <xf numFmtId="42" fontId="1" fillId="0" borderId="0" xfId="0" applyNumberFormat="1" applyFont="1" applyFill="1"/>
    <xf numFmtId="0" fontId="1" fillId="3" borderId="6" xfId="0" applyFont="1" applyFill="1" applyBorder="1"/>
    <xf numFmtId="42" fontId="1" fillId="2" borderId="0" xfId="0" applyNumberFormat="1" applyFont="1" applyFill="1"/>
    <xf numFmtId="166" fontId="3" fillId="0" borderId="0" xfId="1" applyNumberFormat="1" applyFont="1" applyFill="1" applyBorder="1"/>
    <xf numFmtId="5" fontId="1" fillId="3" borderId="3" xfId="0" applyNumberFormat="1" applyFont="1" applyFill="1" applyBorder="1"/>
    <xf numFmtId="0" fontId="1" fillId="0" borderId="1" xfId="0" applyFont="1" applyFill="1" applyBorder="1"/>
    <xf numFmtId="9" fontId="1" fillId="0" borderId="0" xfId="6" applyFont="1" applyFill="1"/>
    <xf numFmtId="165" fontId="1" fillId="4" borderId="0" xfId="0" applyNumberFormat="1" applyFont="1" applyFill="1"/>
    <xf numFmtId="165" fontId="1" fillId="0" borderId="0" xfId="0" applyNumberFormat="1" applyFont="1" applyFill="1"/>
    <xf numFmtId="7" fontId="1" fillId="0" borderId="0" xfId="0" applyNumberFormat="1" applyFont="1" applyFill="1" applyBorder="1"/>
    <xf numFmtId="7" fontId="1" fillId="0" borderId="1" xfId="0" applyNumberFormat="1" applyFont="1" applyFill="1" applyBorder="1"/>
    <xf numFmtId="166" fontId="1" fillId="0" borderId="0" xfId="0" applyNumberFormat="1" applyFont="1" applyFill="1"/>
    <xf numFmtId="7" fontId="1" fillId="4" borderId="0" xfId="0" applyNumberFormat="1" applyFont="1" applyFill="1"/>
    <xf numFmtId="7" fontId="1" fillId="0" borderId="0" xfId="0" applyNumberFormat="1" applyFont="1" applyFill="1"/>
    <xf numFmtId="5" fontId="1" fillId="6" borderId="3" xfId="0" applyNumberFormat="1" applyFont="1" applyFill="1" applyBorder="1"/>
    <xf numFmtId="165" fontId="1" fillId="6" borderId="4" xfId="2" applyNumberFormat="1" applyFont="1" applyFill="1" applyBorder="1"/>
    <xf numFmtId="165" fontId="1" fillId="6" borderId="0" xfId="2" applyNumberFormat="1" applyFont="1" applyFill="1"/>
    <xf numFmtId="0" fontId="1" fillId="0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7">
    <cellStyle name="Comma" xfId="1" builtinId="3"/>
    <cellStyle name="Currency" xfId="2" builtinId="4"/>
    <cellStyle name="Normal" xfId="0" builtinId="0"/>
    <cellStyle name="Normal 284" xfId="4"/>
    <cellStyle name="Normal 293" xfId="5"/>
    <cellStyle name="Percent" xfId="6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9.xml" Id="rId13" /><Relationship Type="http://schemas.openxmlformats.org/officeDocument/2006/relationships/externalLink" Target="externalLinks/externalLink14.xml" Id="rId18" /><Relationship Type="http://schemas.openxmlformats.org/officeDocument/2006/relationships/externalLink" Target="externalLinks/externalLink22.xml" Id="rId26" /><Relationship Type="http://schemas.openxmlformats.org/officeDocument/2006/relationships/externalLink" Target="externalLinks/externalLink35.xml" Id="rId39" /><Relationship Type="http://schemas.openxmlformats.org/officeDocument/2006/relationships/externalLink" Target="externalLinks/externalLink17.xml" Id="rId21" /><Relationship Type="http://schemas.openxmlformats.org/officeDocument/2006/relationships/externalLink" Target="externalLinks/externalLink30.xml" Id="rId34" /><Relationship Type="http://schemas.openxmlformats.org/officeDocument/2006/relationships/externalLink" Target="externalLinks/externalLink38.xml" Id="rId42" /><Relationship Type="http://schemas.openxmlformats.org/officeDocument/2006/relationships/externalLink" Target="externalLinks/externalLink43.xml" Id="rId47" /><Relationship Type="http://schemas.openxmlformats.org/officeDocument/2006/relationships/externalLink" Target="externalLinks/externalLink46.xml" Id="rId50" /><Relationship Type="http://schemas.openxmlformats.org/officeDocument/2006/relationships/externalLink" Target="externalLinks/externalLink51.xml" Id="rId55" /><Relationship Type="http://schemas.openxmlformats.org/officeDocument/2006/relationships/externalLink" Target="externalLinks/externalLink59.xml" Id="rId63" /><Relationship Type="http://schemas.openxmlformats.org/officeDocument/2006/relationships/externalLink" Target="externalLinks/externalLink64.xml" Id="rId68" /><Relationship Type="http://schemas.openxmlformats.org/officeDocument/2006/relationships/externalLink" Target="externalLinks/externalLink72.xml" Id="rId76" /><Relationship Type="http://schemas.openxmlformats.org/officeDocument/2006/relationships/sharedStrings" Target="sharedStrings.xml" Id="rId84" /><Relationship Type="http://schemas.openxmlformats.org/officeDocument/2006/relationships/externalLink" Target="externalLinks/externalLink3.xml" Id="rId7" /><Relationship Type="http://schemas.openxmlformats.org/officeDocument/2006/relationships/externalLink" Target="externalLinks/externalLink67.xml" Id="rId71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2.xml" Id="rId16" /><Relationship Type="http://schemas.openxmlformats.org/officeDocument/2006/relationships/externalLink" Target="externalLinks/externalLink25.xml" Id="rId29" /><Relationship Type="http://schemas.openxmlformats.org/officeDocument/2006/relationships/externalLink" Target="externalLinks/externalLink7.xml" Id="rId11" /><Relationship Type="http://schemas.openxmlformats.org/officeDocument/2006/relationships/externalLink" Target="externalLinks/externalLink20.xml" Id="rId24" /><Relationship Type="http://schemas.openxmlformats.org/officeDocument/2006/relationships/externalLink" Target="externalLinks/externalLink28.xml" Id="rId32" /><Relationship Type="http://schemas.openxmlformats.org/officeDocument/2006/relationships/externalLink" Target="externalLinks/externalLink33.xml" Id="rId37" /><Relationship Type="http://schemas.openxmlformats.org/officeDocument/2006/relationships/externalLink" Target="externalLinks/externalLink36.xml" Id="rId40" /><Relationship Type="http://schemas.openxmlformats.org/officeDocument/2006/relationships/externalLink" Target="externalLinks/externalLink41.xml" Id="rId45" /><Relationship Type="http://schemas.openxmlformats.org/officeDocument/2006/relationships/externalLink" Target="externalLinks/externalLink49.xml" Id="rId53" /><Relationship Type="http://schemas.openxmlformats.org/officeDocument/2006/relationships/externalLink" Target="externalLinks/externalLink54.xml" Id="rId58" /><Relationship Type="http://schemas.openxmlformats.org/officeDocument/2006/relationships/externalLink" Target="externalLinks/externalLink62.xml" Id="rId66" /><Relationship Type="http://schemas.openxmlformats.org/officeDocument/2006/relationships/externalLink" Target="externalLinks/externalLink70.xml" Id="rId74" /><Relationship Type="http://schemas.openxmlformats.org/officeDocument/2006/relationships/externalLink" Target="externalLinks/externalLink75.xml" Id="rId79" /><Relationship Type="http://schemas.openxmlformats.org/officeDocument/2006/relationships/externalLink" Target="externalLinks/externalLink1.xml" Id="rId5" /><Relationship Type="http://schemas.openxmlformats.org/officeDocument/2006/relationships/externalLink" Target="externalLinks/externalLink57.xml" Id="rId61" /><Relationship Type="http://schemas.openxmlformats.org/officeDocument/2006/relationships/theme" Target="theme/theme1.xml" Id="rId82" /><Relationship Type="http://schemas.openxmlformats.org/officeDocument/2006/relationships/externalLink" Target="externalLinks/externalLink15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5.xml" Id="rId9" /><Relationship Type="http://schemas.openxmlformats.org/officeDocument/2006/relationships/externalLink" Target="externalLinks/externalLink10.xml" Id="rId14" /><Relationship Type="http://schemas.openxmlformats.org/officeDocument/2006/relationships/externalLink" Target="externalLinks/externalLink18.xml" Id="rId22" /><Relationship Type="http://schemas.openxmlformats.org/officeDocument/2006/relationships/externalLink" Target="externalLinks/externalLink23.xml" Id="rId27" /><Relationship Type="http://schemas.openxmlformats.org/officeDocument/2006/relationships/externalLink" Target="externalLinks/externalLink26.xml" Id="rId30" /><Relationship Type="http://schemas.openxmlformats.org/officeDocument/2006/relationships/externalLink" Target="externalLinks/externalLink31.xml" Id="rId35" /><Relationship Type="http://schemas.openxmlformats.org/officeDocument/2006/relationships/externalLink" Target="externalLinks/externalLink39.xml" Id="rId43" /><Relationship Type="http://schemas.openxmlformats.org/officeDocument/2006/relationships/externalLink" Target="externalLinks/externalLink44.xml" Id="rId48" /><Relationship Type="http://schemas.openxmlformats.org/officeDocument/2006/relationships/externalLink" Target="externalLinks/externalLink52.xml" Id="rId56" /><Relationship Type="http://schemas.openxmlformats.org/officeDocument/2006/relationships/externalLink" Target="externalLinks/externalLink60.xml" Id="rId64" /><Relationship Type="http://schemas.openxmlformats.org/officeDocument/2006/relationships/externalLink" Target="externalLinks/externalLink65.xml" Id="rId69" /><Relationship Type="http://schemas.openxmlformats.org/officeDocument/2006/relationships/externalLink" Target="externalLinks/externalLink73.xml" Id="rId77" /><Relationship Type="http://schemas.openxmlformats.org/officeDocument/2006/relationships/externalLink" Target="externalLinks/externalLink4.xml" Id="rId8" /><Relationship Type="http://schemas.openxmlformats.org/officeDocument/2006/relationships/externalLink" Target="externalLinks/externalLink47.xml" Id="rId51" /><Relationship Type="http://schemas.openxmlformats.org/officeDocument/2006/relationships/externalLink" Target="externalLinks/externalLink68.xml" Id="rId72" /><Relationship Type="http://schemas.openxmlformats.org/officeDocument/2006/relationships/externalLink" Target="externalLinks/externalLink76.xml" Id="rId80" /><Relationship Type="http://schemas.openxmlformats.org/officeDocument/2006/relationships/calcChain" Target="calcChain.xml" Id="rId85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8.xml" Id="rId12" /><Relationship Type="http://schemas.openxmlformats.org/officeDocument/2006/relationships/externalLink" Target="externalLinks/externalLink13.xml" Id="rId17" /><Relationship Type="http://schemas.openxmlformats.org/officeDocument/2006/relationships/externalLink" Target="externalLinks/externalLink21.xml" Id="rId25" /><Relationship Type="http://schemas.openxmlformats.org/officeDocument/2006/relationships/externalLink" Target="externalLinks/externalLink29.xml" Id="rId33" /><Relationship Type="http://schemas.openxmlformats.org/officeDocument/2006/relationships/externalLink" Target="externalLinks/externalLink34.xml" Id="rId38" /><Relationship Type="http://schemas.openxmlformats.org/officeDocument/2006/relationships/externalLink" Target="externalLinks/externalLink42.xml" Id="rId46" /><Relationship Type="http://schemas.openxmlformats.org/officeDocument/2006/relationships/externalLink" Target="externalLinks/externalLink55.xml" Id="rId59" /><Relationship Type="http://schemas.openxmlformats.org/officeDocument/2006/relationships/externalLink" Target="externalLinks/externalLink63.xml" Id="rId67" /><Relationship Type="http://schemas.openxmlformats.org/officeDocument/2006/relationships/externalLink" Target="externalLinks/externalLink16.xml" Id="rId20" /><Relationship Type="http://schemas.openxmlformats.org/officeDocument/2006/relationships/externalLink" Target="externalLinks/externalLink37.xml" Id="rId41" /><Relationship Type="http://schemas.openxmlformats.org/officeDocument/2006/relationships/externalLink" Target="externalLinks/externalLink50.xml" Id="rId54" /><Relationship Type="http://schemas.openxmlformats.org/officeDocument/2006/relationships/externalLink" Target="externalLinks/externalLink58.xml" Id="rId62" /><Relationship Type="http://schemas.openxmlformats.org/officeDocument/2006/relationships/externalLink" Target="externalLinks/externalLink66.xml" Id="rId70" /><Relationship Type="http://schemas.openxmlformats.org/officeDocument/2006/relationships/externalLink" Target="externalLinks/externalLink71.xml" Id="rId75" /><Relationship Type="http://schemas.openxmlformats.org/officeDocument/2006/relationships/styles" Target="styles.xml" Id="rId83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2.xml" Id="rId6" /><Relationship Type="http://schemas.openxmlformats.org/officeDocument/2006/relationships/externalLink" Target="externalLinks/externalLink11.xml" Id="rId15" /><Relationship Type="http://schemas.openxmlformats.org/officeDocument/2006/relationships/externalLink" Target="externalLinks/externalLink19.xml" Id="rId23" /><Relationship Type="http://schemas.openxmlformats.org/officeDocument/2006/relationships/externalLink" Target="externalLinks/externalLink24.xml" Id="rId28" /><Relationship Type="http://schemas.openxmlformats.org/officeDocument/2006/relationships/externalLink" Target="externalLinks/externalLink32.xml" Id="rId36" /><Relationship Type="http://schemas.openxmlformats.org/officeDocument/2006/relationships/externalLink" Target="externalLinks/externalLink45.xml" Id="rId49" /><Relationship Type="http://schemas.openxmlformats.org/officeDocument/2006/relationships/externalLink" Target="externalLinks/externalLink53.xml" Id="rId57" /><Relationship Type="http://schemas.openxmlformats.org/officeDocument/2006/relationships/externalLink" Target="externalLinks/externalLink6.xml" Id="rId10" /><Relationship Type="http://schemas.openxmlformats.org/officeDocument/2006/relationships/externalLink" Target="externalLinks/externalLink27.xml" Id="rId31" /><Relationship Type="http://schemas.openxmlformats.org/officeDocument/2006/relationships/externalLink" Target="externalLinks/externalLink40.xml" Id="rId44" /><Relationship Type="http://schemas.openxmlformats.org/officeDocument/2006/relationships/externalLink" Target="externalLinks/externalLink48.xml" Id="rId52" /><Relationship Type="http://schemas.openxmlformats.org/officeDocument/2006/relationships/externalLink" Target="externalLinks/externalLink56.xml" Id="rId60" /><Relationship Type="http://schemas.openxmlformats.org/officeDocument/2006/relationships/externalLink" Target="externalLinks/externalLink61.xml" Id="rId65" /><Relationship Type="http://schemas.openxmlformats.org/officeDocument/2006/relationships/externalLink" Target="externalLinks/externalLink69.xml" Id="rId73" /><Relationship Type="http://schemas.openxmlformats.org/officeDocument/2006/relationships/externalLink" Target="externalLinks/externalLink74.xml" Id="rId78" /><Relationship Type="http://schemas.openxmlformats.org/officeDocument/2006/relationships/externalLink" Target="externalLinks/externalLink77.xml" Id="rId81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Rate%20Proceedings\2022%20Natural%20Gas\MFR's\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Rate%20Proceedings/2022%20Natural%20Gas/MFR's/B%20Schedules%20Rate%20B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Gross%20Margin%20Forecast/2015/Gas/Gas%20Gross%20Margin%20Forecast%20-%2006-201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ocuments%20and%20Settings/jennifer_starr/Local%20Settings/Temporary%20Internet%20Files/OLK36/FORECAST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jennifer_starr\Local%20Settings\Temporary%20Internet%20Files\OLK36\FORECAST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Gross%20Margin%20Budget/2016/FINAL%202016%20Electric%20Margin%20Budget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Users/curtis_young.CPK/AppData/Local/Microsoft/Windows/Temporary%20Internet%20Files/Content.Outlook/4BJ31546/Cash%20Projections/Cash%20Projection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Users\curtis_young.CPK\AppData\Local\Microsoft\Windows\Temporary%20Internet%20Files\Content.Outlook\4BJ31546\Cash%20Projections\Cash%20Projection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ocuments%20and%20Settings/rjcamfield/My%20Documents/FPU/Template_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PU/FPUC%20GAS%20ROR%20December%2031,%202021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CFG/CFG%20NG%20ROR%20December%202021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I/Indiantown%20NG%20ROR%20December%202021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T/FT%20MEADE%20NG%20ROR%20December%20202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%20revised%205-4-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ocuments%20and%20Settings\rjcamfield\My%20Documents\FPU\Template_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of2 Supplement 1"/>
      <sheetName val="B-1 1of2 Supplement 2"/>
      <sheetName val="B-1 1of2 Supplement 3"/>
      <sheetName val="B-1 1 of 2 FN"/>
      <sheetName val="B-1 1 of 2 CF"/>
      <sheetName val="B-1 1 of 2 FI"/>
      <sheetName val="B-1 1 of 2 FT"/>
      <sheetName val="B-1 2of2"/>
      <sheetName val="B-1 2of2 Supplement 1"/>
      <sheetName val="B-1 2of2 Supplement 2"/>
      <sheetName val="B-1 2of2 Supplement 3"/>
      <sheetName val="B-1 2 of 2 FN"/>
      <sheetName val="B-1 2 of 2 CF"/>
      <sheetName val="B-1 2 of 2 FI"/>
      <sheetName val="B-1 2 of 2 FT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2of3"/>
      <sheetName val="B-5 3of3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T"/>
      <sheetName val="B-9 FI"/>
      <sheetName val="B-10"/>
      <sheetName val="B-11"/>
      <sheetName val="B-12"/>
      <sheetName val="B-13 1of2"/>
      <sheetName val="B-13 1of 2 Supplement 1"/>
      <sheetName val="B-13 1 of 2 Supplement 2"/>
      <sheetName val="B-13 1of2 FN"/>
      <sheetName val="B-13 1of2 CF"/>
      <sheetName val="B-13 1of2 FI"/>
      <sheetName val="B-13 1of2 FT"/>
      <sheetName val="B-13 2of2"/>
      <sheetName val="B-13 2of2 Supplement 1"/>
      <sheetName val="B-13 2 of 2 Supplement 2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2of3"/>
      <sheetName val="B-18 2of3 FN"/>
      <sheetName val="B-18 2of3 CF"/>
      <sheetName val="B-18 2of3 FI"/>
      <sheetName val="B-18 2of3 FT"/>
      <sheetName val="B-18 3of3"/>
      <sheetName val="B-18 3of3 FN"/>
      <sheetName val="B-18 3of3 CF"/>
      <sheetName val="B-18 3of3 FI"/>
      <sheetName val="B-18 3of3 FT"/>
      <sheetName val="B5 4of 4"/>
      <sheetName val="B-10 (2)"/>
      <sheetName val="B-10 (3)"/>
    </sheetNames>
    <sheetDataSet>
      <sheetData sheetId="0"/>
      <sheetData sheetId="1"/>
      <sheetData sheetId="2"/>
      <sheetData sheetId="3"/>
      <sheetData sheetId="4">
        <row r="16">
          <cell r="P16">
            <v>374740818</v>
          </cell>
        </row>
      </sheetData>
      <sheetData sheetId="5">
        <row r="16">
          <cell r="P16">
            <v>152212480</v>
          </cell>
        </row>
      </sheetData>
      <sheetData sheetId="6">
        <row r="16">
          <cell r="P16">
            <v>2807409</v>
          </cell>
        </row>
      </sheetData>
      <sheetData sheetId="7">
        <row r="16">
          <cell r="P16">
            <v>1329032</v>
          </cell>
        </row>
      </sheetData>
      <sheetData sheetId="8">
        <row r="31">
          <cell r="Q31">
            <v>11766620</v>
          </cell>
        </row>
      </sheetData>
      <sheetData sheetId="9">
        <row r="31">
          <cell r="Q31">
            <v>10307572</v>
          </cell>
        </row>
      </sheetData>
      <sheetData sheetId="10">
        <row r="15">
          <cell r="P15">
            <v>0</v>
          </cell>
        </row>
      </sheetData>
      <sheetData sheetId="11"/>
      <sheetData sheetId="12">
        <row r="15">
          <cell r="P15">
            <v>0</v>
          </cell>
        </row>
      </sheetData>
      <sheetData sheetId="13">
        <row r="15">
          <cell r="P15">
            <v>0</v>
          </cell>
        </row>
      </sheetData>
      <sheetData sheetId="14">
        <row r="15">
          <cell r="P15">
            <v>0</v>
          </cell>
        </row>
      </sheetData>
      <sheetData sheetId="15">
        <row r="15">
          <cell r="P15">
            <v>0</v>
          </cell>
        </row>
      </sheetData>
      <sheetData sheetId="16">
        <row r="15">
          <cell r="E15">
            <v>507761438</v>
          </cell>
        </row>
      </sheetData>
      <sheetData sheetId="17">
        <row r="15">
          <cell r="E15">
            <v>355736421</v>
          </cell>
        </row>
      </sheetData>
      <sheetData sheetId="18">
        <row r="15">
          <cell r="E15">
            <v>147926567</v>
          </cell>
        </row>
      </sheetData>
      <sheetData sheetId="19">
        <row r="15">
          <cell r="E15">
            <v>2805422</v>
          </cell>
        </row>
      </sheetData>
      <sheetData sheetId="20">
        <row r="15">
          <cell r="E15">
            <v>1293028</v>
          </cell>
        </row>
      </sheetData>
      <sheetData sheetId="21"/>
      <sheetData sheetId="22"/>
      <sheetData sheetId="23"/>
      <sheetData sheetId="24"/>
      <sheetData sheetId="25"/>
      <sheetData sheetId="26">
        <row r="15">
          <cell r="P15">
            <v>23328.06</v>
          </cell>
        </row>
      </sheetData>
      <sheetData sheetId="27">
        <row r="15">
          <cell r="P15">
            <v>0</v>
          </cell>
        </row>
      </sheetData>
      <sheetData sheetId="28">
        <row r="15">
          <cell r="P15">
            <v>23328.06</v>
          </cell>
        </row>
      </sheetData>
      <sheetData sheetId="29">
        <row r="15">
          <cell r="P15">
            <v>0</v>
          </cell>
        </row>
      </sheetData>
      <sheetData sheetId="30">
        <row r="15">
          <cell r="P15">
            <v>0</v>
          </cell>
        </row>
      </sheetData>
      <sheetData sheetId="31">
        <row r="15">
          <cell r="P1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P15">
            <v>-23328.06</v>
          </cell>
        </row>
      </sheetData>
      <sheetData sheetId="41">
        <row r="15">
          <cell r="P15">
            <v>0</v>
          </cell>
        </row>
      </sheetData>
      <sheetData sheetId="42">
        <row r="15">
          <cell r="P15">
            <v>-23328.06</v>
          </cell>
        </row>
      </sheetData>
      <sheetData sheetId="43">
        <row r="15">
          <cell r="P15">
            <v>0</v>
          </cell>
        </row>
      </sheetData>
      <sheetData sheetId="44">
        <row r="15">
          <cell r="P15">
            <v>0</v>
          </cell>
        </row>
      </sheetData>
      <sheetData sheetId="45"/>
      <sheetData sheetId="46"/>
      <sheetData sheetId="47"/>
      <sheetData sheetId="48">
        <row r="17">
          <cell r="D17">
            <v>259546.61538461538</v>
          </cell>
        </row>
      </sheetData>
      <sheetData sheetId="49">
        <row r="17">
          <cell r="D17">
            <v>53046</v>
          </cell>
        </row>
      </sheetData>
      <sheetData sheetId="50">
        <row r="17">
          <cell r="D17">
            <v>206500.61538461538</v>
          </cell>
        </row>
      </sheetData>
      <sheetData sheetId="51">
        <row r="17">
          <cell r="D17">
            <v>0</v>
          </cell>
        </row>
      </sheetData>
      <sheetData sheetId="52">
        <row r="17">
          <cell r="D17">
            <v>53046</v>
          </cell>
        </row>
      </sheetData>
      <sheetData sheetId="53">
        <row r="17">
          <cell r="D17">
            <v>0</v>
          </cell>
        </row>
      </sheetData>
      <sheetData sheetId="54">
        <row r="17">
          <cell r="D17">
            <v>0</v>
          </cell>
        </row>
      </sheetData>
      <sheetData sheetId="55">
        <row r="18">
          <cell r="D18">
            <v>0</v>
          </cell>
        </row>
      </sheetData>
      <sheetData sheetId="56">
        <row r="18">
          <cell r="D18">
            <v>0</v>
          </cell>
        </row>
      </sheetData>
      <sheetData sheetId="57">
        <row r="18">
          <cell r="D18">
            <v>0</v>
          </cell>
        </row>
      </sheetData>
      <sheetData sheetId="58">
        <row r="18">
          <cell r="D18">
            <v>0</v>
          </cell>
        </row>
      </sheetData>
      <sheetData sheetId="59">
        <row r="18">
          <cell r="D18">
            <v>0</v>
          </cell>
        </row>
      </sheetData>
      <sheetData sheetId="60">
        <row r="18">
          <cell r="D18">
            <v>0</v>
          </cell>
        </row>
      </sheetData>
      <sheetData sheetId="61">
        <row r="18">
          <cell r="D18">
            <v>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-1 1of2"/>
      <sheetName val="B-1 1 of 2 FN"/>
      <sheetName val="B-1 1 of 2 CF"/>
      <sheetName val="B-1 1 of 2 FI"/>
      <sheetName val="B-1 1 of 2 FT"/>
      <sheetName val="B-1 2of2 "/>
      <sheetName val="B-1 1of2 Common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/>
      <sheetData sheetId="1">
        <row r="1">
          <cell r="A1" t="str">
            <v>Schedule</v>
          </cell>
        </row>
      </sheetData>
      <sheetData sheetId="2">
        <row r="1">
          <cell r="A1" t="str">
            <v>Schedule</v>
          </cell>
        </row>
      </sheetData>
      <sheetData sheetId="3">
        <row r="1">
          <cell r="A1" t="str">
            <v>Schedule</v>
          </cell>
        </row>
      </sheetData>
      <sheetData sheetId="4">
        <row r="1">
          <cell r="A1" t="str">
            <v>Schedule</v>
          </cell>
        </row>
      </sheetData>
      <sheetData sheetId="5">
        <row r="1">
          <cell r="A1" t="str">
            <v>Schedule</v>
          </cell>
        </row>
      </sheetData>
      <sheetData sheetId="6">
        <row r="1">
          <cell r="A1" t="str">
            <v>Schedule</v>
          </cell>
        </row>
      </sheetData>
      <sheetData sheetId="7">
        <row r="25">
          <cell r="P25">
            <v>-911385.20999999985</v>
          </cell>
        </row>
      </sheetData>
      <sheetData sheetId="8">
        <row r="1">
          <cell r="A1" t="str">
            <v>Schedule</v>
          </cell>
        </row>
      </sheetData>
      <sheetData sheetId="9">
        <row r="1">
          <cell r="A1" t="str">
            <v>Schedule</v>
          </cell>
        </row>
      </sheetData>
      <sheetData sheetId="10">
        <row r="1">
          <cell r="A1" t="str">
            <v>Schedule</v>
          </cell>
        </row>
      </sheetData>
      <sheetData sheetId="11">
        <row r="1">
          <cell r="A1" t="str">
            <v>Schedule</v>
          </cell>
        </row>
      </sheetData>
      <sheetData sheetId="12">
        <row r="17">
          <cell r="P17">
            <v>69953330</v>
          </cell>
        </row>
      </sheetData>
      <sheetData sheetId="13">
        <row r="1">
          <cell r="A1" t="str">
            <v>Schedule</v>
          </cell>
        </row>
      </sheetData>
      <sheetData sheetId="14">
        <row r="1">
          <cell r="A1" t="str">
            <v>Schedule</v>
          </cell>
        </row>
      </sheetData>
      <sheetData sheetId="15">
        <row r="1">
          <cell r="A1" t="str">
            <v>Schedule</v>
          </cell>
        </row>
      </sheetData>
      <sheetData sheetId="16">
        <row r="1">
          <cell r="A1" t="str">
            <v>Schedule</v>
          </cell>
        </row>
      </sheetData>
      <sheetData sheetId="17">
        <row r="1">
          <cell r="A1" t="str">
            <v>Schedule</v>
          </cell>
        </row>
      </sheetData>
      <sheetData sheetId="18">
        <row r="1">
          <cell r="A1" t="str">
            <v>Schedule</v>
          </cell>
        </row>
      </sheetData>
      <sheetData sheetId="19">
        <row r="1">
          <cell r="A1" t="str">
            <v>Schedule</v>
          </cell>
        </row>
      </sheetData>
      <sheetData sheetId="20">
        <row r="1">
          <cell r="A1" t="str">
            <v>Schedule</v>
          </cell>
        </row>
      </sheetData>
      <sheetData sheetId="21">
        <row r="1">
          <cell r="A1" t="str">
            <v>Schedule</v>
          </cell>
        </row>
      </sheetData>
      <sheetData sheetId="22">
        <row r="1">
          <cell r="A1" t="str">
            <v>Schedule</v>
          </cell>
        </row>
      </sheetData>
      <sheetData sheetId="23"/>
      <sheetData sheetId="24"/>
      <sheetData sheetId="25"/>
      <sheetData sheetId="26"/>
      <sheetData sheetId="27"/>
      <sheetData sheetId="28">
        <row r="1">
          <cell r="A1" t="str">
            <v>Schedule</v>
          </cell>
        </row>
      </sheetData>
      <sheetData sheetId="29">
        <row r="1">
          <cell r="A1" t="str">
            <v>Schedule</v>
          </cell>
        </row>
      </sheetData>
      <sheetData sheetId="30">
        <row r="1">
          <cell r="A1" t="str">
            <v>Schedule</v>
          </cell>
        </row>
      </sheetData>
      <sheetData sheetId="31">
        <row r="1">
          <cell r="A1" t="str">
            <v>Schedule</v>
          </cell>
        </row>
      </sheetData>
      <sheetData sheetId="32">
        <row r="1">
          <cell r="A1" t="str">
            <v>Schedule</v>
          </cell>
        </row>
      </sheetData>
      <sheetData sheetId="33">
        <row r="1">
          <cell r="A1" t="str">
            <v>Schedule</v>
          </cell>
        </row>
      </sheetData>
      <sheetData sheetId="34">
        <row r="1">
          <cell r="A1" t="str">
            <v>Schedule</v>
          </cell>
        </row>
      </sheetData>
      <sheetData sheetId="35">
        <row r="1">
          <cell r="A1" t="str">
            <v>Schedule</v>
          </cell>
        </row>
      </sheetData>
      <sheetData sheetId="36">
        <row r="1">
          <cell r="A1" t="str">
            <v>Schedule</v>
          </cell>
        </row>
      </sheetData>
      <sheetData sheetId="37">
        <row r="1">
          <cell r="A1" t="str">
            <v>Schedule</v>
          </cell>
        </row>
      </sheetData>
      <sheetData sheetId="38">
        <row r="1">
          <cell r="A1" t="str">
            <v>Schedule</v>
          </cell>
        </row>
      </sheetData>
      <sheetData sheetId="39">
        <row r="1">
          <cell r="A1" t="str">
            <v>Schedule</v>
          </cell>
        </row>
      </sheetData>
      <sheetData sheetId="40">
        <row r="1">
          <cell r="A1" t="str">
            <v>Schedule</v>
          </cell>
        </row>
      </sheetData>
      <sheetData sheetId="41">
        <row r="1">
          <cell r="A1" t="str">
            <v>Schedule</v>
          </cell>
        </row>
      </sheetData>
      <sheetData sheetId="42">
        <row r="1">
          <cell r="A1" t="str">
            <v>Schedule</v>
          </cell>
        </row>
      </sheetData>
      <sheetData sheetId="43">
        <row r="1">
          <cell r="A1" t="str">
            <v>Schedule</v>
          </cell>
        </row>
      </sheetData>
      <sheetData sheetId="44">
        <row r="1">
          <cell r="A1" t="str">
            <v>Schedule</v>
          </cell>
        </row>
      </sheetData>
      <sheetData sheetId="45">
        <row r="1">
          <cell r="A1" t="str">
            <v>Schedule</v>
          </cell>
        </row>
      </sheetData>
      <sheetData sheetId="46">
        <row r="1">
          <cell r="A1" t="str">
            <v>Schedule</v>
          </cell>
        </row>
      </sheetData>
      <sheetData sheetId="47">
        <row r="1">
          <cell r="A1" t="str">
            <v>Schedule</v>
          </cell>
        </row>
      </sheetData>
      <sheetData sheetId="48">
        <row r="1">
          <cell r="A1" t="str">
            <v>Schedule</v>
          </cell>
        </row>
      </sheetData>
      <sheetData sheetId="49">
        <row r="1">
          <cell r="A1" t="str">
            <v>Schedule</v>
          </cell>
        </row>
      </sheetData>
      <sheetData sheetId="50">
        <row r="1">
          <cell r="A1" t="str">
            <v>Schedule</v>
          </cell>
        </row>
      </sheetData>
      <sheetData sheetId="51">
        <row r="1">
          <cell r="A1" t="str">
            <v>Schedule</v>
          </cell>
        </row>
      </sheetData>
      <sheetData sheetId="52">
        <row r="1">
          <cell r="A1" t="str">
            <v>Schedule</v>
          </cell>
        </row>
      </sheetData>
      <sheetData sheetId="53">
        <row r="1">
          <cell r="A1" t="str">
            <v>Schedule</v>
          </cell>
        </row>
      </sheetData>
      <sheetData sheetId="54">
        <row r="1">
          <cell r="A1" t="str">
            <v>Schedule</v>
          </cell>
        </row>
      </sheetData>
      <sheetData sheetId="55">
        <row r="1">
          <cell r="A1" t="str">
            <v>Schedule</v>
          </cell>
        </row>
      </sheetData>
      <sheetData sheetId="56">
        <row r="1">
          <cell r="A1" t="str">
            <v>Schedule</v>
          </cell>
        </row>
      </sheetData>
      <sheetData sheetId="57">
        <row r="1">
          <cell r="A1" t="str">
            <v>Schedule</v>
          </cell>
        </row>
      </sheetData>
      <sheetData sheetId="58">
        <row r="1">
          <cell r="A1" t="str">
            <v>Schedule</v>
          </cell>
        </row>
      </sheetData>
      <sheetData sheetId="59">
        <row r="1">
          <cell r="A1" t="str">
            <v>Schedule</v>
          </cell>
        </row>
      </sheetData>
      <sheetData sheetId="60">
        <row r="1">
          <cell r="A1" t="str">
            <v>Schedule</v>
          </cell>
        </row>
      </sheetData>
      <sheetData sheetId="61">
        <row r="1">
          <cell r="A1" t="str">
            <v>Schedule</v>
          </cell>
        </row>
      </sheetData>
      <sheetData sheetId="62">
        <row r="1">
          <cell r="A1" t="str">
            <v>Schedule</v>
          </cell>
        </row>
      </sheetData>
      <sheetData sheetId="63">
        <row r="1">
          <cell r="A1" t="str">
            <v>Schedule</v>
          </cell>
        </row>
      </sheetData>
      <sheetData sheetId="64">
        <row r="1">
          <cell r="A1" t="str">
            <v>Schedule</v>
          </cell>
        </row>
      </sheetData>
      <sheetData sheetId="65">
        <row r="1">
          <cell r="A1" t="str">
            <v>Schedule</v>
          </cell>
        </row>
      </sheetData>
      <sheetData sheetId="66">
        <row r="1">
          <cell r="A1" t="str">
            <v>Schedule</v>
          </cell>
        </row>
      </sheetData>
      <sheetData sheetId="67">
        <row r="1">
          <cell r="A1" t="str">
            <v>Schedule</v>
          </cell>
        </row>
      </sheetData>
      <sheetData sheetId="68">
        <row r="1">
          <cell r="A1" t="str">
            <v>Schedule</v>
          </cell>
        </row>
      </sheetData>
      <sheetData sheetId="69">
        <row r="1">
          <cell r="A1" t="str">
            <v>Schedule</v>
          </cell>
        </row>
      </sheetData>
      <sheetData sheetId="70">
        <row r="1">
          <cell r="A1" t="str">
            <v>Schedule</v>
          </cell>
        </row>
      </sheetData>
      <sheetData sheetId="71">
        <row r="1">
          <cell r="A1" t="str">
            <v>Schedule</v>
          </cell>
        </row>
      </sheetData>
      <sheetData sheetId="72">
        <row r="1">
          <cell r="A1" t="str">
            <v>Schedule</v>
          </cell>
        </row>
      </sheetData>
      <sheetData sheetId="73">
        <row r="1">
          <cell r="A1" t="str">
            <v>Schedule</v>
          </cell>
        </row>
      </sheetData>
      <sheetData sheetId="74">
        <row r="1">
          <cell r="A1" t="str">
            <v>Schedule</v>
          </cell>
        </row>
      </sheetData>
      <sheetData sheetId="75">
        <row r="1">
          <cell r="A1" t="str">
            <v>Schedule</v>
          </cell>
        </row>
      </sheetData>
      <sheetData sheetId="76">
        <row r="1">
          <cell r="A1" t="str">
            <v>Schedule</v>
          </cell>
        </row>
      </sheetData>
      <sheetData sheetId="77">
        <row r="1">
          <cell r="A1" t="str">
            <v>Schedule</v>
          </cell>
        </row>
      </sheetData>
      <sheetData sheetId="78">
        <row r="1">
          <cell r="A1">
            <v>9</v>
          </cell>
        </row>
      </sheetData>
      <sheetData sheetId="79">
        <row r="1">
          <cell r="A1" t="str">
            <v>Schedule</v>
          </cell>
        </row>
      </sheetData>
      <sheetData sheetId="80">
        <row r="1">
          <cell r="A1" t="str">
            <v>Schedule</v>
          </cell>
        </row>
      </sheetData>
      <sheetData sheetId="81">
        <row r="1">
          <cell r="A1" t="str">
            <v>Schedule</v>
          </cell>
        </row>
      </sheetData>
      <sheetData sheetId="82">
        <row r="1">
          <cell r="A1" t="str">
            <v>Schedule</v>
          </cell>
        </row>
      </sheetData>
      <sheetData sheetId="83">
        <row r="1">
          <cell r="A1" t="str">
            <v>Schedule</v>
          </cell>
        </row>
      </sheetData>
      <sheetData sheetId="84">
        <row r="1">
          <cell r="A1" t="str">
            <v>Schedule</v>
          </cell>
        </row>
      </sheetData>
      <sheetData sheetId="85">
        <row r="1">
          <cell r="A1" t="str">
            <v>Schedule</v>
          </cell>
        </row>
      </sheetData>
      <sheetData sheetId="86">
        <row r="1">
          <cell r="A1" t="str">
            <v>Schedule</v>
          </cell>
        </row>
      </sheetData>
      <sheetData sheetId="87">
        <row r="1">
          <cell r="A1" t="str">
            <v>Schedule</v>
          </cell>
        </row>
      </sheetData>
      <sheetData sheetId="88">
        <row r="1">
          <cell r="A1" t="str">
            <v>Schedule</v>
          </cell>
        </row>
      </sheetData>
      <sheetData sheetId="89">
        <row r="1">
          <cell r="A1" t="str">
            <v>Schedule</v>
          </cell>
        </row>
      </sheetData>
      <sheetData sheetId="90">
        <row r="1">
          <cell r="A1" t="str">
            <v>Schedule</v>
          </cell>
        </row>
      </sheetData>
      <sheetData sheetId="91">
        <row r="1">
          <cell r="A1" t="str">
            <v>Schedule</v>
          </cell>
        </row>
      </sheetData>
      <sheetData sheetId="92">
        <row r="1">
          <cell r="A1" t="str">
            <v>Schedule</v>
          </cell>
        </row>
      </sheetData>
      <sheetData sheetId="93">
        <row r="1">
          <cell r="A1" t="str">
            <v>Schedule</v>
          </cell>
        </row>
      </sheetData>
      <sheetData sheetId="94">
        <row r="1">
          <cell r="A1" t="str">
            <v>Schedule</v>
          </cell>
        </row>
      </sheetData>
      <sheetData sheetId="95">
        <row r="1">
          <cell r="A1" t="str">
            <v>Schedule</v>
          </cell>
        </row>
      </sheetData>
      <sheetData sheetId="96">
        <row r="1">
          <cell r="A1" t="str">
            <v>Schedule</v>
          </cell>
        </row>
      </sheetData>
      <sheetData sheetId="97">
        <row r="1">
          <cell r="A1" t="str">
            <v>Schedule</v>
          </cell>
        </row>
      </sheetData>
      <sheetData sheetId="98">
        <row r="1">
          <cell r="A1" t="str">
            <v>Schedule</v>
          </cell>
        </row>
      </sheetData>
      <sheetData sheetId="99">
        <row r="1">
          <cell r="A1" t="str">
            <v>Schedule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of2 Supplement 1"/>
      <sheetName val="B-1 1of2 Supplement 2"/>
      <sheetName val="B-1 1of2 Supplement 3"/>
      <sheetName val="B-1 1 of 2 FN"/>
      <sheetName val="B-1 1 of 2 CF"/>
      <sheetName val="B-1 1 of 2 FI"/>
      <sheetName val="B-1 1 of 2 FT"/>
      <sheetName val="B-1 2of2"/>
      <sheetName val="B-1 2of2 Supplement 1"/>
      <sheetName val="B-1 2of2 Supplement 2"/>
      <sheetName val="B-1 2of2 Supplement 3"/>
      <sheetName val="B-1 2 of 2 FN"/>
      <sheetName val="B-1 2 of 2 CF"/>
      <sheetName val="B-1 2 of 2 FI"/>
      <sheetName val="B-1 2 of 2 FT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2of3"/>
      <sheetName val="B-5 3of3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T"/>
      <sheetName val="B-9 FI"/>
      <sheetName val="B-10"/>
      <sheetName val="B-11"/>
      <sheetName val="B-12"/>
      <sheetName val="B-13 1of2"/>
      <sheetName val="B-13 1of 2 Supplement 1"/>
      <sheetName val="B-13 1 of 2 Supplement 2"/>
      <sheetName val="B-13 1of2 FN"/>
      <sheetName val="B-13 1of2 CF"/>
      <sheetName val="B-13 1of2 FI"/>
      <sheetName val="B-13 1of2 FT"/>
      <sheetName val="B-13 2of2"/>
      <sheetName val="B-13 2of2 Supplement 1"/>
      <sheetName val="B-13 2 of 2 Supplement 2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2of3"/>
      <sheetName val="B-18 2of3 FN"/>
      <sheetName val="B-18 2of3 CF"/>
      <sheetName val="B-18 2of3 FI"/>
      <sheetName val="B-18 2of3 FT"/>
      <sheetName val="B-18 3of3"/>
      <sheetName val="B-18 3of3 FN"/>
      <sheetName val="B-18 3of3 CF"/>
      <sheetName val="B-18 3of3 FI"/>
      <sheetName val="B-18 3of3 FT"/>
      <sheetName val="B5 4of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>
        <row r="14">
          <cell r="BA14">
            <v>24037.666666666668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Common Alloc Per ROR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Adjustments to Common Plant"/>
      <sheetName val="LTD detail - CU Reg"/>
      <sheetName val="CU Consolidated Equity "/>
      <sheetName val="New Common Plant Allocations"/>
    </sheetNames>
    <sheetDataSet>
      <sheetData sheetId="0"/>
      <sheetData sheetId="1"/>
      <sheetData sheetId="2"/>
      <sheetData sheetId="3">
        <row r="57">
          <cell r="N57">
            <v>4088170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For the 12 Months Ending December 31, 2021</v>
          </cell>
        </row>
      </sheetData>
      <sheetData sheetId="12">
        <row r="29">
          <cell r="P29">
            <v>303010288.1239292</v>
          </cell>
        </row>
      </sheetData>
      <sheetData sheetId="13">
        <row r="13">
          <cell r="L13">
            <v>3833200</v>
          </cell>
        </row>
      </sheetData>
      <sheetData sheetId="14">
        <row r="29">
          <cell r="P29">
            <v>321547469.43390888</v>
          </cell>
        </row>
      </sheetData>
      <sheetData sheetId="15"/>
      <sheetData sheetId="16"/>
      <sheetData sheetId="17">
        <row r="13">
          <cell r="L13">
            <v>3833200</v>
          </cell>
        </row>
      </sheetData>
      <sheetData sheetId="18">
        <row r="15">
          <cell r="N15">
            <v>1.0800000000000001E-2</v>
          </cell>
        </row>
      </sheetData>
      <sheetData sheetId="19"/>
      <sheetData sheetId="20"/>
      <sheetData sheetId="21"/>
      <sheetData sheetId="22">
        <row r="1">
          <cell r="B1" t="str">
            <v>FLORIDA PUBLIC UTILITIES COMPANY</v>
          </cell>
        </row>
        <row r="2">
          <cell r="B2" t="str">
            <v>NATURAL GAS</v>
          </cell>
        </row>
      </sheetData>
      <sheetData sheetId="23"/>
      <sheetData sheetId="24"/>
      <sheetData sheetId="25"/>
      <sheetData sheetId="26"/>
      <sheetData sheetId="27">
        <row r="11">
          <cell r="B11">
            <v>44179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AD36">
            <v>0</v>
          </cell>
        </row>
      </sheetData>
      <sheetData sheetId="37">
        <row r="13">
          <cell r="O13">
            <v>164608.05000000002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A4" t="str">
            <v>For the 12 Months Ending December 31, 2021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>
        <row r="11">
          <cell r="B11">
            <v>44179</v>
          </cell>
          <cell r="C11">
            <v>44209</v>
          </cell>
          <cell r="D11">
            <v>44237</v>
          </cell>
          <cell r="E11">
            <v>44268</v>
          </cell>
          <cell r="F11">
            <v>44299</v>
          </cell>
          <cell r="G11">
            <v>44329</v>
          </cell>
          <cell r="H11">
            <v>44360</v>
          </cell>
          <cell r="I11">
            <v>44391</v>
          </cell>
          <cell r="J11">
            <v>44421</v>
          </cell>
          <cell r="K11">
            <v>44452</v>
          </cell>
          <cell r="L11">
            <v>44482</v>
          </cell>
          <cell r="M11">
            <v>44513</v>
          </cell>
          <cell r="N11">
            <v>44544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CPK-ISEXT12"/>
      <sheetName val="REVENUES SEG 3"/>
      <sheetName val="COST OF SALES SEG 4"/>
      <sheetName val="FC Common Plt"/>
      <sheetName val="Common Plant Allocation Factors"/>
      <sheetName val="FC Depreciation Expense"/>
      <sheetName val="FC PP Plant and AD"/>
      <sheetName val="Corporate and Skipack Alloc"/>
      <sheetName val="Income Statement"/>
      <sheetName val="Report Summary"/>
      <sheetName val="Avg ROR"/>
      <sheetName val="Year End ROR"/>
      <sheetName val="Capital Structure"/>
      <sheetName val="Earned Ret on Equity"/>
      <sheetName val="CFG Reg_BS 13 Mon"/>
      <sheetName val="FC with Allocations"/>
      <sheetName val="Adjustments to Common Plant"/>
      <sheetName val="Common Plant"/>
      <sheetName val="Cap Struct Adj."/>
      <sheetName val="Inc Tax Adj"/>
      <sheetName val="Sht Trm Int Rate"/>
      <sheetName val="Comp Cost Rate of Debt"/>
      <sheetName val="Cust Dep Int"/>
      <sheetName val="Property Tax"/>
      <sheetName val="Econ. Develop."/>
      <sheetName val="Social"/>
      <sheetName val="Charit. Cont."/>
      <sheetName val="Fran &amp; Cons"/>
      <sheetName val="Promo Exp"/>
      <sheetName val="Mat &amp; Supplies"/>
      <sheetName val="Competitive Rate Adj"/>
      <sheetName val="Flex Liab"/>
      <sheetName val="Conservation"/>
      <sheetName val="Non-Util O&amp;M"/>
      <sheetName val="Out of Period"/>
      <sheetName val="Health Ins Res"/>
      <sheetName val="Int Pay"/>
      <sheetName val="Flex Plt"/>
      <sheetName val="Reg-13MON CU"/>
      <sheetName val="Equity"/>
      <sheetName val="CFG 1010 BS PIS Breakdown"/>
      <sheetName val="B-4 CF"/>
      <sheetName val="May2020-June2021 FPU-AD"/>
      <sheetName val="Sheet2"/>
    </sheetNames>
    <sheetDataSet>
      <sheetData sheetId="0"/>
      <sheetData sheetId="1"/>
      <sheetData sheetId="2">
        <row r="54">
          <cell r="N54">
            <v>1489781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December 31, 2021</v>
          </cell>
        </row>
      </sheetData>
      <sheetData sheetId="12">
        <row r="28">
          <cell r="P28">
            <v>114345294.98889922</v>
          </cell>
        </row>
        <row r="59">
          <cell r="L59">
            <v>1531869</v>
          </cell>
        </row>
        <row r="62">
          <cell r="L62">
            <v>-67288.990033799986</v>
          </cell>
        </row>
        <row r="63">
          <cell r="L63">
            <v>0</v>
          </cell>
        </row>
        <row r="64">
          <cell r="L64">
            <v>272.82979497912885</v>
          </cell>
        </row>
        <row r="65">
          <cell r="L65">
            <v>0</v>
          </cell>
        </row>
        <row r="66">
          <cell r="L66">
            <v>1.0260731249999999</v>
          </cell>
        </row>
        <row r="67">
          <cell r="L67">
            <v>2323.4935185000004</v>
          </cell>
        </row>
        <row r="68">
          <cell r="L68">
            <v>0</v>
          </cell>
        </row>
        <row r="69">
          <cell r="L69">
            <v>2389.2824721149996</v>
          </cell>
        </row>
        <row r="70">
          <cell r="L70">
            <v>132.0915981</v>
          </cell>
        </row>
        <row r="71">
          <cell r="L71">
            <v>603.93296040000007</v>
          </cell>
        </row>
        <row r="72">
          <cell r="L72">
            <v>0</v>
          </cell>
        </row>
        <row r="73">
          <cell r="L73">
            <v>673.33547586071631</v>
          </cell>
        </row>
        <row r="74">
          <cell r="L74">
            <v>0</v>
          </cell>
        </row>
        <row r="75">
          <cell r="L75">
            <v>-9.1135123108173718E-2</v>
          </cell>
        </row>
        <row r="76">
          <cell r="L76">
            <v>506.62901242799887</v>
          </cell>
        </row>
        <row r="77">
          <cell r="L77">
            <v>-23465.662687615615</v>
          </cell>
        </row>
        <row r="78">
          <cell r="L78">
            <v>-36125.625690000001</v>
          </cell>
        </row>
        <row r="79">
          <cell r="L79">
            <v>-6081.96666</v>
          </cell>
        </row>
        <row r="80">
          <cell r="L80">
            <v>0</v>
          </cell>
        </row>
        <row r="81">
          <cell r="L81">
            <v>0</v>
          </cell>
        </row>
        <row r="84">
          <cell r="L84">
            <v>1405809.2846989692</v>
          </cell>
          <cell r="V84">
            <v>5920573.5853004791</v>
          </cell>
        </row>
        <row r="88">
          <cell r="L88">
            <v>1405809.2846989692</v>
          </cell>
        </row>
      </sheetData>
      <sheetData sheetId="13">
        <row r="26">
          <cell r="P26">
            <v>117047299.42237556</v>
          </cell>
        </row>
        <row r="57">
          <cell r="L57">
            <v>1531869</v>
          </cell>
        </row>
        <row r="60">
          <cell r="L60">
            <v>-50196.641314199987</v>
          </cell>
        </row>
        <row r="61">
          <cell r="L61">
            <v>0</v>
          </cell>
        </row>
        <row r="62">
          <cell r="L62">
            <v>272.82979497912885</v>
          </cell>
        </row>
        <row r="63">
          <cell r="L63">
            <v>0</v>
          </cell>
        </row>
        <row r="64">
          <cell r="L64">
            <v>1.0260731249999999</v>
          </cell>
        </row>
        <row r="65">
          <cell r="L65">
            <v>2323.4935185000004</v>
          </cell>
        </row>
        <row r="66">
          <cell r="L66">
            <v>0</v>
          </cell>
        </row>
        <row r="67">
          <cell r="L67">
            <v>2389.2824721149996</v>
          </cell>
        </row>
        <row r="68">
          <cell r="L68">
            <v>132.0915981</v>
          </cell>
        </row>
        <row r="69">
          <cell r="L69">
            <v>603.93296040000007</v>
          </cell>
        </row>
        <row r="70">
          <cell r="L70">
            <v>0</v>
          </cell>
        </row>
        <row r="71">
          <cell r="L71">
            <v>673.33547586071631</v>
          </cell>
        </row>
        <row r="72">
          <cell r="L72">
            <v>0</v>
          </cell>
        </row>
        <row r="73">
          <cell r="L73">
            <v>-9.1135123108173718E-2</v>
          </cell>
        </row>
        <row r="74">
          <cell r="L74">
            <v>506.62901242799887</v>
          </cell>
        </row>
        <row r="75">
          <cell r="L75">
            <v>-23465.662687615615</v>
          </cell>
        </row>
        <row r="76">
          <cell r="L76">
            <v>-36125.625690000001</v>
          </cell>
        </row>
        <row r="77">
          <cell r="L77">
            <v>-6081.96666</v>
          </cell>
        </row>
        <row r="78">
          <cell r="L78">
            <v>0</v>
          </cell>
        </row>
        <row r="79">
          <cell r="L79">
            <v>0</v>
          </cell>
        </row>
        <row r="82">
          <cell r="L82">
            <v>1422901.6334185691</v>
          </cell>
          <cell r="V82">
            <v>5903481.2365808794</v>
          </cell>
        </row>
      </sheetData>
      <sheetData sheetId="14">
        <row r="15">
          <cell r="O15">
            <v>1.06E-2</v>
          </cell>
        </row>
        <row r="17">
          <cell r="O17">
            <v>1.5E-3</v>
          </cell>
        </row>
        <row r="19">
          <cell r="O19">
            <v>0</v>
          </cell>
        </row>
        <row r="21">
          <cell r="O21">
            <v>2.9999999999999997E-4</v>
          </cell>
        </row>
        <row r="46">
          <cell r="O46">
            <v>9.7999999999999997E-3</v>
          </cell>
        </row>
        <row r="48">
          <cell r="O48">
            <v>1.4E-3</v>
          </cell>
        </row>
        <row r="50">
          <cell r="O50">
            <v>0</v>
          </cell>
        </row>
        <row r="52">
          <cell r="O52">
            <v>2.9999999999999997E-4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FI-ISEXT12"/>
      <sheetName val="FC Common Alloc Per ROR"/>
      <sheetName val="Common Plant Allocation Factors"/>
      <sheetName val="FC Depreciation Expense"/>
      <sheetName val="Corporate and Skipack Alloc"/>
      <sheetName val="FC PP Plant and AD"/>
      <sheetName val="Income Statement"/>
      <sheetName val="Report Summary"/>
      <sheetName val="Avg ROR"/>
      <sheetName val="Year End ROR"/>
      <sheetName val="Capital Structure"/>
      <sheetName val="Earned Ret on Equity"/>
      <sheetName val="Capital Structure Proforma"/>
      <sheetName val="Cost of Sales ISEXT-12 seg4"/>
      <sheetName val="Revenue ISEXT-12 Seg3"/>
      <sheetName val="FI Reg_BS 13 Mon "/>
      <sheetName val="Out of PeriodThe"/>
      <sheetName val="FC with allocations"/>
      <sheetName val="Economic Development"/>
      <sheetName val="Out of Period "/>
      <sheetName val="Inc Tax Adj"/>
      <sheetName val="Cap Struct Adj."/>
      <sheetName val="Sht Trm Int Rate"/>
      <sheetName val="Comp Cost Rate of Debt"/>
      <sheetName val="Cust Dep Int"/>
      <sheetName val="Conservation"/>
      <sheetName val="Acq Adj"/>
      <sheetName val="Equity"/>
    </sheetNames>
    <sheetDataSet>
      <sheetData sheetId="0" refreshError="1"/>
      <sheetData sheetId="1" refreshError="1"/>
      <sheetData sheetId="2">
        <row r="55">
          <cell r="N55">
            <v>27864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O33">
            <v>44538</v>
          </cell>
        </row>
      </sheetData>
      <sheetData sheetId="9" refreshError="1"/>
      <sheetData sheetId="10">
        <row r="22">
          <cell r="P22">
            <v>2020085.6298864856</v>
          </cell>
        </row>
        <row r="53">
          <cell r="L53">
            <v>-7.2333295722325747E-2</v>
          </cell>
        </row>
        <row r="54">
          <cell r="L54">
            <v>0</v>
          </cell>
        </row>
        <row r="55">
          <cell r="L55">
            <v>4.4611875000000002E-2</v>
          </cell>
        </row>
        <row r="56">
          <cell r="L56">
            <v>3.1413897900000078E-2</v>
          </cell>
        </row>
        <row r="57">
          <cell r="L57">
            <v>-71.379000000000005</v>
          </cell>
          <cell r="V57">
            <v>-228.62099999999998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3">
          <cell r="L63">
            <v>-48778.105098222819</v>
          </cell>
          <cell r="V63">
            <v>-133097.87938260272</v>
          </cell>
        </row>
      </sheetData>
      <sheetData sheetId="11">
        <row r="22">
          <cell r="P22">
            <v>1998092.0841176047</v>
          </cell>
        </row>
        <row r="48">
          <cell r="L48">
            <v>-54892</v>
          </cell>
        </row>
        <row r="52">
          <cell r="L52">
            <v>-7.2333295722325747E-2</v>
          </cell>
        </row>
        <row r="53">
          <cell r="L53">
            <v>0</v>
          </cell>
        </row>
        <row r="54">
          <cell r="L54">
            <v>4.4611875000000002E-2</v>
          </cell>
        </row>
        <row r="55">
          <cell r="L55">
            <v>3.1413897900000078E-2</v>
          </cell>
        </row>
        <row r="56">
          <cell r="L56">
            <v>-71.379000000000005</v>
          </cell>
          <cell r="V56">
            <v>-228.62099999999998</v>
          </cell>
        </row>
        <row r="57">
          <cell r="L57">
            <v>0</v>
          </cell>
        </row>
        <row r="58">
          <cell r="L58">
            <v>0</v>
          </cell>
        </row>
        <row r="63">
          <cell r="L63">
            <v>-48337.080429522823</v>
          </cell>
          <cell r="V63">
            <v>-133538.90405130273</v>
          </cell>
        </row>
      </sheetData>
      <sheetData sheetId="12">
        <row r="15">
          <cell r="O15">
            <v>1.01E-2</v>
          </cell>
        </row>
        <row r="17">
          <cell r="O17">
            <v>1.4E-3</v>
          </cell>
        </row>
        <row r="19">
          <cell r="O19">
            <v>0</v>
          </cell>
        </row>
        <row r="21">
          <cell r="O21">
            <v>1E-4</v>
          </cell>
        </row>
        <row r="25">
          <cell r="O25">
            <v>0</v>
          </cell>
        </row>
        <row r="46">
          <cell r="O46">
            <v>9.4000000000000004E-3</v>
          </cell>
        </row>
        <row r="48">
          <cell r="O48">
            <v>1.2999999999999999E-3</v>
          </cell>
        </row>
        <row r="50">
          <cell r="O50">
            <v>0</v>
          </cell>
        </row>
        <row r="52">
          <cell r="O52">
            <v>1E-4</v>
          </cell>
        </row>
        <row r="56">
          <cell r="O5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FT-ISEXT12"/>
      <sheetName val="FC Common Alloc Per ROR"/>
      <sheetName val="Common Plant Allocation Factors"/>
      <sheetName val="FC Depreciation Expense"/>
      <sheetName val="Corporate and Skipack Alloc"/>
      <sheetName val="FC PP Plant and AD"/>
      <sheetName val="Income Statement"/>
      <sheetName val="Report Summary"/>
      <sheetName val="Avg ROR"/>
      <sheetName val="Year End ROR"/>
      <sheetName val="Capital Structure"/>
      <sheetName val="Capital Structure Proforma"/>
      <sheetName val="Earned Ret on Equity"/>
      <sheetName val="Cost of Sales ISEXT-12 seg4"/>
      <sheetName val="Revenue ISEXT-12 Seg3"/>
      <sheetName val="FT Reg_BS 13 Mon "/>
      <sheetName val="Out of Period"/>
      <sheetName val="FC with allocations"/>
      <sheetName val="Economic Development"/>
      <sheetName val="Out of Period "/>
      <sheetName val="Inc Tax Adj"/>
      <sheetName val="Cap Struct Adj."/>
      <sheetName val="Sht Trm Int Rate"/>
      <sheetName val="Comp Cost Rate of Debt"/>
      <sheetName val="Cust Dep Int"/>
      <sheetName val="conservation &amp; pga"/>
      <sheetName val="acq adj"/>
      <sheetName val="CU Equity"/>
    </sheetNames>
    <sheetDataSet>
      <sheetData sheetId="0" refreshError="1"/>
      <sheetData sheetId="1" refreshError="1"/>
      <sheetData sheetId="2">
        <row r="53">
          <cell r="N53">
            <v>23415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4" t="str">
            <v>December 31, 2021</v>
          </cell>
        </row>
      </sheetData>
      <sheetData sheetId="10">
        <row r="24">
          <cell r="P24">
            <v>1240245.0767552012</v>
          </cell>
        </row>
        <row r="51">
          <cell r="L51">
            <v>-12483</v>
          </cell>
        </row>
        <row r="55">
          <cell r="L55">
            <v>101.78466952500001</v>
          </cell>
        </row>
        <row r="56">
          <cell r="L56">
            <v>0.21113585713890809</v>
          </cell>
        </row>
        <row r="57">
          <cell r="L57">
            <v>-16.290912248886062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-84.465149999999994</v>
          </cell>
        </row>
        <row r="61">
          <cell r="L61">
            <v>0</v>
          </cell>
        </row>
        <row r="64">
          <cell r="L64">
            <v>-1737.5998448667488</v>
          </cell>
          <cell r="V64">
            <v>7584.8103821392779</v>
          </cell>
        </row>
      </sheetData>
      <sheetData sheetId="11">
        <row r="23">
          <cell r="P23">
            <v>1294678.1041659275</v>
          </cell>
        </row>
        <row r="51">
          <cell r="L51">
            <v>-12483</v>
          </cell>
        </row>
        <row r="55">
          <cell r="L55">
            <v>102</v>
          </cell>
        </row>
        <row r="56">
          <cell r="L56">
            <v>0</v>
          </cell>
        </row>
        <row r="57">
          <cell r="L57">
            <v>-16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-84</v>
          </cell>
        </row>
        <row r="61">
          <cell r="L61">
            <v>0</v>
          </cell>
        </row>
        <row r="64">
          <cell r="L64">
            <v>-1627.6868212000008</v>
          </cell>
          <cell r="V64">
            <v>7474.89735847253</v>
          </cell>
        </row>
      </sheetData>
      <sheetData sheetId="12">
        <row r="15">
          <cell r="O15">
            <v>9.2999999999999992E-3</v>
          </cell>
        </row>
        <row r="17">
          <cell r="O17">
            <v>1.2999999999999999E-3</v>
          </cell>
        </row>
        <row r="21">
          <cell r="O21">
            <v>0</v>
          </cell>
        </row>
        <row r="25">
          <cell r="O25">
            <v>0</v>
          </cell>
        </row>
        <row r="46">
          <cell r="O46">
            <v>8.6E-3</v>
          </cell>
        </row>
        <row r="48">
          <cell r="O48">
            <v>1.1999999999999999E-3</v>
          </cell>
        </row>
        <row r="50">
          <cell r="O50">
            <v>0</v>
          </cell>
        </row>
        <row r="52">
          <cell r="O52">
            <v>0</v>
          </cell>
        </row>
        <row r="56">
          <cell r="O5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>
        <row r="57">
          <cell r="N57">
            <v>4088170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For the 12 Months Ending December 31, 2021</v>
          </cell>
        </row>
      </sheetData>
      <sheetData sheetId="15">
        <row r="29">
          <cell r="P29">
            <v>302435364.79555798</v>
          </cell>
        </row>
      </sheetData>
      <sheetData sheetId="16">
        <row r="13">
          <cell r="L13">
            <v>3971126</v>
          </cell>
        </row>
        <row r="16">
          <cell r="L16">
            <v>-202516.6616475</v>
          </cell>
        </row>
        <row r="17">
          <cell r="L17">
            <v>77.371984240311605</v>
          </cell>
        </row>
        <row r="18">
          <cell r="L18">
            <v>82.136360676155078</v>
          </cell>
        </row>
        <row r="19">
          <cell r="L19">
            <v>38859.473341933757</v>
          </cell>
        </row>
        <row r="20">
          <cell r="L20">
            <v>-0.16665492850733279</v>
          </cell>
        </row>
        <row r="21">
          <cell r="L21">
            <v>0</v>
          </cell>
        </row>
        <row r="22">
          <cell r="L22">
            <v>206.84920410000004</v>
          </cell>
        </row>
        <row r="23">
          <cell r="L23">
            <v>-41415.523379999999</v>
          </cell>
        </row>
        <row r="24">
          <cell r="L24">
            <v>-504941.06562899996</v>
          </cell>
        </row>
        <row r="25">
          <cell r="L25">
            <v>-73691.44167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5">
          <cell r="L35">
            <v>0</v>
          </cell>
        </row>
        <row r="37">
          <cell r="L37">
            <v>3187786.9719095216</v>
          </cell>
          <cell r="V37">
            <v>14189890.81225145</v>
          </cell>
        </row>
      </sheetData>
      <sheetData sheetId="17">
        <row r="29">
          <cell r="P29">
            <v>320797403.53674209</v>
          </cell>
        </row>
      </sheetData>
      <sheetData sheetId="18"/>
      <sheetData sheetId="19"/>
      <sheetData sheetId="20">
        <row r="13">
          <cell r="L13">
            <v>3971126</v>
          </cell>
        </row>
        <row r="16">
          <cell r="L16">
            <v>-198250.23650759997</v>
          </cell>
        </row>
        <row r="17">
          <cell r="L17">
            <v>77.371984240311605</v>
          </cell>
        </row>
        <row r="18">
          <cell r="L18">
            <v>82.136360676155078</v>
          </cell>
        </row>
        <row r="19">
          <cell r="L19">
            <v>38859.473341933757</v>
          </cell>
        </row>
        <row r="20">
          <cell r="L20">
            <v>-0.16665492850733279</v>
          </cell>
        </row>
        <row r="21">
          <cell r="L21">
            <v>0</v>
          </cell>
        </row>
        <row r="22">
          <cell r="L22">
            <v>206.84920410000004</v>
          </cell>
        </row>
        <row r="23">
          <cell r="L23">
            <v>-41415.523379999999</v>
          </cell>
        </row>
        <row r="24">
          <cell r="L24">
            <v>-504941.06562899996</v>
          </cell>
        </row>
        <row r="25">
          <cell r="L25">
            <v>-73691.44167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6">
          <cell r="L36">
            <v>0</v>
          </cell>
        </row>
        <row r="38">
          <cell r="L38">
            <v>3192053.3970494219</v>
          </cell>
          <cell r="V38">
            <v>14185624.38711155</v>
          </cell>
        </row>
      </sheetData>
      <sheetData sheetId="21">
        <row r="15">
          <cell r="N15">
            <v>1.0800000000000001E-2</v>
          </cell>
        </row>
        <row r="17">
          <cell r="N17">
            <v>1.5E-3</v>
          </cell>
        </row>
        <row r="19">
          <cell r="N19">
            <v>6.9999999999999999E-4</v>
          </cell>
        </row>
        <row r="23">
          <cell r="N23">
            <v>0</v>
          </cell>
        </row>
        <row r="42">
          <cell r="N42">
            <v>1.01E-2</v>
          </cell>
        </row>
        <row r="44">
          <cell r="N44">
            <v>1.4E-3</v>
          </cell>
        </row>
        <row r="46">
          <cell r="N46">
            <v>6.9999999999999999E-4</v>
          </cell>
        </row>
        <row r="50">
          <cell r="N50">
            <v>0</v>
          </cell>
        </row>
      </sheetData>
      <sheetData sheetId="22"/>
      <sheetData sheetId="23"/>
      <sheetData sheetId="24"/>
      <sheetData sheetId="25">
        <row r="1">
          <cell r="B1" t="str">
            <v>FLORIDA PUBLIC UTILITIES COMPANY</v>
          </cell>
        </row>
        <row r="2">
          <cell r="B2" t="str">
            <v>NATURAL GAS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81"/>
  <sheetViews>
    <sheetView tabSelected="1" view="pageBreakPreview" zoomScaleNormal="100" zoomScaleSheetLayoutView="100" workbookViewId="0">
      <selection activeCell="P8" sqref="P8"/>
    </sheetView>
  </sheetViews>
  <sheetFormatPr defaultColWidth="9.140625" defaultRowHeight="11.25" x14ac:dyDescent="0.2"/>
  <cols>
    <col min="1" max="1" width="9.140625" style="1"/>
    <col min="2" max="2" width="10.5703125" style="1" customWidth="1"/>
    <col min="3" max="3" width="25.140625" style="1" customWidth="1"/>
    <col min="4" max="4" width="25" style="1" customWidth="1"/>
    <col min="5" max="5" width="19.140625" style="1" customWidth="1"/>
    <col min="6" max="6" width="13.85546875" style="1" customWidth="1"/>
    <col min="7" max="7" width="10.85546875" style="1" customWidth="1"/>
    <col min="8" max="13" width="9.140625" style="1"/>
    <col min="14" max="14" width="10.42578125" style="1" bestFit="1" customWidth="1"/>
    <col min="15" max="16384" width="9.140625" style="1"/>
  </cols>
  <sheetData>
    <row r="1" spans="1:14" x14ac:dyDescent="0.2">
      <c r="A1" s="1" t="str">
        <f>'[72]Cap Struct Adj.'!B1</f>
        <v>FLORIDA PUBLIC UTILITIES COMPANY</v>
      </c>
    </row>
    <row r="2" spans="1:14" x14ac:dyDescent="0.2">
      <c r="A2" s="1" t="str">
        <f>'[72]Cap Struct Adj.'!B2</f>
        <v>NATURAL GAS</v>
      </c>
    </row>
    <row r="3" spans="1:14" x14ac:dyDescent="0.2">
      <c r="A3" s="1" t="s">
        <v>0</v>
      </c>
    </row>
    <row r="6" spans="1:14" x14ac:dyDescent="0.2">
      <c r="D6" s="2"/>
      <c r="E6" s="2"/>
      <c r="F6" s="2" t="s">
        <v>1</v>
      </c>
    </row>
    <row r="7" spans="1:14" x14ac:dyDescent="0.2">
      <c r="D7" s="2" t="s">
        <v>2</v>
      </c>
      <c r="E7" s="2"/>
      <c r="F7" s="2" t="s">
        <v>3</v>
      </c>
    </row>
    <row r="8" spans="1:14" x14ac:dyDescent="0.2">
      <c r="D8" s="3" t="str">
        <f>'[73]Report Summary'!A4</f>
        <v>For the 12 Months Ending December 31, 2021</v>
      </c>
      <c r="E8" s="2"/>
      <c r="F8" s="3" t="str">
        <f>+D8</f>
        <v>For the 12 Months Ending December 31, 2021</v>
      </c>
    </row>
    <row r="10" spans="1:14" x14ac:dyDescent="0.2">
      <c r="A10" s="1" t="s">
        <v>4</v>
      </c>
      <c r="D10" s="4">
        <f>+'[77]Year End ROR'!P29</f>
        <v>320797403.53674209</v>
      </c>
      <c r="F10" s="5">
        <f>+'[77]Avg ROR'!P29</f>
        <v>302435364.79555798</v>
      </c>
    </row>
    <row r="12" spans="1:14" x14ac:dyDescent="0.2">
      <c r="A12" s="6" t="s">
        <v>5</v>
      </c>
      <c r="D12" s="4">
        <f>ROUND(E12*$D$10,2)</f>
        <v>3240053.78</v>
      </c>
      <c r="E12" s="7">
        <f>'[77]Capital Structure'!N42</f>
        <v>1.01E-2</v>
      </c>
      <c r="F12" s="4">
        <f>ROUND(G12*$F$10,2)</f>
        <v>3266301.94</v>
      </c>
      <c r="G12" s="7">
        <f>'[77]Capital Structure'!N15</f>
        <v>1.0800000000000001E-2</v>
      </c>
      <c r="I12" s="57">
        <f>F25+F66+H48</f>
        <v>-202516.6616475</v>
      </c>
      <c r="K12" s="1" t="s">
        <v>91</v>
      </c>
      <c r="L12" s="1">
        <v>0.20258000000000001</v>
      </c>
      <c r="M12" s="14">
        <f>L12/L14</f>
        <v>0.85142689026184171</v>
      </c>
      <c r="N12" s="9">
        <f>I12*M12</f>
        <v>-172428.13145274052</v>
      </c>
    </row>
    <row r="13" spans="1:14" x14ac:dyDescent="0.2">
      <c r="A13" s="6" t="s">
        <v>6</v>
      </c>
      <c r="D13" s="4">
        <f t="shared" ref="D13:D15" si="0">ROUND(E13*$D$10,2)</f>
        <v>449116.36</v>
      </c>
      <c r="E13" s="7">
        <f>'[77]Capital Structure'!N44</f>
        <v>1.4E-3</v>
      </c>
      <c r="F13" s="4">
        <f t="shared" ref="F13:F15" si="1">ROUND(G13*$F$10,2)</f>
        <v>453653.05</v>
      </c>
      <c r="G13" s="7">
        <f>'[77]Capital Structure'!N17</f>
        <v>1.5E-3</v>
      </c>
      <c r="K13" s="1" t="s">
        <v>92</v>
      </c>
      <c r="L13" s="113">
        <v>3.5349999999999999E-2</v>
      </c>
      <c r="M13" s="113">
        <f>L13/L14</f>
        <v>0.14857310973815827</v>
      </c>
      <c r="N13" s="105">
        <f>I12*M13</f>
        <v>-30088.530194759485</v>
      </c>
    </row>
    <row r="14" spans="1:14" x14ac:dyDescent="0.2">
      <c r="A14" s="1" t="s">
        <v>7</v>
      </c>
      <c r="D14" s="4">
        <f t="shared" si="0"/>
        <v>224558.18</v>
      </c>
      <c r="E14" s="7">
        <f>'[77]Capital Structure'!N46</f>
        <v>6.9999999999999999E-4</v>
      </c>
      <c r="F14" s="4">
        <f t="shared" si="1"/>
        <v>211704.76</v>
      </c>
      <c r="G14" s="7">
        <f>'[77]Capital Structure'!N19</f>
        <v>6.9999999999999999E-4</v>
      </c>
      <c r="L14" s="1">
        <f>SUM(L12:L13)</f>
        <v>0.23793</v>
      </c>
      <c r="M14" s="114">
        <f>SUM(M12:M13)</f>
        <v>1</v>
      </c>
      <c r="N14" s="57">
        <f>SUM(N12:N13)</f>
        <v>-202516.6616475</v>
      </c>
    </row>
    <row r="15" spans="1:14" x14ac:dyDescent="0.2">
      <c r="A15" s="1" t="s">
        <v>8</v>
      </c>
      <c r="D15" s="4">
        <f t="shared" si="0"/>
        <v>0</v>
      </c>
      <c r="E15" s="7">
        <f>'[77]Capital Structure'!N50</f>
        <v>0</v>
      </c>
      <c r="F15" s="4">
        <f t="shared" si="1"/>
        <v>0</v>
      </c>
      <c r="G15" s="7">
        <f>'[77]Capital Structure'!N23</f>
        <v>0</v>
      </c>
    </row>
    <row r="16" spans="1:14" x14ac:dyDescent="0.2">
      <c r="E16" s="1" t="s">
        <v>9</v>
      </c>
    </row>
    <row r="17" spans="1:14" x14ac:dyDescent="0.2">
      <c r="A17" s="1" t="s">
        <v>10</v>
      </c>
      <c r="D17" s="8">
        <f>SUM(D12:D16)</f>
        <v>3913728.32</v>
      </c>
      <c r="F17" s="8">
        <f>SUM(F12:F16)</f>
        <v>3931659.75</v>
      </c>
      <c r="J17" s="36">
        <f>F25</f>
        <v>37238.4837825</v>
      </c>
      <c r="K17" s="1" t="s">
        <v>94</v>
      </c>
    </row>
    <row r="18" spans="1:14" x14ac:dyDescent="0.2">
      <c r="E18" s="1" t="s">
        <v>9</v>
      </c>
      <c r="K18" s="1" t="s">
        <v>91</v>
      </c>
      <c r="L18" s="1">
        <v>0.20258000000000001</v>
      </c>
      <c r="M18" s="14">
        <f>L18/L20</f>
        <v>0.85142689026184171</v>
      </c>
      <c r="N18" s="117">
        <f>J17*M18</f>
        <v>31705.846444999999</v>
      </c>
    </row>
    <row r="19" spans="1:14" x14ac:dyDescent="0.2">
      <c r="K19" s="1" t="s">
        <v>92</v>
      </c>
      <c r="L19" s="113">
        <v>3.5349999999999999E-2</v>
      </c>
      <c r="M19" s="113">
        <f>L19/L20</f>
        <v>0.14857310973815827</v>
      </c>
      <c r="N19" s="118">
        <f>J17*M19</f>
        <v>5532.6373374999994</v>
      </c>
    </row>
    <row r="20" spans="1:14" x14ac:dyDescent="0.2">
      <c r="A20" s="1" t="s">
        <v>11</v>
      </c>
      <c r="D20" s="5">
        <f>+'[77]CPK-ISEXT12'!N57</f>
        <v>4088170</v>
      </c>
      <c r="E20" s="5"/>
      <c r="F20" s="5">
        <f>+D20</f>
        <v>4088170</v>
      </c>
      <c r="H20" s="1" t="s">
        <v>92</v>
      </c>
      <c r="L20" s="1">
        <f>SUM(L18:L19)</f>
        <v>0.23793</v>
      </c>
      <c r="M20" s="114">
        <f>SUM(M18:M19)</f>
        <v>1</v>
      </c>
      <c r="N20" s="57">
        <f>SUM(N18:N19)</f>
        <v>37238.4837825</v>
      </c>
    </row>
    <row r="21" spans="1:14" x14ac:dyDescent="0.2">
      <c r="D21" s="5"/>
      <c r="E21" s="5"/>
      <c r="F21" s="5"/>
    </row>
    <row r="22" spans="1:14" x14ac:dyDescent="0.2">
      <c r="A22" s="1" t="s">
        <v>12</v>
      </c>
      <c r="D22" s="5">
        <f>+D20-D17</f>
        <v>174441.68000000017</v>
      </c>
      <c r="E22" s="5"/>
      <c r="F22" s="9">
        <f>+F20-F17</f>
        <v>156510.25</v>
      </c>
      <c r="H22" s="121">
        <f>F22*0.03535</f>
        <v>5532.6373375000003</v>
      </c>
    </row>
    <row r="23" spans="1:14" x14ac:dyDescent="0.2">
      <c r="A23" s="1" t="s">
        <v>13</v>
      </c>
      <c r="D23" s="10">
        <f>C59</f>
        <v>0.23793</v>
      </c>
      <c r="F23" s="10">
        <f>D23</f>
        <v>0.23793</v>
      </c>
      <c r="J23" s="116">
        <f>F66+H48</f>
        <v>-239755.14543</v>
      </c>
      <c r="K23" s="1" t="s">
        <v>95</v>
      </c>
    </row>
    <row r="24" spans="1:14" x14ac:dyDescent="0.2">
      <c r="K24" s="1" t="s">
        <v>91</v>
      </c>
      <c r="L24" s="1">
        <v>0.20258000000000001</v>
      </c>
      <c r="M24" s="14">
        <f>L24/L26</f>
        <v>0.85142689026184171</v>
      </c>
      <c r="N24" s="9">
        <f>J23*M24</f>
        <v>-204133.97789774052</v>
      </c>
    </row>
    <row r="25" spans="1:14" ht="12" thickBot="1" x14ac:dyDescent="0.25">
      <c r="A25" s="1" t="s">
        <v>14</v>
      </c>
      <c r="D25" s="11">
        <f>+D22*D23</f>
        <v>41504.908922400042</v>
      </c>
      <c r="E25" s="12" t="s">
        <v>15</v>
      </c>
      <c r="F25" s="122">
        <f>+F22*F23</f>
        <v>37238.4837825</v>
      </c>
      <c r="K25" s="1" t="s">
        <v>92</v>
      </c>
      <c r="L25" s="113">
        <v>3.5349999999999999E-2</v>
      </c>
      <c r="M25" s="113">
        <f>L25/L26</f>
        <v>0.14857310973815827</v>
      </c>
      <c r="N25" s="105">
        <f>J23*M25</f>
        <v>-35621.167532259482</v>
      </c>
    </row>
    <row r="26" spans="1:14" ht="12" thickTop="1" x14ac:dyDescent="0.2">
      <c r="E26" s="13"/>
      <c r="L26" s="1">
        <f>SUM(L24:L25)</f>
        <v>0.23793</v>
      </c>
      <c r="M26" s="114">
        <f>SUM(M24:M25)</f>
        <v>1</v>
      </c>
      <c r="N26" s="57">
        <f>SUM(N24:N25)</f>
        <v>-239755.14543</v>
      </c>
    </row>
    <row r="27" spans="1:14" x14ac:dyDescent="0.2">
      <c r="E27" s="13"/>
    </row>
    <row r="28" spans="1:14" x14ac:dyDescent="0.2">
      <c r="A28" s="1" t="str">
        <f>'[77]Cap Struct Adj.'!B1</f>
        <v>FLORIDA PUBLIC UTILITIES COMPANY</v>
      </c>
      <c r="E28" s="13"/>
      <c r="N28" s="57">
        <f>N20+N26</f>
        <v>-202516.6616475</v>
      </c>
    </row>
    <row r="29" spans="1:14" x14ac:dyDescent="0.2">
      <c r="A29" s="1" t="str">
        <f>'[77]Cap Struct Adj.'!B2</f>
        <v>NATURAL GAS</v>
      </c>
      <c r="B29" s="14"/>
      <c r="C29" s="14"/>
      <c r="D29" s="14"/>
      <c r="E29" s="15"/>
    </row>
    <row r="30" spans="1:14" x14ac:dyDescent="0.2">
      <c r="A30" s="1" t="s">
        <v>16</v>
      </c>
      <c r="B30" s="14"/>
      <c r="C30" s="14"/>
      <c r="D30" s="14"/>
      <c r="E30" s="15"/>
      <c r="N30" s="36">
        <f>N14-N28</f>
        <v>0</v>
      </c>
    </row>
    <row r="31" spans="1:14" x14ac:dyDescent="0.2">
      <c r="B31" s="14"/>
      <c r="C31" s="16"/>
      <c r="D31" s="17"/>
      <c r="E31" s="15"/>
    </row>
    <row r="32" spans="1:14" x14ac:dyDescent="0.2">
      <c r="B32" s="14"/>
      <c r="C32" s="14"/>
      <c r="D32" s="18"/>
      <c r="E32" s="19"/>
      <c r="F32" s="18" t="s">
        <v>1</v>
      </c>
    </row>
    <row r="33" spans="1:14" x14ac:dyDescent="0.2">
      <c r="B33" s="14"/>
      <c r="C33" s="14"/>
      <c r="D33" s="18" t="s">
        <v>2</v>
      </c>
      <c r="E33" s="19"/>
      <c r="F33" s="18" t="s">
        <v>3</v>
      </c>
    </row>
    <row r="34" spans="1:14" x14ac:dyDescent="0.2">
      <c r="B34" s="14"/>
      <c r="C34" s="14"/>
      <c r="D34" s="3" t="str">
        <f>'[77]Report Summary'!A4</f>
        <v>For the 12 Months Ending December 31, 2021</v>
      </c>
      <c r="E34" s="19"/>
      <c r="F34" s="3" t="str">
        <f>+D8</f>
        <v>For the 12 Months Ending December 31, 2021</v>
      </c>
    </row>
    <row r="35" spans="1:14" x14ac:dyDescent="0.2">
      <c r="B35" s="14"/>
      <c r="C35" s="14"/>
      <c r="D35" s="14"/>
      <c r="E35" s="15"/>
    </row>
    <row r="36" spans="1:14" x14ac:dyDescent="0.2">
      <c r="A36" s="1" t="s">
        <v>17</v>
      </c>
      <c r="B36" s="14"/>
      <c r="C36" s="14"/>
      <c r="D36" s="20">
        <f>'[77]NOI SCH 3 P 2'!V38+'[77]NOI SCH 3 P 2'!L38</f>
        <v>17377677.784160972</v>
      </c>
      <c r="E36" s="21"/>
      <c r="F36" s="22">
        <f>'[77]NOI SCH 2 P 2'!V37+'[77]NOI SCH 2 P 2'!L37</f>
        <v>17377677.784160972</v>
      </c>
    </row>
    <row r="37" spans="1:14" x14ac:dyDescent="0.2">
      <c r="B37" s="14"/>
      <c r="C37" s="14"/>
      <c r="D37" s="20"/>
      <c r="E37" s="21"/>
      <c r="F37" s="22"/>
    </row>
    <row r="38" spans="1:14" x14ac:dyDescent="0.2">
      <c r="A38" s="1" t="s">
        <v>18</v>
      </c>
      <c r="B38" s="14"/>
      <c r="C38" s="14"/>
      <c r="D38" s="23">
        <f>-D17</f>
        <v>-3913728.32</v>
      </c>
      <c r="E38" s="24"/>
      <c r="F38" s="23">
        <f>-F17</f>
        <v>-3931659.75</v>
      </c>
    </row>
    <row r="39" spans="1:14" x14ac:dyDescent="0.2">
      <c r="A39" s="1" t="s">
        <v>19</v>
      </c>
      <c r="B39" s="14"/>
      <c r="C39" s="14"/>
      <c r="D39" s="20">
        <f>SUM(D36:D38)</f>
        <v>13463949.464160971</v>
      </c>
      <c r="E39" s="21"/>
      <c r="F39" s="22">
        <f>SUM(F36:F38)</f>
        <v>13446018.034160972</v>
      </c>
    </row>
    <row r="40" spans="1:14" x14ac:dyDescent="0.2">
      <c r="B40" s="14"/>
      <c r="C40" s="14"/>
      <c r="D40" s="20"/>
      <c r="E40" s="21"/>
      <c r="F40" s="22"/>
      <c r="M40" s="1" t="s">
        <v>96</v>
      </c>
      <c r="N40" s="101">
        <f>I12</f>
        <v>-202516.6616475</v>
      </c>
    </row>
    <row r="41" spans="1:14" ht="11.25" customHeight="1" x14ac:dyDescent="0.2">
      <c r="A41" s="1" t="s">
        <v>20</v>
      </c>
      <c r="B41" s="14"/>
      <c r="C41" s="14"/>
      <c r="D41" s="25">
        <f>D39*C59</f>
        <v>3203477.4960078201</v>
      </c>
      <c r="E41" s="26" t="s">
        <v>21</v>
      </c>
      <c r="F41" s="27">
        <f>F39*C59</f>
        <v>3199211.0708679198</v>
      </c>
      <c r="M41" s="1" t="s">
        <v>97</v>
      </c>
      <c r="N41" s="101">
        <f>'CF Inc Tax Adj'!I12</f>
        <v>-67288.990033799986</v>
      </c>
    </row>
    <row r="42" spans="1:14" x14ac:dyDescent="0.2">
      <c r="D42" s="22"/>
      <c r="E42" s="26"/>
      <c r="F42" s="22"/>
      <c r="M42" s="1" t="s">
        <v>98</v>
      </c>
      <c r="N42" s="101">
        <f>'FI Inc Tax Adj'!I12</f>
        <v>6185.2702093000007</v>
      </c>
    </row>
    <row r="43" spans="1:14" x14ac:dyDescent="0.2">
      <c r="A43" s="1" t="s">
        <v>22</v>
      </c>
      <c r="D43" s="22">
        <f>'[77]NOI SCH 2 P 2'!L13</f>
        <v>3971126</v>
      </c>
      <c r="E43" s="26"/>
      <c r="F43" s="22">
        <f>'[77]NOI SCH 3 P 2'!L13</f>
        <v>3971126</v>
      </c>
      <c r="M43" s="1" t="s">
        <v>99</v>
      </c>
      <c r="N43" s="101">
        <f>'FT Inc Tax Adj'!I11</f>
        <v>10744.160411999999</v>
      </c>
    </row>
    <row r="44" spans="1:14" ht="33" customHeight="1" x14ac:dyDescent="0.2">
      <c r="A44" s="125" t="s">
        <v>23</v>
      </c>
      <c r="B44" s="125"/>
      <c r="C44" s="125"/>
      <c r="D44" s="22">
        <f>-F70</f>
        <v>267733.48068000004</v>
      </c>
      <c r="E44" s="26"/>
      <c r="F44" s="22">
        <f>-F70</f>
        <v>267733.48068000004</v>
      </c>
      <c r="N44" s="119">
        <f>SUM(N40:N43)</f>
        <v>-252876.22106000004</v>
      </c>
    </row>
    <row r="45" spans="1:14" x14ac:dyDescent="0.2">
      <c r="A45" s="1" t="s">
        <v>24</v>
      </c>
      <c r="D45" s="22">
        <f>SUM('[77]NOI SCH 3 P 2'!L17:L30)+'[77]NOI SCH 3 P 2'!L36</f>
        <v>-580822.36644297827</v>
      </c>
      <c r="E45" s="26"/>
      <c r="F45" s="22">
        <f>SUM('[77]NOI SCH 2 P 2'!L17:L30)+'[77]NOI SCH 2 P 2'!L35</f>
        <v>-580822.36644297827</v>
      </c>
    </row>
    <row r="46" spans="1:14" x14ac:dyDescent="0.2">
      <c r="A46" s="1" t="s">
        <v>25</v>
      </c>
      <c r="D46" s="22">
        <f>D25</f>
        <v>41504.908922400042</v>
      </c>
      <c r="E46" s="26"/>
      <c r="F46" s="22">
        <f>F25</f>
        <v>37238.4837825</v>
      </c>
    </row>
    <row r="47" spans="1:14" ht="12" thickBot="1" x14ac:dyDescent="0.25">
      <c r="A47" s="1" t="s">
        <v>26</v>
      </c>
      <c r="D47" s="28">
        <f>SUM(D43:D46)</f>
        <v>3699542.0231594215</v>
      </c>
      <c r="E47" s="26"/>
      <c r="F47" s="29">
        <f>SUM(F43:F46)</f>
        <v>3695275.5980195217</v>
      </c>
    </row>
    <row r="48" spans="1:14" ht="12" thickBot="1" x14ac:dyDescent="0.25">
      <c r="A48" s="1" t="s">
        <v>27</v>
      </c>
      <c r="D48" s="30">
        <f>D41-D47</f>
        <v>-496064.52715160139</v>
      </c>
      <c r="E48" s="26" t="s">
        <v>28</v>
      </c>
      <c r="F48" s="123">
        <f>F41-F47</f>
        <v>-496064.52715160185</v>
      </c>
      <c r="H48" s="31">
        <v>-496065</v>
      </c>
    </row>
    <row r="49" spans="1:8" x14ac:dyDescent="0.2">
      <c r="A49" s="1" t="s">
        <v>29</v>
      </c>
      <c r="D49" s="22">
        <f>D48+D25</f>
        <v>-454559.61822920135</v>
      </c>
      <c r="E49" s="26" t="s">
        <v>30</v>
      </c>
      <c r="F49" s="22">
        <f>F48+F25</f>
        <v>-458826.04336910183</v>
      </c>
    </row>
    <row r="50" spans="1:8" x14ac:dyDescent="0.2">
      <c r="A50" s="1" t="s">
        <v>31</v>
      </c>
      <c r="D50" s="22">
        <f>F64</f>
        <v>256309.85457</v>
      </c>
      <c r="E50" s="26"/>
      <c r="F50" s="22">
        <f>F64</f>
        <v>256309.85457</v>
      </c>
    </row>
    <row r="51" spans="1:8" ht="12" thickBot="1" x14ac:dyDescent="0.25">
      <c r="A51" s="1" t="s">
        <v>32</v>
      </c>
      <c r="D51" s="28">
        <f>D49+D50</f>
        <v>-198249.76365920136</v>
      </c>
      <c r="E51" s="26" t="s">
        <v>33</v>
      </c>
      <c r="F51" s="28">
        <f>F49+F50</f>
        <v>-202516.18879910183</v>
      </c>
      <c r="G51" s="1" t="s">
        <v>34</v>
      </c>
    </row>
    <row r="52" spans="1:8" x14ac:dyDescent="0.2">
      <c r="A52" s="32" t="s">
        <v>35</v>
      </c>
      <c r="B52" s="32"/>
      <c r="C52" s="32"/>
      <c r="D52" s="33">
        <f>D51-'[77]NOI SCH 3 P 2'!L16</f>
        <v>0.47284839861094952</v>
      </c>
      <c r="E52" s="34"/>
      <c r="F52" s="33">
        <f>F51-'[77]NOI SCH 2 P 2'!L16</f>
        <v>0.47284839817439206</v>
      </c>
    </row>
    <row r="53" spans="1:8" ht="11.25" customHeight="1" x14ac:dyDescent="0.2">
      <c r="D53" s="22"/>
      <c r="E53" s="26"/>
      <c r="F53" s="22"/>
    </row>
    <row r="54" spans="1:8" x14ac:dyDescent="0.2">
      <c r="A54" s="1" t="s">
        <v>36</v>
      </c>
      <c r="D54" s="22"/>
      <c r="E54" s="26"/>
      <c r="F54" s="22"/>
    </row>
    <row r="55" spans="1:8" x14ac:dyDescent="0.2">
      <c r="A55" s="6" t="s">
        <v>37</v>
      </c>
      <c r="D55" s="35">
        <f>-'[77]NOI SCH 3 P 2'!L38</f>
        <v>-3192053.3970494219</v>
      </c>
      <c r="E55" s="26" t="s">
        <v>38</v>
      </c>
      <c r="F55" s="35">
        <f>-'[77]NOI SCH 2 P 2'!L37</f>
        <v>-3187786.9719095216</v>
      </c>
      <c r="H55" s="36"/>
    </row>
    <row r="56" spans="1:8" ht="37.5" customHeight="1" x14ac:dyDescent="0.2">
      <c r="A56" s="126" t="s">
        <v>93</v>
      </c>
      <c r="B56" s="126"/>
      <c r="C56" s="126"/>
      <c r="D56" s="37">
        <f>-D41-D55</f>
        <v>-11424.098958398215</v>
      </c>
      <c r="E56" s="34" t="s">
        <v>39</v>
      </c>
      <c r="F56" s="37">
        <f>-F41-F55</f>
        <v>-11424.098958398215</v>
      </c>
      <c r="H56" s="36"/>
    </row>
    <row r="57" spans="1:8" x14ac:dyDescent="0.2">
      <c r="A57" s="6"/>
      <c r="H57" s="36"/>
    </row>
    <row r="59" spans="1:8" x14ac:dyDescent="0.2">
      <c r="B59" s="1" t="s">
        <v>40</v>
      </c>
      <c r="C59" s="10">
        <v>0.23793</v>
      </c>
      <c r="F59" s="6"/>
    </row>
    <row r="60" spans="1:8" s="6" customFormat="1" x14ac:dyDescent="0.2">
      <c r="C60" s="10">
        <v>-35</v>
      </c>
    </row>
    <row r="61" spans="1:8" s="6" customFormat="1" x14ac:dyDescent="0.2">
      <c r="C61" s="10"/>
    </row>
    <row r="62" spans="1:8" s="6" customFormat="1" x14ac:dyDescent="0.2">
      <c r="A62" s="6" t="s">
        <v>41</v>
      </c>
      <c r="C62" s="18"/>
      <c r="D62" s="18"/>
      <c r="E62" s="18" t="s">
        <v>42</v>
      </c>
      <c r="F62" s="18"/>
    </row>
    <row r="63" spans="1:8" x14ac:dyDescent="0.2">
      <c r="A63" s="6"/>
      <c r="B63" s="6"/>
      <c r="C63" s="18" t="s">
        <v>43</v>
      </c>
      <c r="D63" s="18"/>
      <c r="E63" s="18" t="s">
        <v>44</v>
      </c>
      <c r="F63" s="18" t="s">
        <v>45</v>
      </c>
    </row>
    <row r="64" spans="1:8" x14ac:dyDescent="0.2">
      <c r="A64" s="6" t="s">
        <v>46</v>
      </c>
      <c r="B64" s="6"/>
      <c r="C64" s="23">
        <v>-1077249</v>
      </c>
      <c r="D64" s="23"/>
      <c r="E64" s="23">
        <f>-C64*C59</f>
        <v>256309.85457</v>
      </c>
      <c r="F64" s="23">
        <f>E64</f>
        <v>256309.85457</v>
      </c>
      <c r="G64" s="1" t="s">
        <v>47</v>
      </c>
    </row>
    <row r="65" spans="1:16" x14ac:dyDescent="0.2">
      <c r="A65" s="6" t="s">
        <v>48</v>
      </c>
      <c r="B65" s="6"/>
      <c r="C65" s="23"/>
      <c r="D65" s="23"/>
      <c r="E65" s="23">
        <f>-C65*0.38575</f>
        <v>0</v>
      </c>
      <c r="F65" s="38">
        <f>-D65+E65</f>
        <v>0</v>
      </c>
    </row>
    <row r="66" spans="1:16" x14ac:dyDescent="0.2">
      <c r="A66" s="6" t="s">
        <v>49</v>
      </c>
      <c r="B66" s="6"/>
      <c r="C66" s="23"/>
      <c r="D66" s="23"/>
      <c r="E66" s="23"/>
      <c r="F66" s="124">
        <f>SUM(F64:F65)</f>
        <v>256309.85457</v>
      </c>
      <c r="G66" s="1" t="s">
        <v>50</v>
      </c>
    </row>
    <row r="67" spans="1:16" ht="12" customHeight="1" x14ac:dyDescent="0.2">
      <c r="A67" s="6"/>
      <c r="B67" s="6"/>
      <c r="C67" s="6"/>
      <c r="D67" s="6"/>
      <c r="E67" s="6"/>
      <c r="F67" s="6"/>
    </row>
    <row r="68" spans="1:16" x14ac:dyDescent="0.2">
      <c r="A68" s="6" t="s">
        <v>51</v>
      </c>
      <c r="B68" s="6"/>
      <c r="C68" s="6"/>
      <c r="D68" s="23">
        <v>-426996</v>
      </c>
      <c r="E68" s="39">
        <f>D68*C59</f>
        <v>-101595.15828</v>
      </c>
      <c r="F68" s="40">
        <f>D68-E68</f>
        <v>-325400.84172000003</v>
      </c>
    </row>
    <row r="69" spans="1:16" x14ac:dyDescent="0.2">
      <c r="A69" s="6" t="s">
        <v>52</v>
      </c>
      <c r="B69" s="6"/>
      <c r="C69" s="6"/>
      <c r="D69" s="23">
        <v>75672</v>
      </c>
      <c r="E69" s="39">
        <f>D69*C59</f>
        <v>18004.63896</v>
      </c>
      <c r="F69" s="40">
        <f>D69-E69</f>
        <v>57667.361040000003</v>
      </c>
    </row>
    <row r="70" spans="1:16" ht="30.75" customHeight="1" thickBot="1" x14ac:dyDescent="0.25">
      <c r="A70" s="127" t="s">
        <v>53</v>
      </c>
      <c r="B70" s="127"/>
      <c r="C70" s="127"/>
      <c r="D70" s="41">
        <f t="shared" ref="D70:E70" si="2">D68+D69</f>
        <v>-351324</v>
      </c>
      <c r="E70" s="41">
        <f t="shared" si="2"/>
        <v>-83590.519320000007</v>
      </c>
      <c r="F70" s="41">
        <f>F68+F69</f>
        <v>-267733.48068000004</v>
      </c>
    </row>
    <row r="71" spans="1:16" ht="12" thickTop="1" x14ac:dyDescent="0.2">
      <c r="A71" s="6"/>
      <c r="B71" s="6"/>
      <c r="C71" s="6"/>
      <c r="D71" s="6"/>
      <c r="E71" s="6"/>
      <c r="F71" s="40"/>
    </row>
    <row r="72" spans="1:16" ht="12" thickBot="1" x14ac:dyDescent="0.25">
      <c r="A72" s="6"/>
      <c r="B72" s="6"/>
      <c r="C72" s="6"/>
      <c r="D72" s="6"/>
      <c r="E72" s="6"/>
      <c r="F72" s="42">
        <f>F66+F70</f>
        <v>-11423.626110000041</v>
      </c>
    </row>
    <row r="73" spans="1:16" ht="12" thickTop="1" x14ac:dyDescent="0.2"/>
    <row r="74" spans="1:16" ht="12" thickBot="1" x14ac:dyDescent="0.25"/>
    <row r="75" spans="1:16" x14ac:dyDescent="0.2">
      <c r="A75" s="43"/>
      <c r="B75" s="44"/>
      <c r="C75" s="45">
        <f>'[73]ACQ AMORT'!B11</f>
        <v>44179</v>
      </c>
      <c r="D75" s="45">
        <f>'[73]ACQ AMORT'!C11</f>
        <v>44209</v>
      </c>
      <c r="E75" s="45">
        <f>'[73]ACQ AMORT'!D11</f>
        <v>44237</v>
      </c>
      <c r="F75" s="45">
        <f>'[73]ACQ AMORT'!E11</f>
        <v>44268</v>
      </c>
      <c r="G75" s="45">
        <f>'[73]ACQ AMORT'!F11</f>
        <v>44299</v>
      </c>
      <c r="H75" s="45">
        <f>'[73]ACQ AMORT'!G11</f>
        <v>44329</v>
      </c>
      <c r="I75" s="45">
        <f>'[73]ACQ AMORT'!H11</f>
        <v>44360</v>
      </c>
      <c r="J75" s="45">
        <f>'[73]ACQ AMORT'!I11</f>
        <v>44391</v>
      </c>
      <c r="K75" s="45">
        <f>'[73]ACQ AMORT'!J11</f>
        <v>44421</v>
      </c>
      <c r="L75" s="45">
        <f>'[73]ACQ AMORT'!K11</f>
        <v>44452</v>
      </c>
      <c r="M75" s="45">
        <f>'[73]ACQ AMORT'!L11</f>
        <v>44482</v>
      </c>
      <c r="N75" s="45">
        <f>'[73]ACQ AMORT'!M11</f>
        <v>44513</v>
      </c>
      <c r="O75" s="45">
        <f>'[73]ACQ AMORT'!N11</f>
        <v>44544</v>
      </c>
      <c r="P75" s="46" t="s">
        <v>54</v>
      </c>
    </row>
    <row r="76" spans="1:16" x14ac:dyDescent="0.2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9"/>
    </row>
    <row r="77" spans="1:16" x14ac:dyDescent="0.2">
      <c r="A77" s="47" t="s">
        <v>55</v>
      </c>
      <c r="B77" s="48"/>
      <c r="C77" s="50">
        <v>5208.33</v>
      </c>
      <c r="D77" s="50">
        <v>5208.33</v>
      </c>
      <c r="E77" s="50">
        <v>5208.33</v>
      </c>
      <c r="F77" s="50">
        <v>5208.33</v>
      </c>
      <c r="G77" s="50">
        <v>5208.33</v>
      </c>
      <c r="H77" s="50">
        <v>5208.33</v>
      </c>
      <c r="I77" s="50">
        <v>5208.33</v>
      </c>
      <c r="J77" s="50">
        <v>5208.33</v>
      </c>
      <c r="K77" s="50">
        <v>5208.33</v>
      </c>
      <c r="L77" s="50">
        <v>5208.33</v>
      </c>
      <c r="M77" s="50">
        <v>5208.33</v>
      </c>
      <c r="N77" s="50">
        <v>5208.33</v>
      </c>
      <c r="O77" s="50">
        <v>5208.33</v>
      </c>
      <c r="P77" s="51">
        <f>SUM(D77:O77)</f>
        <v>62499.960000000014</v>
      </c>
    </row>
    <row r="78" spans="1:16" x14ac:dyDescent="0.2">
      <c r="A78" s="47"/>
      <c r="B78" s="48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6" x14ac:dyDescent="0.2">
      <c r="A79" s="47" t="s">
        <v>56</v>
      </c>
      <c r="B79" s="48"/>
      <c r="C79" s="50">
        <v>89770.75</v>
      </c>
      <c r="D79" s="50">
        <v>89770.75</v>
      </c>
      <c r="E79" s="50">
        <v>89770.75</v>
      </c>
      <c r="F79" s="50">
        <v>89770.75</v>
      </c>
      <c r="G79" s="50">
        <v>89770.75</v>
      </c>
      <c r="H79" s="50">
        <v>89770.75</v>
      </c>
      <c r="I79" s="50">
        <v>89770.75</v>
      </c>
      <c r="J79" s="50">
        <v>89770.75</v>
      </c>
      <c r="K79" s="50">
        <v>89770.75</v>
      </c>
      <c r="L79" s="50">
        <v>89770.75</v>
      </c>
      <c r="M79" s="50">
        <v>89770.75</v>
      </c>
      <c r="N79" s="50">
        <v>89770.75</v>
      </c>
      <c r="O79" s="50">
        <v>89770.75</v>
      </c>
      <c r="P79" s="51">
        <f>SUM(D79:O79)</f>
        <v>1077249</v>
      </c>
    </row>
    <row r="80" spans="1:16" ht="12" thickBot="1" x14ac:dyDescent="0.25">
      <c r="A80" s="47"/>
      <c r="B80" s="48"/>
      <c r="C80" s="11">
        <f t="shared" ref="C80:O80" si="3">C77+C79</f>
        <v>94979.08</v>
      </c>
      <c r="D80" s="11">
        <f t="shared" si="3"/>
        <v>94979.08</v>
      </c>
      <c r="E80" s="11">
        <f t="shared" si="3"/>
        <v>94979.08</v>
      </c>
      <c r="F80" s="11">
        <f t="shared" si="3"/>
        <v>94979.08</v>
      </c>
      <c r="G80" s="11">
        <f t="shared" si="3"/>
        <v>94979.08</v>
      </c>
      <c r="H80" s="11">
        <f t="shared" si="3"/>
        <v>94979.08</v>
      </c>
      <c r="I80" s="11">
        <f t="shared" si="3"/>
        <v>94979.08</v>
      </c>
      <c r="J80" s="11">
        <f t="shared" si="3"/>
        <v>94979.08</v>
      </c>
      <c r="K80" s="11">
        <f t="shared" si="3"/>
        <v>94979.08</v>
      </c>
      <c r="L80" s="11">
        <f t="shared" si="3"/>
        <v>94979.08</v>
      </c>
      <c r="M80" s="11">
        <f t="shared" si="3"/>
        <v>94979.08</v>
      </c>
      <c r="N80" s="11">
        <f t="shared" si="3"/>
        <v>94979.08</v>
      </c>
      <c r="O80" s="11">
        <f t="shared" si="3"/>
        <v>94979.08</v>
      </c>
      <c r="P80" s="52">
        <f>P77+P79</f>
        <v>1139748.96</v>
      </c>
    </row>
    <row r="81" spans="1:16" ht="12.75" thickTop="1" thickBot="1" x14ac:dyDescent="0.25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5"/>
    </row>
  </sheetData>
  <mergeCells count="3">
    <mergeCell ref="A44:C44"/>
    <mergeCell ref="A56:C56"/>
    <mergeCell ref="A70:C70"/>
  </mergeCells>
  <pageMargins left="0.75" right="0.75" top="1" bottom="1" header="0.5" footer="0.5"/>
  <pageSetup scale="60" orientation="landscape" r:id="rId1"/>
  <headerFooter alignWithMargins="0">
    <oddHeader>&amp;A</oddHeader>
    <oddFooter>Page &amp;P of &amp;N</oddFooter>
  </headerFooter>
  <rowBreaks count="1" manualBreakCount="1">
    <brk id="5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opLeftCell="A22" zoomScaleNormal="100" zoomScaleSheetLayoutView="100" workbookViewId="0">
      <selection activeCell="H48" sqref="H48"/>
    </sheetView>
  </sheetViews>
  <sheetFormatPr defaultColWidth="9.140625" defaultRowHeight="11.25" x14ac:dyDescent="0.2"/>
  <cols>
    <col min="1" max="2" width="9.140625" style="1"/>
    <col min="3" max="3" width="14.5703125" style="1" customWidth="1"/>
    <col min="4" max="4" width="12.5703125" style="1" customWidth="1"/>
    <col min="5" max="5" width="10.42578125" style="1" customWidth="1"/>
    <col min="6" max="6" width="13.85546875" style="1" customWidth="1"/>
    <col min="7" max="7" width="10.85546875" style="1" customWidth="1"/>
    <col min="8" max="16384" width="9.140625" style="1"/>
  </cols>
  <sheetData>
    <row r="1" spans="1:14" x14ac:dyDescent="0.2">
      <c r="A1" s="1" t="s">
        <v>57</v>
      </c>
    </row>
    <row r="2" spans="1:14" x14ac:dyDescent="0.2">
      <c r="A2" s="1" t="s">
        <v>58</v>
      </c>
    </row>
    <row r="3" spans="1:14" ht="12" x14ac:dyDescent="0.2">
      <c r="A3" s="58" t="s">
        <v>59</v>
      </c>
    </row>
    <row r="6" spans="1:14" x14ac:dyDescent="0.2">
      <c r="D6" s="2"/>
      <c r="E6" s="2"/>
      <c r="F6" s="2" t="s">
        <v>1</v>
      </c>
    </row>
    <row r="7" spans="1:14" x14ac:dyDescent="0.2">
      <c r="D7" s="2" t="s">
        <v>2</v>
      </c>
      <c r="E7" s="2"/>
      <c r="F7" s="2" t="s">
        <v>3</v>
      </c>
    </row>
    <row r="8" spans="1:14" x14ac:dyDescent="0.2">
      <c r="D8" s="3" t="str">
        <f>'[74]Report Summary'!A4</f>
        <v>December 31, 2021</v>
      </c>
      <c r="E8" s="2"/>
      <c r="F8" s="3" t="str">
        <f>+D8</f>
        <v>December 31, 2021</v>
      </c>
    </row>
    <row r="10" spans="1:14" x14ac:dyDescent="0.2">
      <c r="A10" s="1" t="s">
        <v>4</v>
      </c>
      <c r="D10" s="4">
        <f>+'[74]Year End ROR'!P26</f>
        <v>117047299.42237556</v>
      </c>
      <c r="F10" s="4">
        <f>+'[74]Avg ROR'!P28</f>
        <v>114345294.98889922</v>
      </c>
    </row>
    <row r="12" spans="1:14" x14ac:dyDescent="0.2">
      <c r="A12" s="1" t="s">
        <v>60</v>
      </c>
      <c r="D12" s="4">
        <f>ROUND(E12*$D$10,2)</f>
        <v>1147063.53</v>
      </c>
      <c r="E12" s="7">
        <f>+'[74]Capital Structure'!O46</f>
        <v>9.7999999999999997E-3</v>
      </c>
      <c r="F12" s="4">
        <f>ROUND(G12*$F$10,2)</f>
        <v>1212060.1299999999</v>
      </c>
      <c r="G12" s="7">
        <f>+'[74]Capital Structure'!O15</f>
        <v>1.06E-2</v>
      </c>
      <c r="I12" s="57">
        <f>F25+F66+H48</f>
        <v>-67288.990033799986</v>
      </c>
      <c r="K12" s="1" t="s">
        <v>91</v>
      </c>
      <c r="L12" s="1">
        <v>0.20258000000000001</v>
      </c>
      <c r="M12" s="14">
        <f>L12/L14</f>
        <v>0.85142689026184171</v>
      </c>
      <c r="N12" s="9">
        <f>I12*M12</f>
        <v>-57291.65553333838</v>
      </c>
    </row>
    <row r="13" spans="1:14" x14ac:dyDescent="0.2">
      <c r="A13" s="1" t="s">
        <v>6</v>
      </c>
      <c r="D13" s="4">
        <f>ROUND(E13*$D$10,2)</f>
        <v>163866.22</v>
      </c>
      <c r="E13" s="7">
        <f>+'[74]Capital Structure'!O48+'[74]Capital Structure'!O50</f>
        <v>1.4E-3</v>
      </c>
      <c r="F13" s="4">
        <f>ROUND(G13*$F$10,2)</f>
        <v>171517.94</v>
      </c>
      <c r="G13" s="7">
        <f>+'[74]Capital Structure'!O17+'[74]Capital Structure'!O19</f>
        <v>1.5E-3</v>
      </c>
      <c r="K13" s="1" t="s">
        <v>92</v>
      </c>
      <c r="L13" s="113">
        <v>3.5349999999999999E-2</v>
      </c>
      <c r="M13" s="113">
        <f>L13/L14</f>
        <v>0.14857310973815827</v>
      </c>
      <c r="N13" s="105">
        <f>I12*M13</f>
        <v>-9997.334500461604</v>
      </c>
    </row>
    <row r="14" spans="1:14" x14ac:dyDescent="0.2">
      <c r="A14" s="1" t="s">
        <v>7</v>
      </c>
      <c r="D14" s="4">
        <f>ROUND(E14*$D$10,2)</f>
        <v>35114.19</v>
      </c>
      <c r="E14" s="7">
        <f>'[74]Capital Structure'!O52</f>
        <v>2.9999999999999997E-4</v>
      </c>
      <c r="F14" s="4">
        <f>ROUND(G14*$F$10,2)</f>
        <v>34303.589999999997</v>
      </c>
      <c r="G14" s="7">
        <f>+'[74]Capital Structure'!O21</f>
        <v>2.9999999999999997E-4</v>
      </c>
      <c r="L14" s="1">
        <f>SUM(L12:L13)</f>
        <v>0.23793</v>
      </c>
      <c r="M14" s="114">
        <f>SUM(M12:M13)</f>
        <v>1</v>
      </c>
      <c r="N14" s="57">
        <f>SUM(N12:N13)</f>
        <v>-67288.990033799986</v>
      </c>
    </row>
    <row r="15" spans="1:14" x14ac:dyDescent="0.2">
      <c r="A15" s="1" t="s">
        <v>61</v>
      </c>
      <c r="D15" s="4">
        <f>ROUND(E15*$D$10,2)</f>
        <v>0</v>
      </c>
      <c r="E15" s="7">
        <f>+'[74]Capital Structure'!O58</f>
        <v>0</v>
      </c>
      <c r="F15" s="4">
        <f>ROUND(G15*$F$10,2)</f>
        <v>0</v>
      </c>
      <c r="G15" s="7">
        <f>+'[74]Capital Structure'!O27</f>
        <v>0</v>
      </c>
    </row>
    <row r="16" spans="1:14" x14ac:dyDescent="0.2">
      <c r="E16" s="1" t="s">
        <v>9</v>
      </c>
    </row>
    <row r="17" spans="1:14" x14ac:dyDescent="0.2">
      <c r="A17" s="1" t="s">
        <v>10</v>
      </c>
      <c r="D17" s="8">
        <f>SUM(D12:D16)</f>
        <v>1346043.94</v>
      </c>
      <c r="F17" s="8">
        <f>SUM(F12:F16)</f>
        <v>1417881.66</v>
      </c>
    </row>
    <row r="18" spans="1:14" x14ac:dyDescent="0.2">
      <c r="E18" s="1" t="s">
        <v>9</v>
      </c>
      <c r="J18" s="36">
        <f>F25</f>
        <v>17107.009966200021</v>
      </c>
      <c r="K18" s="1" t="s">
        <v>94</v>
      </c>
    </row>
    <row r="19" spans="1:14" x14ac:dyDescent="0.2">
      <c r="K19" s="1" t="s">
        <v>91</v>
      </c>
      <c r="L19" s="1">
        <v>0.20258000000000001</v>
      </c>
      <c r="M19" s="14">
        <f>L19/L21</f>
        <v>0.85142689026184171</v>
      </c>
      <c r="N19" s="117">
        <f>J18*M19</f>
        <v>14565.368297200017</v>
      </c>
    </row>
    <row r="20" spans="1:14" x14ac:dyDescent="0.2">
      <c r="A20" s="1" t="s">
        <v>11</v>
      </c>
      <c r="D20" s="5">
        <f>'[74]CPK-ISEXT12'!N54</f>
        <v>1489781</v>
      </c>
      <c r="E20" s="5"/>
      <c r="F20" s="5">
        <f>+D20</f>
        <v>1489781</v>
      </c>
      <c r="K20" s="1" t="s">
        <v>92</v>
      </c>
      <c r="L20" s="113">
        <v>3.5349999999999999E-2</v>
      </c>
      <c r="M20" s="113">
        <f>L20/L21</f>
        <v>0.14857310973815827</v>
      </c>
      <c r="N20" s="118">
        <f>J18*M20</f>
        <v>2541.6416690000028</v>
      </c>
    </row>
    <row r="21" spans="1:14" x14ac:dyDescent="0.2">
      <c r="D21" s="5"/>
      <c r="E21" s="5"/>
      <c r="F21" s="5"/>
      <c r="L21" s="1">
        <f>SUM(L19:L20)</f>
        <v>0.23793</v>
      </c>
      <c r="M21" s="114">
        <f>SUM(M19:M20)</f>
        <v>1</v>
      </c>
      <c r="N21" s="57">
        <f>SUM(N19:N20)</f>
        <v>17107.009966200021</v>
      </c>
    </row>
    <row r="22" spans="1:14" x14ac:dyDescent="0.2">
      <c r="A22" s="1" t="s">
        <v>12</v>
      </c>
      <c r="D22" s="5">
        <f>+D20-D17</f>
        <v>143737.06000000006</v>
      </c>
      <c r="E22" s="5"/>
      <c r="F22" s="5">
        <f>+F20-F17</f>
        <v>71899.340000000084</v>
      </c>
    </row>
    <row r="23" spans="1:14" x14ac:dyDescent="0.2">
      <c r="A23" s="1" t="s">
        <v>13</v>
      </c>
      <c r="D23" s="1">
        <v>0.23793</v>
      </c>
      <c r="F23" s="1">
        <f>D23</f>
        <v>0.23793</v>
      </c>
    </row>
    <row r="24" spans="1:14" x14ac:dyDescent="0.2">
      <c r="J24" s="116">
        <f>H48</f>
        <v>-84396</v>
      </c>
      <c r="K24" s="1" t="s">
        <v>95</v>
      </c>
    </row>
    <row r="25" spans="1:14" ht="12" thickBot="1" x14ac:dyDescent="0.25">
      <c r="A25" s="1" t="s">
        <v>14</v>
      </c>
      <c r="D25" s="59">
        <f>+D22*D23</f>
        <v>34199.358685800013</v>
      </c>
      <c r="E25" s="60" t="s">
        <v>15</v>
      </c>
      <c r="F25" s="59">
        <f>+F22*F23</f>
        <v>17107.009966200021</v>
      </c>
      <c r="K25" s="1" t="s">
        <v>91</v>
      </c>
      <c r="L25" s="1">
        <v>0.20258000000000001</v>
      </c>
      <c r="M25" s="14">
        <f>L25/L27</f>
        <v>0.85142689026184171</v>
      </c>
      <c r="N25" s="9">
        <f>J24*M25</f>
        <v>-71857.023830538397</v>
      </c>
    </row>
    <row r="26" spans="1:14" ht="12" thickTop="1" x14ac:dyDescent="0.2">
      <c r="K26" s="1" t="s">
        <v>92</v>
      </c>
      <c r="L26" s="113">
        <v>3.5349999999999999E-2</v>
      </c>
      <c r="M26" s="113">
        <f>L26/L27</f>
        <v>0.14857310973815827</v>
      </c>
      <c r="N26" s="105">
        <f>J24*M26</f>
        <v>-12538.976169461605</v>
      </c>
    </row>
    <row r="27" spans="1:14" x14ac:dyDescent="0.2">
      <c r="L27" s="1">
        <f>SUM(L25:L26)</f>
        <v>0.23793</v>
      </c>
      <c r="M27" s="114">
        <f>SUM(M25:M26)</f>
        <v>1</v>
      </c>
      <c r="N27" s="57">
        <f>SUM(N25:N26)</f>
        <v>-84396</v>
      </c>
    </row>
    <row r="29" spans="1:14" ht="12" x14ac:dyDescent="0.2">
      <c r="A29" s="58" t="s">
        <v>62</v>
      </c>
      <c r="B29" s="61"/>
      <c r="C29" s="14"/>
      <c r="D29" s="14"/>
      <c r="E29" s="14"/>
      <c r="N29" s="57">
        <f>N21+N27</f>
        <v>-67288.990033799986</v>
      </c>
    </row>
    <row r="30" spans="1:14" x14ac:dyDescent="0.2">
      <c r="B30" s="14"/>
      <c r="C30" s="14"/>
      <c r="D30" s="14"/>
      <c r="E30" s="14"/>
      <c r="N30" s="36">
        <f>N14-N29</f>
        <v>0</v>
      </c>
    </row>
    <row r="31" spans="1:14" x14ac:dyDescent="0.2">
      <c r="B31" s="14"/>
      <c r="C31" s="14"/>
      <c r="D31" s="14"/>
      <c r="E31" s="14"/>
    </row>
    <row r="32" spans="1:14" x14ac:dyDescent="0.2">
      <c r="B32" s="14"/>
      <c r="C32" s="14"/>
      <c r="D32" s="14"/>
      <c r="E32" s="14"/>
    </row>
    <row r="33" spans="1:8" x14ac:dyDescent="0.2">
      <c r="B33" s="14"/>
      <c r="C33" s="14"/>
      <c r="D33" s="14"/>
      <c r="E33" s="14"/>
    </row>
    <row r="34" spans="1:8" x14ac:dyDescent="0.2">
      <c r="B34" s="14"/>
      <c r="C34" s="14"/>
      <c r="D34" s="14"/>
      <c r="E34" s="14"/>
    </row>
    <row r="35" spans="1:8" x14ac:dyDescent="0.2">
      <c r="B35" s="14"/>
      <c r="C35" s="16"/>
      <c r="D35" s="17"/>
      <c r="E35" s="14"/>
    </row>
    <row r="36" spans="1:8" x14ac:dyDescent="0.2">
      <c r="A36" s="1" t="s">
        <v>63</v>
      </c>
      <c r="B36" s="14"/>
      <c r="C36" s="14"/>
      <c r="D36" s="62">
        <f>'[74]Year End ROR'!V82+'[74]Year End ROR'!L82</f>
        <v>7326382.8699994488</v>
      </c>
      <c r="E36" s="62"/>
      <c r="F36" s="63">
        <f>'[74]Avg ROR'!V84+'[74]Avg ROR'!L84</f>
        <v>7326382.8699994478</v>
      </c>
      <c r="G36" s="63">
        <f>+D36-F36</f>
        <v>0</v>
      </c>
    </row>
    <row r="37" spans="1:8" x14ac:dyDescent="0.2">
      <c r="B37" s="14"/>
      <c r="C37" s="14"/>
      <c r="D37" s="62"/>
      <c r="E37" s="62"/>
      <c r="F37" s="63"/>
      <c r="G37" s="63"/>
    </row>
    <row r="38" spans="1:8" x14ac:dyDescent="0.2">
      <c r="A38" s="1" t="s">
        <v>64</v>
      </c>
      <c r="B38" s="14" t="s">
        <v>65</v>
      </c>
      <c r="C38" s="14"/>
      <c r="D38" s="64">
        <f>+D17</f>
        <v>1346043.94</v>
      </c>
      <c r="E38" s="14"/>
      <c r="F38" s="65">
        <f>+F17</f>
        <v>1417881.66</v>
      </c>
    </row>
    <row r="39" spans="1:8" x14ac:dyDescent="0.2">
      <c r="B39" s="14"/>
      <c r="C39" s="14"/>
      <c r="D39" s="17">
        <f>+D36-D38</f>
        <v>5980338.9299994484</v>
      </c>
      <c r="E39" s="14"/>
      <c r="F39" s="17">
        <f>+F36-F38</f>
        <v>5908501.2099994477</v>
      </c>
    </row>
    <row r="40" spans="1:8" x14ac:dyDescent="0.2">
      <c r="B40" s="14"/>
      <c r="C40" s="14"/>
      <c r="D40" s="14"/>
      <c r="E40" s="14"/>
    </row>
    <row r="41" spans="1:8" x14ac:dyDescent="0.2">
      <c r="A41" s="1" t="s">
        <v>66</v>
      </c>
      <c r="D41" s="63">
        <f>D39*D23</f>
        <v>1422902.0416147688</v>
      </c>
      <c r="F41" s="63">
        <f>F39*F23</f>
        <v>1405809.6928951687</v>
      </c>
    </row>
    <row r="43" spans="1:8" x14ac:dyDescent="0.2">
      <c r="D43" s="66"/>
      <c r="E43" s="66"/>
      <c r="F43" s="66"/>
    </row>
    <row r="44" spans="1:8" x14ac:dyDescent="0.2">
      <c r="A44" s="1" t="s">
        <v>22</v>
      </c>
      <c r="D44" s="66">
        <f>'[74]Year End ROR'!L57</f>
        <v>1531869</v>
      </c>
      <c r="E44" s="66"/>
      <c r="F44" s="66">
        <f>'[74]Avg ROR'!L59</f>
        <v>1531869</v>
      </c>
    </row>
    <row r="45" spans="1:8" x14ac:dyDescent="0.2">
      <c r="A45" s="1" t="s">
        <v>67</v>
      </c>
      <c r="D45" s="66">
        <f>SUM('[74]Year End ROR'!L61:L79)</f>
        <v>-58770.725267230875</v>
      </c>
      <c r="E45" s="66"/>
      <c r="F45" s="66">
        <f>SUM('[74]Avg ROR'!L63:L81)</f>
        <v>-58770.725267230875</v>
      </c>
    </row>
    <row r="46" spans="1:8" x14ac:dyDescent="0.2">
      <c r="A46" s="1" t="s">
        <v>68</v>
      </c>
      <c r="D46" s="66">
        <f>D25</f>
        <v>34199.358685800013</v>
      </c>
      <c r="E46" s="66"/>
      <c r="F46" s="66">
        <f>F25</f>
        <v>17107.009966200021</v>
      </c>
    </row>
    <row r="47" spans="1:8" ht="12" thickBot="1" x14ac:dyDescent="0.25">
      <c r="A47" s="1" t="s">
        <v>26</v>
      </c>
      <c r="D47" s="67">
        <f>SUM(D44:D46)</f>
        <v>1507297.6334185693</v>
      </c>
      <c r="E47" s="66"/>
      <c r="F47" s="67">
        <f>SUM(F44:F46)</f>
        <v>1490205.2846989692</v>
      </c>
    </row>
    <row r="48" spans="1:8" ht="12" thickBot="1" x14ac:dyDescent="0.25">
      <c r="A48" s="1" t="s">
        <v>27</v>
      </c>
      <c r="D48" s="66">
        <f>D41-D47</f>
        <v>-84395.591803800547</v>
      </c>
      <c r="E48" s="68" t="s">
        <v>21</v>
      </c>
      <c r="F48" s="66">
        <f>F41-F47</f>
        <v>-84395.591803800547</v>
      </c>
      <c r="G48" s="1" t="s">
        <v>69</v>
      </c>
      <c r="H48" s="69">
        <v>-84396</v>
      </c>
    </row>
    <row r="49" spans="1:8" ht="12" thickBot="1" x14ac:dyDescent="0.25">
      <c r="A49" s="1" t="s">
        <v>70</v>
      </c>
      <c r="D49" s="70">
        <f>D48+D25</f>
        <v>-50196.233118000535</v>
      </c>
      <c r="E49" s="68" t="s">
        <v>71</v>
      </c>
      <c r="F49" s="70">
        <f>F48+F25</f>
        <v>-67288.581837600534</v>
      </c>
      <c r="H49" s="71"/>
    </row>
    <row r="50" spans="1:8" ht="12" thickTop="1" x14ac:dyDescent="0.2">
      <c r="A50" s="1" t="s">
        <v>72</v>
      </c>
      <c r="D50" s="56">
        <f>D49-'[74]Year End ROR'!L60</f>
        <v>0.40819619945250452</v>
      </c>
      <c r="F50" s="56">
        <f>F49-'[74]Avg ROR'!L62</f>
        <v>0.40819619945250452</v>
      </c>
    </row>
    <row r="51" spans="1:8" x14ac:dyDescent="0.2">
      <c r="D51" s="63"/>
      <c r="F51" s="63"/>
    </row>
    <row r="52" spans="1:8" x14ac:dyDescent="0.2">
      <c r="A52" s="1" t="s">
        <v>73</v>
      </c>
    </row>
    <row r="53" spans="1:8" x14ac:dyDescent="0.2">
      <c r="A53" s="1" t="s">
        <v>74</v>
      </c>
      <c r="D53" s="36">
        <f>'[74]Year End ROR'!L82</f>
        <v>1422901.6334185691</v>
      </c>
      <c r="F53" s="36">
        <f>'[74]Avg ROR'!L88</f>
        <v>1405809.2846989692</v>
      </c>
    </row>
    <row r="54" spans="1:8" x14ac:dyDescent="0.2">
      <c r="A54" s="1" t="s">
        <v>75</v>
      </c>
      <c r="D54" s="72">
        <f>D47+D48-D53</f>
        <v>0.40819619968533516</v>
      </c>
      <c r="F54" s="56">
        <f>F47+F48-F53</f>
        <v>0.40819619945250452</v>
      </c>
    </row>
    <row r="55" spans="1:8" ht="15.75" x14ac:dyDescent="0.25">
      <c r="A55" s="73"/>
      <c r="B55" s="73"/>
      <c r="C55" s="73"/>
      <c r="D55" s="73"/>
      <c r="E55" s="73"/>
      <c r="F55" s="73"/>
    </row>
  </sheetData>
  <pageMargins left="0.75" right="0.75" top="1" bottom="1" header="0.5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N66"/>
  <sheetViews>
    <sheetView zoomScale="115" zoomScaleNormal="115" zoomScaleSheetLayoutView="100" workbookViewId="0">
      <selection activeCell="J29" sqref="J29"/>
    </sheetView>
  </sheetViews>
  <sheetFormatPr defaultColWidth="9.140625" defaultRowHeight="11.25" x14ac:dyDescent="0.2"/>
  <cols>
    <col min="1" max="2" width="9.140625" style="6"/>
    <col min="3" max="3" width="14.5703125" style="6" customWidth="1"/>
    <col min="4" max="4" width="12.5703125" style="6" customWidth="1"/>
    <col min="5" max="5" width="14.140625" style="6" customWidth="1"/>
    <col min="6" max="6" width="13.85546875" style="6" customWidth="1"/>
    <col min="7" max="7" width="16.85546875" style="6" customWidth="1"/>
    <col min="8" max="8" width="10" style="6" bestFit="1" customWidth="1"/>
    <col min="9" max="16384" width="9.140625" style="6"/>
  </cols>
  <sheetData>
    <row r="1" spans="1:14" x14ac:dyDescent="0.2">
      <c r="A1" s="6" t="s">
        <v>76</v>
      </c>
    </row>
    <row r="2" spans="1:14" x14ac:dyDescent="0.2">
      <c r="A2" s="6" t="s">
        <v>77</v>
      </c>
    </row>
    <row r="3" spans="1:14" x14ac:dyDescent="0.2">
      <c r="A3" s="6" t="s">
        <v>0</v>
      </c>
    </row>
    <row r="6" spans="1:14" x14ac:dyDescent="0.2">
      <c r="F6" s="6" t="s">
        <v>1</v>
      </c>
    </row>
    <row r="7" spans="1:14" x14ac:dyDescent="0.2">
      <c r="D7" s="6" t="s">
        <v>2</v>
      </c>
      <c r="F7" s="6" t="s">
        <v>3</v>
      </c>
    </row>
    <row r="8" spans="1:14" x14ac:dyDescent="0.2">
      <c r="D8" s="74">
        <f>'[75]Income Statement'!O33</f>
        <v>44538</v>
      </c>
      <c r="F8" s="74">
        <f>+D8</f>
        <v>44538</v>
      </c>
    </row>
    <row r="10" spans="1:14" x14ac:dyDescent="0.2">
      <c r="A10" s="6" t="s">
        <v>4</v>
      </c>
      <c r="D10" s="75">
        <f>'[75]Year End ROR'!P22</f>
        <v>1998092.0841176047</v>
      </c>
      <c r="F10" s="39">
        <f>'[75]Avg ROR'!P22</f>
        <v>2020085.6298864856</v>
      </c>
    </row>
    <row r="11" spans="1:14" x14ac:dyDescent="0.2">
      <c r="D11" s="75"/>
      <c r="F11" s="39"/>
    </row>
    <row r="12" spans="1:14" x14ac:dyDescent="0.2">
      <c r="A12" s="6" t="s">
        <v>5</v>
      </c>
      <c r="D12" s="75">
        <f t="shared" ref="D12:D17" si="0">ROUND(E12*$D$10,2)</f>
        <v>18782.07</v>
      </c>
      <c r="E12" s="7">
        <f>'[75]Capital Structure'!O46</f>
        <v>9.4000000000000004E-3</v>
      </c>
      <c r="F12" s="39">
        <f t="shared" ref="F12:F17" si="1">ROUND(G12*$F$10,2)</f>
        <v>20402.86</v>
      </c>
      <c r="G12" s="7">
        <f>'[75]Capital Structure'!O15</f>
        <v>1.01E-2</v>
      </c>
      <c r="I12" s="115">
        <f>F27+H49</f>
        <v>6185.2702093000007</v>
      </c>
      <c r="K12" s="1" t="s">
        <v>91</v>
      </c>
      <c r="L12" s="1">
        <v>0.20258000000000001</v>
      </c>
      <c r="M12" s="14">
        <f>L12/L14</f>
        <v>0.85142689026184171</v>
      </c>
      <c r="N12" s="9">
        <f>I12*M12</f>
        <v>5266.3053797335106</v>
      </c>
    </row>
    <row r="13" spans="1:14" x14ac:dyDescent="0.2">
      <c r="A13" s="6" t="s">
        <v>6</v>
      </c>
      <c r="D13" s="75">
        <f t="shared" si="0"/>
        <v>2597.52</v>
      </c>
      <c r="E13" s="7">
        <f>'[75]Capital Structure'!O48</f>
        <v>1.2999999999999999E-3</v>
      </c>
      <c r="F13" s="39">
        <f t="shared" si="1"/>
        <v>2828.12</v>
      </c>
      <c r="G13" s="7">
        <f>'[75]Capital Structure'!O17</f>
        <v>1.4E-3</v>
      </c>
      <c r="K13" s="1" t="s">
        <v>92</v>
      </c>
      <c r="L13" s="113">
        <v>3.5349999999999999E-2</v>
      </c>
      <c r="M13" s="113">
        <f>L13/L14</f>
        <v>0.14857310973815827</v>
      </c>
      <c r="N13" s="105">
        <f>I12*M13</f>
        <v>918.96482956649015</v>
      </c>
    </row>
    <row r="14" spans="1:14" x14ac:dyDescent="0.2">
      <c r="D14" s="75"/>
      <c r="E14" s="7"/>
      <c r="F14" s="39"/>
      <c r="G14" s="7"/>
      <c r="K14" s="1"/>
      <c r="L14" s="1">
        <f>SUM(L12:L13)</f>
        <v>0.23793</v>
      </c>
      <c r="M14" s="114">
        <f>SUM(M12:M13)</f>
        <v>1</v>
      </c>
      <c r="N14" s="57">
        <f>SUM(N12:N13)</f>
        <v>6185.2702093000007</v>
      </c>
    </row>
    <row r="15" spans="1:14" x14ac:dyDescent="0.2">
      <c r="A15" s="6" t="s">
        <v>78</v>
      </c>
      <c r="D15" s="75">
        <f t="shared" si="0"/>
        <v>0</v>
      </c>
      <c r="E15" s="7">
        <f>'[75]Capital Structure'!O50</f>
        <v>0</v>
      </c>
      <c r="F15" s="39"/>
      <c r="G15" s="7">
        <f>'[75]Capital Structure'!O19</f>
        <v>0</v>
      </c>
    </row>
    <row r="16" spans="1:14" x14ac:dyDescent="0.2">
      <c r="A16" s="6" t="s">
        <v>7</v>
      </c>
      <c r="D16" s="75">
        <f t="shared" si="0"/>
        <v>199.81</v>
      </c>
      <c r="E16" s="7">
        <f>'[75]Capital Structure'!O52</f>
        <v>1E-4</v>
      </c>
      <c r="F16" s="39">
        <f t="shared" si="1"/>
        <v>202.01</v>
      </c>
      <c r="G16" s="7">
        <f>'[75]Capital Structure'!O21</f>
        <v>1E-4</v>
      </c>
    </row>
    <row r="17" spans="1:14" x14ac:dyDescent="0.2">
      <c r="A17" s="6" t="s">
        <v>8</v>
      </c>
      <c r="D17" s="75">
        <f t="shared" si="0"/>
        <v>0</v>
      </c>
      <c r="E17" s="7">
        <f>'[75]Capital Structure'!O56</f>
        <v>0</v>
      </c>
      <c r="F17" s="39">
        <f t="shared" si="1"/>
        <v>0</v>
      </c>
      <c r="G17" s="7">
        <f>'[75]Capital Structure'!O25</f>
        <v>0</v>
      </c>
    </row>
    <row r="18" spans="1:14" x14ac:dyDescent="0.2">
      <c r="D18" s="75"/>
      <c r="E18" s="6" t="s">
        <v>9</v>
      </c>
      <c r="F18" s="39"/>
      <c r="J18" s="116">
        <f>F27</f>
        <v>1054.2702093000005</v>
      </c>
      <c r="K18" s="1" t="s">
        <v>94</v>
      </c>
      <c r="L18" s="1"/>
      <c r="M18" s="1"/>
      <c r="N18" s="1"/>
    </row>
    <row r="19" spans="1:14" x14ac:dyDescent="0.2">
      <c r="A19" s="6" t="s">
        <v>10</v>
      </c>
      <c r="D19" s="76">
        <f>SUM(D12:D18)</f>
        <v>21579.4</v>
      </c>
      <c r="F19" s="77">
        <f>SUM(F12:F18)</f>
        <v>23432.989999999998</v>
      </c>
      <c r="J19" s="1"/>
      <c r="K19" s="1" t="s">
        <v>91</v>
      </c>
      <c r="L19" s="1">
        <v>0.20258000000000001</v>
      </c>
      <c r="M19" s="14">
        <f>L19/L21</f>
        <v>0.85142689026184171</v>
      </c>
      <c r="N19" s="117">
        <f>J18*M19</f>
        <v>897.63400580000041</v>
      </c>
    </row>
    <row r="20" spans="1:14" x14ac:dyDescent="0.2">
      <c r="D20" s="75"/>
      <c r="E20" s="6" t="s">
        <v>9</v>
      </c>
      <c r="F20" s="39"/>
      <c r="J20" s="1"/>
      <c r="K20" s="1" t="s">
        <v>92</v>
      </c>
      <c r="L20" s="113">
        <v>3.5349999999999999E-2</v>
      </c>
      <c r="M20" s="113">
        <f>L20/L21</f>
        <v>0.14857310973815827</v>
      </c>
      <c r="N20" s="118">
        <f>J18*M20</f>
        <v>156.63620350000005</v>
      </c>
    </row>
    <row r="21" spans="1:14" x14ac:dyDescent="0.2">
      <c r="D21" s="75"/>
      <c r="F21" s="39"/>
      <c r="J21" s="1"/>
      <c r="K21" s="1"/>
      <c r="L21" s="1">
        <f>SUM(L19:L20)</f>
        <v>0.23793</v>
      </c>
      <c r="M21" s="114">
        <f>SUM(M19:M20)</f>
        <v>1</v>
      </c>
      <c r="N21" s="120">
        <f>SUM(N19:N20)</f>
        <v>1054.2702093000005</v>
      </c>
    </row>
    <row r="22" spans="1:14" x14ac:dyDescent="0.2">
      <c r="A22" s="6" t="s">
        <v>11</v>
      </c>
      <c r="D22" s="78">
        <f>'[75]FI-ISEXT12'!N55</f>
        <v>27864</v>
      </c>
      <c r="E22" s="79"/>
      <c r="F22" s="80">
        <f>+D22</f>
        <v>27864</v>
      </c>
      <c r="J22" s="1"/>
      <c r="K22" s="1"/>
      <c r="L22" s="1"/>
      <c r="M22" s="1"/>
      <c r="N22" s="121"/>
    </row>
    <row r="23" spans="1:14" x14ac:dyDescent="0.2">
      <c r="D23" s="75"/>
      <c r="F23" s="39"/>
      <c r="J23" s="1"/>
      <c r="K23" s="1"/>
      <c r="L23" s="1"/>
      <c r="M23" s="1"/>
      <c r="N23" s="121"/>
    </row>
    <row r="24" spans="1:14" x14ac:dyDescent="0.2">
      <c r="A24" s="6" t="s">
        <v>12</v>
      </c>
      <c r="D24" s="75">
        <f>+D22-D19</f>
        <v>6284.5999999999985</v>
      </c>
      <c r="F24" s="39">
        <f>+F22-F19</f>
        <v>4431.010000000002</v>
      </c>
      <c r="J24" s="116">
        <f>H49</f>
        <v>5131</v>
      </c>
      <c r="K24" s="1" t="s">
        <v>95</v>
      </c>
      <c r="L24" s="1"/>
      <c r="M24" s="1"/>
      <c r="N24" s="121"/>
    </row>
    <row r="25" spans="1:14" x14ac:dyDescent="0.2">
      <c r="A25" s="6" t="s">
        <v>13</v>
      </c>
      <c r="D25" s="81">
        <f>+C58</f>
        <v>0.23793</v>
      </c>
      <c r="F25" s="81">
        <f>+C58</f>
        <v>0.23793</v>
      </c>
      <c r="J25" s="1"/>
      <c r="K25" s="1" t="s">
        <v>91</v>
      </c>
      <c r="L25" s="1">
        <v>0.20258000000000001</v>
      </c>
      <c r="M25" s="14">
        <f>L25/L27</f>
        <v>0.85142689026184171</v>
      </c>
      <c r="N25" s="117">
        <f>J24*M25</f>
        <v>4368.67137393351</v>
      </c>
    </row>
    <row r="26" spans="1:14" x14ac:dyDescent="0.2">
      <c r="D26" s="75"/>
      <c r="F26" s="39"/>
      <c r="J26" s="1"/>
      <c r="K26" s="1" t="s">
        <v>92</v>
      </c>
      <c r="L26" s="113">
        <v>3.5349999999999999E-2</v>
      </c>
      <c r="M26" s="113">
        <f>L26/L27</f>
        <v>0.14857310973815827</v>
      </c>
      <c r="N26" s="118">
        <f>J24*M26</f>
        <v>762.32862606649007</v>
      </c>
    </row>
    <row r="27" spans="1:14" ht="12" thickBot="1" x14ac:dyDescent="0.25">
      <c r="A27" s="6" t="s">
        <v>14</v>
      </c>
      <c r="D27" s="82">
        <f>+D24*D25</f>
        <v>1495.2948779999997</v>
      </c>
      <c r="F27" s="83">
        <f>+F24*F25</f>
        <v>1054.2702093000005</v>
      </c>
      <c r="J27" s="1"/>
      <c r="K27" s="1"/>
      <c r="L27" s="1">
        <f>SUM(L25:L26)</f>
        <v>0.23793</v>
      </c>
      <c r="M27" s="114">
        <f>SUM(M25:M26)</f>
        <v>1</v>
      </c>
      <c r="N27" s="120">
        <f>SUM(N25:N26)</f>
        <v>5131</v>
      </c>
    </row>
    <row r="28" spans="1:14" ht="12" thickTop="1" x14ac:dyDescent="0.2">
      <c r="D28" s="75"/>
      <c r="F28" s="39"/>
      <c r="J28" s="1"/>
      <c r="K28" s="1"/>
      <c r="L28" s="1"/>
      <c r="M28" s="1"/>
      <c r="N28" s="121"/>
    </row>
    <row r="29" spans="1:14" x14ac:dyDescent="0.2">
      <c r="A29" s="6" t="s">
        <v>76</v>
      </c>
      <c r="D29" s="75"/>
      <c r="F29" s="39"/>
      <c r="J29" s="1"/>
      <c r="K29" s="1"/>
      <c r="L29" s="1"/>
      <c r="M29" s="1"/>
      <c r="N29" s="120">
        <f>N21+N27</f>
        <v>6185.2702093000007</v>
      </c>
    </row>
    <row r="30" spans="1:14" x14ac:dyDescent="0.2">
      <c r="A30" s="6" t="s">
        <v>79</v>
      </c>
      <c r="D30" s="75"/>
      <c r="F30" s="39"/>
      <c r="J30" s="1"/>
      <c r="K30" s="1"/>
      <c r="L30" s="1"/>
      <c r="M30" s="1"/>
      <c r="N30" s="36">
        <f>N14-N29</f>
        <v>0</v>
      </c>
    </row>
    <row r="31" spans="1:14" x14ac:dyDescent="0.2">
      <c r="A31" s="6" t="s">
        <v>16</v>
      </c>
      <c r="D31" s="75"/>
      <c r="F31" s="39"/>
    </row>
    <row r="32" spans="1:14" x14ac:dyDescent="0.2">
      <c r="D32" s="75"/>
      <c r="F32" s="39"/>
    </row>
    <row r="33" spans="1:6" x14ac:dyDescent="0.2">
      <c r="D33" s="75"/>
      <c r="F33" s="39"/>
    </row>
    <row r="34" spans="1:6" x14ac:dyDescent="0.2">
      <c r="D34" s="75"/>
      <c r="F34" s="39" t="s">
        <v>1</v>
      </c>
    </row>
    <row r="35" spans="1:6" x14ac:dyDescent="0.2">
      <c r="D35" s="75" t="s">
        <v>2</v>
      </c>
      <c r="F35" s="39" t="s">
        <v>3</v>
      </c>
    </row>
    <row r="36" spans="1:6" x14ac:dyDescent="0.2">
      <c r="D36" s="74">
        <f>'[75]Income Statement'!O33</f>
        <v>44538</v>
      </c>
      <c r="F36" s="74">
        <f>D36</f>
        <v>44538</v>
      </c>
    </row>
    <row r="37" spans="1:6" x14ac:dyDescent="0.2">
      <c r="C37" s="16"/>
      <c r="D37" s="84"/>
      <c r="F37" s="39"/>
    </row>
    <row r="38" spans="1:6" x14ac:dyDescent="0.2">
      <c r="A38" s="6" t="s">
        <v>17</v>
      </c>
      <c r="D38" s="85">
        <f>'[75]Year End ROR'!V63+'[75]Year End ROR'!L63-'[75]Year End ROR'!V56-'[75]Year End ROR'!L56</f>
        <v>-181575.98448082554</v>
      </c>
      <c r="F38" s="86">
        <f>'[75]Avg ROR'!V63+'[75]Avg ROR'!L63-'[75]Avg ROR'!V57-'[75]Avg ROR'!L57</f>
        <v>-181575.98448082554</v>
      </c>
    </row>
    <row r="39" spans="1:6" x14ac:dyDescent="0.2">
      <c r="D39" s="84"/>
      <c r="F39" s="40"/>
    </row>
    <row r="40" spans="1:6" x14ac:dyDescent="0.2">
      <c r="A40" s="6" t="s">
        <v>18</v>
      </c>
      <c r="D40" s="87">
        <f>-D19</f>
        <v>-21579.4</v>
      </c>
      <c r="F40" s="88">
        <f>-F19</f>
        <v>-23432.989999999998</v>
      </c>
    </row>
    <row r="41" spans="1:6" x14ac:dyDescent="0.2">
      <c r="A41" s="6" t="s">
        <v>19</v>
      </c>
      <c r="D41" s="84">
        <f>SUM(D38:D40)</f>
        <v>-203155.38448082554</v>
      </c>
      <c r="F41" s="40">
        <f>SUM(F38:F40)</f>
        <v>-205008.97448082553</v>
      </c>
    </row>
    <row r="42" spans="1:6" x14ac:dyDescent="0.2">
      <c r="D42" s="84"/>
      <c r="F42" s="40"/>
    </row>
    <row r="43" spans="1:6" x14ac:dyDescent="0.2">
      <c r="A43" s="6" t="s">
        <v>20</v>
      </c>
      <c r="C43" s="89"/>
      <c r="D43" s="75">
        <f>D41*C58</f>
        <v>-48336.760629522818</v>
      </c>
      <c r="F43" s="40">
        <f>F41*C58</f>
        <v>-48777.785298222821</v>
      </c>
    </row>
    <row r="44" spans="1:6" x14ac:dyDescent="0.2">
      <c r="D44" s="75"/>
      <c r="F44" s="40"/>
    </row>
    <row r="45" spans="1:6" x14ac:dyDescent="0.2">
      <c r="A45" s="6" t="s">
        <v>80</v>
      </c>
      <c r="D45" s="84">
        <f>'[75]Year End ROR'!L48</f>
        <v>-54892</v>
      </c>
      <c r="E45" s="90"/>
      <c r="F45" s="91">
        <f>D45</f>
        <v>-54892</v>
      </c>
    </row>
    <row r="46" spans="1:6" x14ac:dyDescent="0.2">
      <c r="A46" s="6" t="s">
        <v>81</v>
      </c>
      <c r="D46" s="84">
        <f>SUM('[75]Year End ROR'!L52:L58)-'[75]Year End ROR'!L54</f>
        <v>-71.419919397822326</v>
      </c>
      <c r="F46" s="91">
        <f>SUM('[75]Avg ROR'!L53:L60)-'[75]Avg ROR'!L55</f>
        <v>-71.419919397822326</v>
      </c>
    </row>
    <row r="47" spans="1:6" x14ac:dyDescent="0.2">
      <c r="A47" s="6" t="s">
        <v>25</v>
      </c>
      <c r="D47" s="84">
        <f>D27</f>
        <v>1495.2948779999997</v>
      </c>
      <c r="F47" s="84">
        <f>F27</f>
        <v>1054.2702093000005</v>
      </c>
    </row>
    <row r="48" spans="1:6" ht="12" thickBot="1" x14ac:dyDescent="0.25">
      <c r="A48" s="6" t="s">
        <v>82</v>
      </c>
      <c r="D48" s="92">
        <f>SUM(D45:D47)</f>
        <v>-53468.12504139782</v>
      </c>
      <c r="F48" s="92">
        <f>SUM(F45:F47)</f>
        <v>-53909.149710097823</v>
      </c>
    </row>
    <row r="49" spans="1:8" ht="12" thickBot="1" x14ac:dyDescent="0.25">
      <c r="A49" s="6" t="s">
        <v>12</v>
      </c>
      <c r="D49" s="75">
        <f>D43-D48</f>
        <v>5131.3644118750017</v>
      </c>
      <c r="F49" s="75">
        <f>F43-F48</f>
        <v>5131.3644118750017</v>
      </c>
      <c r="G49" s="93"/>
      <c r="H49" s="94">
        <v>5131</v>
      </c>
    </row>
    <row r="50" spans="1:8" ht="12" thickBot="1" x14ac:dyDescent="0.25">
      <c r="D50" s="95">
        <f>D48+D49</f>
        <v>-48336.760629522818</v>
      </c>
      <c r="F50" s="95">
        <f>F48+F49</f>
        <v>-48777.785298222821</v>
      </c>
    </row>
    <row r="51" spans="1:8" ht="12.75" thickTop="1" thickBot="1" x14ac:dyDescent="0.25">
      <c r="A51" s="6" t="s">
        <v>12</v>
      </c>
      <c r="D51" s="96">
        <f>D43-D50</f>
        <v>0</v>
      </c>
      <c r="F51" s="96">
        <f>F43-F50</f>
        <v>0</v>
      </c>
    </row>
    <row r="52" spans="1:8" ht="12" thickTop="1" x14ac:dyDescent="0.2">
      <c r="D52" s="97"/>
      <c r="F52" s="97"/>
    </row>
    <row r="53" spans="1:8" x14ac:dyDescent="0.2">
      <c r="A53" s="6" t="s">
        <v>83</v>
      </c>
      <c r="D53" s="97"/>
      <c r="F53" s="97"/>
    </row>
    <row r="54" spans="1:8" x14ac:dyDescent="0.2">
      <c r="A54" s="98" t="s">
        <v>37</v>
      </c>
      <c r="D54" s="97">
        <f>'[75]Year End ROR'!L63</f>
        <v>-48337.080429522823</v>
      </c>
      <c r="F54" s="97">
        <f>'[75]Avg ROR'!L63</f>
        <v>-48778.105098222819</v>
      </c>
    </row>
    <row r="55" spans="1:8" ht="12" thickBot="1" x14ac:dyDescent="0.25">
      <c r="A55" s="99" t="s">
        <v>84</v>
      </c>
      <c r="D55" s="41">
        <f>D43-D54</f>
        <v>0.31980000000476139</v>
      </c>
      <c r="F55" s="41">
        <f>F43-F54</f>
        <v>0.31979999999748543</v>
      </c>
    </row>
    <row r="56" spans="1:8" ht="12" thickTop="1" x14ac:dyDescent="0.2">
      <c r="D56" s="97"/>
      <c r="F56" s="97"/>
    </row>
    <row r="57" spans="1:8" x14ac:dyDescent="0.2">
      <c r="D57" s="75"/>
      <c r="F57" s="39"/>
    </row>
    <row r="58" spans="1:8" x14ac:dyDescent="0.2">
      <c r="B58" s="6" t="s">
        <v>40</v>
      </c>
      <c r="C58" s="6">
        <v>0.23793</v>
      </c>
      <c r="D58" s="75"/>
      <c r="F58" s="39"/>
    </row>
    <row r="59" spans="1:8" x14ac:dyDescent="0.2">
      <c r="D59" s="75"/>
      <c r="F59" s="39"/>
    </row>
    <row r="60" spans="1:8" x14ac:dyDescent="0.2">
      <c r="D60" s="75"/>
      <c r="F60" s="39"/>
    </row>
    <row r="61" spans="1:8" x14ac:dyDescent="0.2">
      <c r="D61" s="75"/>
      <c r="F61" s="39"/>
    </row>
    <row r="62" spans="1:8" x14ac:dyDescent="0.2">
      <c r="D62" s="75"/>
      <c r="F62" s="39"/>
    </row>
    <row r="63" spans="1:8" x14ac:dyDescent="0.2">
      <c r="D63" s="75"/>
      <c r="F63" s="39"/>
    </row>
    <row r="64" spans="1:8" x14ac:dyDescent="0.2">
      <c r="D64" s="75"/>
      <c r="F64" s="39"/>
    </row>
    <row r="65" spans="4:6" x14ac:dyDescent="0.2">
      <c r="D65" s="75"/>
      <c r="F65" s="39"/>
    </row>
    <row r="66" spans="4:6" x14ac:dyDescent="0.2">
      <c r="D66" s="75"/>
      <c r="F66" s="39"/>
    </row>
  </sheetData>
  <pageMargins left="0.75" right="0.75" top="1" bottom="1" header="0.5" footer="0.5"/>
  <pageSetup scale="75" orientation="landscape" r:id="rId1"/>
  <headerFooter alignWithMargins="0">
    <oddFooter>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56"/>
  <sheetViews>
    <sheetView workbookViewId="0">
      <selection activeCell="P6" sqref="P6"/>
    </sheetView>
  </sheetViews>
  <sheetFormatPr defaultColWidth="9.140625" defaultRowHeight="11.25" x14ac:dyDescent="0.2"/>
  <cols>
    <col min="1" max="2" width="9.140625" style="1"/>
    <col min="3" max="3" width="23" style="1" customWidth="1"/>
    <col min="4" max="4" width="12.5703125" style="1" customWidth="1"/>
    <col min="5" max="5" width="10.42578125" style="1" customWidth="1"/>
    <col min="6" max="6" width="13.85546875" style="1" customWidth="1"/>
    <col min="7" max="7" width="11.5703125" style="1" bestFit="1" customWidth="1"/>
    <col min="8" max="8" width="10.28515625" style="1" customWidth="1"/>
    <col min="9" max="9" width="11.7109375" style="1" bestFit="1" customWidth="1"/>
    <col min="10" max="16384" width="9.140625" style="1"/>
  </cols>
  <sheetData>
    <row r="1" spans="1:14" x14ac:dyDescent="0.2">
      <c r="I1" s="6"/>
    </row>
    <row r="2" spans="1:14" x14ac:dyDescent="0.2">
      <c r="A2" s="1" t="s">
        <v>85</v>
      </c>
    </row>
    <row r="3" spans="1:14" x14ac:dyDescent="0.2">
      <c r="A3" s="1" t="s">
        <v>0</v>
      </c>
      <c r="I3" s="6"/>
    </row>
    <row r="5" spans="1:14" x14ac:dyDescent="0.2">
      <c r="I5" s="6"/>
    </row>
    <row r="6" spans="1:14" x14ac:dyDescent="0.2">
      <c r="D6" s="2"/>
      <c r="E6" s="2"/>
      <c r="F6" s="2" t="s">
        <v>1</v>
      </c>
      <c r="I6" s="6"/>
    </row>
    <row r="7" spans="1:14" x14ac:dyDescent="0.2">
      <c r="D7" s="2" t="s">
        <v>2</v>
      </c>
      <c r="E7" s="2"/>
      <c r="F7" s="2" t="s">
        <v>3</v>
      </c>
      <c r="I7" s="6"/>
    </row>
    <row r="8" spans="1:14" x14ac:dyDescent="0.2">
      <c r="D8" s="3" t="str">
        <f>'[76]Report Summary'!A4</f>
        <v>December 31, 2021</v>
      </c>
      <c r="E8" s="2"/>
      <c r="F8" s="3" t="str">
        <f>+D8</f>
        <v>December 31, 2021</v>
      </c>
      <c r="I8" s="6"/>
    </row>
    <row r="9" spans="1:14" x14ac:dyDescent="0.2">
      <c r="I9" s="6"/>
    </row>
    <row r="10" spans="1:14" x14ac:dyDescent="0.2">
      <c r="A10" s="1" t="s">
        <v>4</v>
      </c>
      <c r="D10" s="4">
        <f>'[76]Year End ROR'!P23</f>
        <v>1294678.1041659275</v>
      </c>
      <c r="F10" s="4">
        <f>'[76]Avg ROR'!P24</f>
        <v>1240245.0767552012</v>
      </c>
      <c r="I10" s="6"/>
    </row>
    <row r="11" spans="1:14" x14ac:dyDescent="0.2">
      <c r="I11" s="57">
        <f>F27+H49</f>
        <v>10744.160411999999</v>
      </c>
      <c r="K11" s="1" t="s">
        <v>91</v>
      </c>
      <c r="L11" s="1">
        <v>0.20258000000000001</v>
      </c>
      <c r="M11" s="14">
        <f>L11/L13</f>
        <v>0.85142689026184171</v>
      </c>
      <c r="N11" s="9">
        <f>I11*M11</f>
        <v>9147.8670880635473</v>
      </c>
    </row>
    <row r="12" spans="1:14" x14ac:dyDescent="0.2">
      <c r="A12" s="1" t="s">
        <v>5</v>
      </c>
      <c r="D12" s="4">
        <f t="shared" ref="D12:D17" si="0">ROUND(E12*$D$10,2)</f>
        <v>11134.23</v>
      </c>
      <c r="E12" s="7">
        <f>'[76]Capital Structure'!O46</f>
        <v>8.6E-3</v>
      </c>
      <c r="F12" s="4">
        <f t="shared" ref="F12:F17" si="1">ROUND(G12*$F$10,2)</f>
        <v>11534.28</v>
      </c>
      <c r="G12" s="7">
        <f>'[76]Capital Structure'!O15</f>
        <v>9.2999999999999992E-3</v>
      </c>
      <c r="I12" s="6"/>
      <c r="K12" s="1" t="s">
        <v>92</v>
      </c>
      <c r="L12" s="113">
        <v>3.5349999999999999E-2</v>
      </c>
      <c r="M12" s="113">
        <f>L12/L13</f>
        <v>0.14857310973815827</v>
      </c>
      <c r="N12" s="105">
        <f>I11*M12</f>
        <v>1596.2933239364515</v>
      </c>
    </row>
    <row r="13" spans="1:14" x14ac:dyDescent="0.2">
      <c r="A13" s="1" t="s">
        <v>6</v>
      </c>
      <c r="D13" s="4">
        <f t="shared" si="0"/>
        <v>1553.61</v>
      </c>
      <c r="E13" s="7">
        <f>'[76]Capital Structure'!O48</f>
        <v>1.1999999999999999E-3</v>
      </c>
      <c r="F13" s="4">
        <f t="shared" si="1"/>
        <v>1612.32</v>
      </c>
      <c r="G13" s="7">
        <f>'[76]Capital Structure'!O17</f>
        <v>1.2999999999999999E-3</v>
      </c>
      <c r="I13" s="6"/>
      <c r="L13" s="1">
        <f>SUM(L11:L12)</f>
        <v>0.23793</v>
      </c>
      <c r="M13" s="114">
        <f>SUM(M11:M12)</f>
        <v>1</v>
      </c>
      <c r="N13" s="57">
        <f>SUM(N11:N12)</f>
        <v>10744.160411999999</v>
      </c>
    </row>
    <row r="14" spans="1:14" x14ac:dyDescent="0.2">
      <c r="D14" s="4"/>
      <c r="E14" s="7"/>
      <c r="F14" s="4"/>
      <c r="G14" s="7"/>
      <c r="I14" s="6"/>
    </row>
    <row r="15" spans="1:14" x14ac:dyDescent="0.2">
      <c r="A15" s="1" t="s">
        <v>78</v>
      </c>
      <c r="D15" s="4">
        <f t="shared" si="0"/>
        <v>0</v>
      </c>
      <c r="E15" s="7">
        <f>'[76]Capital Structure'!O50</f>
        <v>0</v>
      </c>
      <c r="F15" s="4">
        <v>0</v>
      </c>
      <c r="G15" s="7">
        <v>0</v>
      </c>
      <c r="I15" s="6"/>
    </row>
    <row r="16" spans="1:14" x14ac:dyDescent="0.2">
      <c r="A16" s="1" t="s">
        <v>7</v>
      </c>
      <c r="D16" s="4">
        <f t="shared" si="0"/>
        <v>0</v>
      </c>
      <c r="E16" s="7">
        <f>'[76]Capital Structure'!O52</f>
        <v>0</v>
      </c>
      <c r="F16" s="4">
        <f t="shared" si="1"/>
        <v>0</v>
      </c>
      <c r="G16" s="7">
        <f>'[76]Capital Structure'!O21</f>
        <v>0</v>
      </c>
      <c r="I16" s="6"/>
    </row>
    <row r="17" spans="1:14" x14ac:dyDescent="0.2">
      <c r="A17" s="1" t="s">
        <v>8</v>
      </c>
      <c r="D17" s="4">
        <f t="shared" si="0"/>
        <v>0</v>
      </c>
      <c r="E17" s="7">
        <f>'[76]Capital Structure'!O56</f>
        <v>0</v>
      </c>
      <c r="F17" s="4">
        <f t="shared" si="1"/>
        <v>0</v>
      </c>
      <c r="G17" s="7">
        <f>'[76]Capital Structure'!O25</f>
        <v>0</v>
      </c>
      <c r="I17" s="6"/>
      <c r="J17" s="116">
        <f>F27</f>
        <v>2443.1604119999997</v>
      </c>
      <c r="K17" s="1" t="s">
        <v>94</v>
      </c>
    </row>
    <row r="18" spans="1:14" x14ac:dyDescent="0.2">
      <c r="E18" s="1" t="s">
        <v>9</v>
      </c>
      <c r="I18" s="6"/>
      <c r="K18" s="1" t="s">
        <v>91</v>
      </c>
      <c r="L18" s="1">
        <v>0.20258000000000001</v>
      </c>
      <c r="M18" s="14">
        <f>L18/L20</f>
        <v>0.85142689026184171</v>
      </c>
      <c r="N18" s="9">
        <f>J17*M18</f>
        <v>2080.1724719999997</v>
      </c>
    </row>
    <row r="19" spans="1:14" x14ac:dyDescent="0.2">
      <c r="A19" s="1" t="s">
        <v>10</v>
      </c>
      <c r="D19" s="8">
        <f>SUM(D12:D18)</f>
        <v>12687.84</v>
      </c>
      <c r="F19" s="8">
        <f>SUM(F12:F18)</f>
        <v>13146.6</v>
      </c>
      <c r="I19" s="6"/>
      <c r="K19" s="1" t="s">
        <v>92</v>
      </c>
      <c r="L19" s="113">
        <v>3.5349999999999999E-2</v>
      </c>
      <c r="M19" s="113">
        <f>L19/L20</f>
        <v>0.14857310973815827</v>
      </c>
      <c r="N19" s="105">
        <f>J17*M19</f>
        <v>362.98793999999992</v>
      </c>
    </row>
    <row r="20" spans="1:14" x14ac:dyDescent="0.2">
      <c r="E20" s="1" t="s">
        <v>9</v>
      </c>
      <c r="I20" s="6"/>
      <c r="L20" s="1">
        <f>SUM(L18:L19)</f>
        <v>0.23793</v>
      </c>
      <c r="M20" s="114">
        <f>SUM(M18:M19)</f>
        <v>1</v>
      </c>
      <c r="N20" s="57">
        <f>SUM(N18:N19)</f>
        <v>2443.1604119999997</v>
      </c>
    </row>
    <row r="21" spans="1:14" x14ac:dyDescent="0.2">
      <c r="I21" s="6"/>
    </row>
    <row r="22" spans="1:14" x14ac:dyDescent="0.2">
      <c r="A22" s="1" t="s">
        <v>11</v>
      </c>
      <c r="D22" s="100">
        <f>'[76]FT-ISEXT12'!N53</f>
        <v>23415</v>
      </c>
      <c r="E22" s="100"/>
      <c r="F22" s="100">
        <f>+D22</f>
        <v>23415</v>
      </c>
      <c r="I22" s="6"/>
    </row>
    <row r="23" spans="1:14" x14ac:dyDescent="0.2">
      <c r="D23" s="5"/>
      <c r="E23" s="5"/>
      <c r="F23" s="5"/>
      <c r="I23" s="6"/>
      <c r="J23" s="116">
        <f>H49</f>
        <v>8301</v>
      </c>
      <c r="K23" s="1" t="s">
        <v>95</v>
      </c>
    </row>
    <row r="24" spans="1:14" x14ac:dyDescent="0.2">
      <c r="A24" s="1" t="s">
        <v>12</v>
      </c>
      <c r="D24" s="101">
        <f>+D22-D19</f>
        <v>10727.16</v>
      </c>
      <c r="E24" s="101"/>
      <c r="F24" s="101">
        <f>+F22-F19</f>
        <v>10268.4</v>
      </c>
      <c r="I24" s="6"/>
      <c r="K24" s="1" t="s">
        <v>91</v>
      </c>
      <c r="L24" s="1">
        <v>0.20258000000000001</v>
      </c>
      <c r="M24" s="14">
        <f>L24/L26</f>
        <v>0.85142689026184171</v>
      </c>
      <c r="N24" s="9">
        <f>J23*M24</f>
        <v>7067.694616063548</v>
      </c>
    </row>
    <row r="25" spans="1:14" x14ac:dyDescent="0.2">
      <c r="A25" s="1" t="s">
        <v>13</v>
      </c>
      <c r="D25" s="1">
        <f>+C52</f>
        <v>0.23793</v>
      </c>
      <c r="F25" s="1">
        <f>+C52</f>
        <v>0.23793</v>
      </c>
      <c r="I25" s="6"/>
      <c r="K25" s="1" t="s">
        <v>92</v>
      </c>
      <c r="L25" s="113">
        <v>3.5349999999999999E-2</v>
      </c>
      <c r="M25" s="113">
        <f>L25/L26</f>
        <v>0.14857310973815827</v>
      </c>
      <c r="N25" s="105">
        <f>J23*M25</f>
        <v>1233.3053839364518</v>
      </c>
    </row>
    <row r="26" spans="1:14" x14ac:dyDescent="0.2">
      <c r="I26" s="6"/>
      <c r="L26" s="1">
        <f>SUM(L24:L25)</f>
        <v>0.23793</v>
      </c>
      <c r="M26" s="114">
        <f>SUM(M24:M25)</f>
        <v>1</v>
      </c>
      <c r="N26" s="57">
        <f>SUM(N24:N25)</f>
        <v>8301</v>
      </c>
    </row>
    <row r="27" spans="1:14" ht="12" thickBot="1" x14ac:dyDescent="0.25">
      <c r="A27" s="1" t="s">
        <v>14</v>
      </c>
      <c r="D27" s="11">
        <f>+D24*D25</f>
        <v>2552.3131788000001</v>
      </c>
      <c r="E27" s="36"/>
      <c r="F27" s="11">
        <f>+F24*F25</f>
        <v>2443.1604119999997</v>
      </c>
      <c r="I27" s="6"/>
    </row>
    <row r="28" spans="1:14" ht="12" thickTop="1" x14ac:dyDescent="0.2">
      <c r="I28" s="6"/>
      <c r="N28" s="57">
        <f>N20+N26</f>
        <v>10744.160411999999</v>
      </c>
    </row>
    <row r="29" spans="1:14" x14ac:dyDescent="0.2">
      <c r="A29" s="1" t="s">
        <v>76</v>
      </c>
      <c r="I29" s="6"/>
      <c r="N29" s="36">
        <f>N13-N28</f>
        <v>0</v>
      </c>
    </row>
    <row r="30" spans="1:14" x14ac:dyDescent="0.2">
      <c r="A30" s="1" t="s">
        <v>85</v>
      </c>
      <c r="I30" s="6"/>
    </row>
    <row r="31" spans="1:14" x14ac:dyDescent="0.2">
      <c r="A31" s="1" t="s">
        <v>16</v>
      </c>
      <c r="B31" s="14"/>
      <c r="C31" s="14"/>
      <c r="D31" s="14"/>
      <c r="E31" s="14"/>
      <c r="I31" s="6"/>
    </row>
    <row r="32" spans="1:14" x14ac:dyDescent="0.2">
      <c r="B32" s="14"/>
      <c r="C32" s="14"/>
      <c r="D32" s="14"/>
      <c r="E32" s="14"/>
      <c r="I32" s="6"/>
    </row>
    <row r="33" spans="1:16" x14ac:dyDescent="0.2">
      <c r="B33" s="14"/>
      <c r="C33" s="14"/>
      <c r="D33" s="14"/>
      <c r="E33" s="14"/>
      <c r="I33" s="6"/>
    </row>
    <row r="34" spans="1:16" x14ac:dyDescent="0.2">
      <c r="B34" s="14"/>
      <c r="C34" s="14"/>
      <c r="D34" s="2"/>
      <c r="E34" s="2"/>
      <c r="F34" s="2" t="s">
        <v>1</v>
      </c>
      <c r="I34" s="6"/>
    </row>
    <row r="35" spans="1:16" x14ac:dyDescent="0.2">
      <c r="B35" s="14"/>
      <c r="C35" s="14"/>
      <c r="D35" s="2" t="s">
        <v>2</v>
      </c>
      <c r="E35" s="2"/>
      <c r="F35" s="2" t="s">
        <v>3</v>
      </c>
      <c r="I35" s="6"/>
    </row>
    <row r="36" spans="1:16" x14ac:dyDescent="0.2">
      <c r="B36" s="14"/>
      <c r="C36" s="14"/>
      <c r="D36" s="3" t="str">
        <f>D8</f>
        <v>December 31, 2021</v>
      </c>
      <c r="E36" s="2"/>
      <c r="F36" s="3" t="str">
        <f>+D8</f>
        <v>December 31, 2021</v>
      </c>
      <c r="I36" s="6"/>
    </row>
    <row r="37" spans="1:16" x14ac:dyDescent="0.2">
      <c r="B37" s="14"/>
      <c r="C37" s="16"/>
      <c r="D37" s="17"/>
      <c r="E37" s="14"/>
      <c r="I37" s="6"/>
    </row>
    <row r="38" spans="1:16" x14ac:dyDescent="0.2">
      <c r="A38" s="1" t="s">
        <v>17</v>
      </c>
      <c r="B38" s="14"/>
      <c r="C38" s="14"/>
      <c r="D38" s="9">
        <f>'[76]Year End ROR'!V64+'[76]Year End ROR'!L64</f>
        <v>5847.2105372725291</v>
      </c>
      <c r="E38" s="14"/>
      <c r="F38" s="36">
        <f>'[76]Avg ROR'!V64+'[76]Avg ROR'!L64</f>
        <v>5847.2105372725291</v>
      </c>
      <c r="I38" s="6"/>
      <c r="J38" s="102"/>
      <c r="K38" s="102"/>
      <c r="L38" s="102"/>
      <c r="N38" s="103"/>
      <c r="O38" s="103"/>
      <c r="P38" s="103"/>
    </row>
    <row r="39" spans="1:16" x14ac:dyDescent="0.2">
      <c r="B39" s="14"/>
      <c r="C39" s="14"/>
      <c r="D39" s="17"/>
      <c r="E39" s="14"/>
      <c r="I39" s="6"/>
      <c r="J39" s="102"/>
      <c r="K39" s="102"/>
      <c r="L39" s="102"/>
      <c r="N39" s="103"/>
      <c r="O39" s="103"/>
      <c r="P39" s="103"/>
    </row>
    <row r="40" spans="1:16" x14ac:dyDescent="0.2">
      <c r="A40" s="1" t="s">
        <v>18</v>
      </c>
      <c r="B40" s="14"/>
      <c r="C40" s="14"/>
      <c r="D40" s="104">
        <f>-D19</f>
        <v>-12687.84</v>
      </c>
      <c r="E40" s="14"/>
      <c r="F40" s="105">
        <f>-F19</f>
        <v>-13146.6</v>
      </c>
      <c r="I40" s="6"/>
      <c r="J40" s="102"/>
      <c r="K40" s="102"/>
      <c r="L40" s="102"/>
      <c r="N40" s="103"/>
      <c r="O40" s="103"/>
      <c r="P40" s="103"/>
    </row>
    <row r="41" spans="1:16" x14ac:dyDescent="0.2">
      <c r="A41" s="1" t="s">
        <v>19</v>
      </c>
      <c r="B41" s="14"/>
      <c r="C41" s="14"/>
      <c r="D41" s="9">
        <f>SUM(D38:D40)</f>
        <v>-6840.629462727471</v>
      </c>
      <c r="E41" s="14"/>
      <c r="F41" s="36">
        <f>SUM(F38:F40)</f>
        <v>-7299.3894627274713</v>
      </c>
      <c r="I41" s="6"/>
      <c r="J41" s="102"/>
      <c r="K41" s="102"/>
      <c r="L41" s="102"/>
      <c r="N41" s="103"/>
      <c r="O41" s="103"/>
      <c r="P41" s="103"/>
    </row>
    <row r="42" spans="1:16" x14ac:dyDescent="0.2">
      <c r="B42" s="14"/>
      <c r="C42" s="14"/>
      <c r="D42" s="17"/>
      <c r="E42" s="14"/>
      <c r="I42" s="6"/>
      <c r="J42" s="102"/>
      <c r="K42" s="102"/>
      <c r="L42" s="102"/>
      <c r="N42" s="103"/>
      <c r="O42" s="103"/>
      <c r="P42" s="103"/>
    </row>
    <row r="43" spans="1:16" x14ac:dyDescent="0.2">
      <c r="A43" s="1" t="s">
        <v>20</v>
      </c>
      <c r="C43" s="89"/>
      <c r="D43" s="106">
        <f>D41*C52</f>
        <v>-1627.5909680667471</v>
      </c>
      <c r="E43" s="36"/>
      <c r="F43" s="106">
        <f>F41*C52</f>
        <v>-1736.7437348667472</v>
      </c>
      <c r="I43" s="6"/>
      <c r="J43" s="102"/>
      <c r="K43" s="102"/>
      <c r="L43" s="102"/>
      <c r="N43" s="103"/>
      <c r="O43" s="103"/>
      <c r="P43" s="103"/>
    </row>
    <row r="44" spans="1:16" x14ac:dyDescent="0.2">
      <c r="I44" s="6"/>
      <c r="J44" s="102"/>
      <c r="K44" s="102"/>
      <c r="L44" s="102"/>
      <c r="N44" s="103"/>
      <c r="O44" s="103"/>
      <c r="P44" s="103"/>
    </row>
    <row r="45" spans="1:16" x14ac:dyDescent="0.2">
      <c r="A45" s="107" t="s">
        <v>86</v>
      </c>
      <c r="D45" s="108">
        <f>'[76]Year End ROR'!L51</f>
        <v>-12483</v>
      </c>
      <c r="F45" s="108">
        <f>'[76]Avg ROR'!L51</f>
        <v>-12483</v>
      </c>
      <c r="I45" s="6"/>
      <c r="J45" s="102"/>
      <c r="K45" s="102"/>
      <c r="L45" s="102"/>
      <c r="N45" s="103"/>
      <c r="O45" s="103"/>
      <c r="P45" s="103"/>
    </row>
    <row r="46" spans="1:16" x14ac:dyDescent="0.2">
      <c r="A46" s="6" t="s">
        <v>81</v>
      </c>
      <c r="D46" s="108">
        <f>SUM('[76]Year End ROR'!L55:L61)</f>
        <v>2</v>
      </c>
      <c r="F46" s="108">
        <f>SUM('[76]Avg ROR'!L55:L61)</f>
        <v>1.2397431332528726</v>
      </c>
      <c r="I46" s="6"/>
      <c r="J46" s="102"/>
      <c r="K46" s="102"/>
      <c r="L46" s="102"/>
      <c r="N46" s="103"/>
      <c r="O46" s="103"/>
      <c r="P46" s="103"/>
    </row>
    <row r="47" spans="1:16" x14ac:dyDescent="0.2">
      <c r="A47" s="6" t="s">
        <v>87</v>
      </c>
      <c r="D47" s="36">
        <f>D27</f>
        <v>2552.3131788000001</v>
      </c>
      <c r="F47" s="36">
        <f>F27</f>
        <v>2443.1604119999997</v>
      </c>
      <c r="I47" s="6"/>
      <c r="J47" s="102"/>
      <c r="K47" s="102"/>
      <c r="L47" s="102"/>
      <c r="N47" s="103"/>
      <c r="O47" s="103"/>
      <c r="P47" s="103"/>
    </row>
    <row r="48" spans="1:16" ht="12" thickBot="1" x14ac:dyDescent="0.25">
      <c r="A48" s="107" t="s">
        <v>26</v>
      </c>
      <c r="D48" s="92">
        <f>SUM(D45:D47)</f>
        <v>-9928.6868212000008</v>
      </c>
      <c r="F48" s="92">
        <f>SUM(F45:F47)</f>
        <v>-10038.599844866749</v>
      </c>
      <c r="I48" s="107"/>
      <c r="J48" s="102"/>
      <c r="K48" s="102"/>
      <c r="L48" s="102"/>
      <c r="N48" s="103"/>
      <c r="O48" s="103"/>
      <c r="P48" s="103"/>
    </row>
    <row r="49" spans="1:16" ht="12" thickBot="1" x14ac:dyDescent="0.25">
      <c r="A49" s="107" t="s">
        <v>12</v>
      </c>
      <c r="D49" s="105">
        <f>D43-D48</f>
        <v>8301.0958531332544</v>
      </c>
      <c r="F49" s="105">
        <f>F43-F48</f>
        <v>8301.8561100000006</v>
      </c>
      <c r="G49" s="93" t="s">
        <v>88</v>
      </c>
      <c r="H49" s="109">
        <v>8301</v>
      </c>
      <c r="I49" s="6"/>
      <c r="J49" s="102"/>
      <c r="K49" s="102"/>
      <c r="L49" s="102"/>
      <c r="N49" s="103"/>
      <c r="O49" s="103"/>
      <c r="P49" s="103"/>
    </row>
    <row r="50" spans="1:16" x14ac:dyDescent="0.2">
      <c r="A50" s="107"/>
      <c r="D50" s="110">
        <f>D48+D49</f>
        <v>-1627.5909680667464</v>
      </c>
      <c r="F50" s="110">
        <f>F48+F49</f>
        <v>-1736.7437348667481</v>
      </c>
      <c r="H50" s="111"/>
      <c r="I50" s="6"/>
      <c r="J50" s="102"/>
      <c r="K50" s="102"/>
      <c r="L50" s="102"/>
      <c r="N50" s="103"/>
      <c r="O50" s="103"/>
      <c r="P50" s="103"/>
    </row>
    <row r="51" spans="1:16" ht="12" thickBot="1" x14ac:dyDescent="0.25">
      <c r="A51" s="32" t="s">
        <v>35</v>
      </c>
      <c r="B51" s="32"/>
      <c r="C51" s="32"/>
      <c r="D51" s="112">
        <f>D43-D50</f>
        <v>0</v>
      </c>
      <c r="F51" s="112">
        <f>F43-F50</f>
        <v>0</v>
      </c>
      <c r="I51" s="6"/>
      <c r="J51" s="102"/>
      <c r="K51" s="102"/>
      <c r="L51" s="102"/>
      <c r="N51" s="103"/>
      <c r="O51" s="103"/>
      <c r="P51" s="103"/>
    </row>
    <row r="52" spans="1:16" ht="12" thickTop="1" x14ac:dyDescent="0.2">
      <c r="B52" s="1" t="s">
        <v>40</v>
      </c>
      <c r="C52" s="10">
        <v>0.23793</v>
      </c>
      <c r="I52" s="6"/>
      <c r="J52" s="102"/>
      <c r="K52" s="102"/>
      <c r="L52" s="102"/>
      <c r="N52" s="103"/>
      <c r="O52" s="103"/>
      <c r="P52" s="103"/>
    </row>
    <row r="53" spans="1:16" x14ac:dyDescent="0.2">
      <c r="I53" s="6"/>
      <c r="J53" s="102"/>
      <c r="K53" s="102"/>
      <c r="L53" s="102"/>
      <c r="N53" s="103"/>
      <c r="O53" s="103"/>
      <c r="P53" s="103"/>
    </row>
    <row r="54" spans="1:16" x14ac:dyDescent="0.2">
      <c r="A54" s="1" t="s">
        <v>89</v>
      </c>
      <c r="D54" s="108">
        <f>'[76]Year End ROR'!L64</f>
        <v>-1627.6868212000008</v>
      </c>
      <c r="F54" s="108">
        <f>'[76]Avg ROR'!L64</f>
        <v>-1737.5998448667488</v>
      </c>
      <c r="J54" s="102"/>
      <c r="K54" s="102"/>
      <c r="L54" s="102"/>
      <c r="N54" s="103"/>
      <c r="O54" s="103"/>
      <c r="P54" s="103"/>
    </row>
    <row r="55" spans="1:16" ht="12" thickBot="1" x14ac:dyDescent="0.25">
      <c r="A55" s="32" t="s">
        <v>90</v>
      </c>
      <c r="B55" s="32"/>
      <c r="C55" s="32"/>
      <c r="D55" s="112">
        <f>D43-D54</f>
        <v>9.5853133253740452E-2</v>
      </c>
      <c r="F55" s="112">
        <f>F43-F54</f>
        <v>0.85611000000153581</v>
      </c>
      <c r="J55" s="102"/>
      <c r="K55" s="102"/>
      <c r="L55" s="102"/>
      <c r="N55" s="103"/>
      <c r="O55" s="103"/>
      <c r="P55" s="103"/>
    </row>
    <row r="56" spans="1:16" ht="12" thickTop="1" x14ac:dyDescent="0.2">
      <c r="J56" s="102"/>
      <c r="K56" s="102"/>
      <c r="L56" s="102"/>
    </row>
  </sheetData>
  <pageMargins left="0.75" right="0.75" top="1" bottom="1" header="0.5" footer="0.5"/>
  <pageSetup scale="75" orientation="landscape" r:id="rId1"/>
  <headerFooter alignWithMargins="0">
    <oddFooter>&amp;Z&amp;F</oddFooter>
  </headerFooter>
  <colBreaks count="1" manualBreakCount="1">
    <brk id="8" max="1048575" man="1"/>
  </col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 A C T I V E ! 1 5 6 7 6 8 0 3 . 1 < / d o c u m e n t i d >  
     < s e n d e r i d > K E A B E T < / s e n d e r i d >  
     < s e n d e r e m a i l > B K E A T I N G @ G U N S T E R . C O M < / s e n d e r e m a i l >  
     < l a s t m o d i f i e d > 2 0 2 2 - 0 5 - 0 5 T 1 7 : 0 4 : 4 4 . 0 0 0 0 0 0 0 - 0 4 : 0 0 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FN Int Synch</vt:lpstr>
      <vt:lpstr>CF Inc Tax Adj</vt:lpstr>
      <vt:lpstr>FI Inc Tax Adj</vt:lpstr>
      <vt:lpstr>FT Inc Tax Adj</vt:lpstr>
      <vt:lpstr>'FN Int Synch'!Print_Titles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cp:lastPrinted>2022-01-31T21:53:08Z</cp:lastPrinted>
  <dcterms:created xsi:type="dcterms:W3CDTF">2022-01-31T21:52:44Z</dcterms:created>
  <dcterms:modified xsi:type="dcterms:W3CDTF">2022-05-05T21:04:44Z</dcterms:modified>
</cp:coreProperties>
</file>