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B Schedules\Common Plant\"/>
    </mc:Choice>
  </mc:AlternateContent>
  <bookViews>
    <workbookView xWindow="0" yWindow="0" windowWidth="20490" windowHeight="7620"/>
  </bookViews>
  <sheets>
    <sheet name="Pivot by Building" sheetId="18" r:id="rId1"/>
    <sheet name="Plant 13 Months" sheetId="16" r:id="rId2"/>
    <sheet name="Sheet17" sheetId="17" r:id="rId3"/>
    <sheet name="Dec" sheetId="4" r:id="rId4"/>
    <sheet name="Nov" sheetId="5" r:id="rId5"/>
    <sheet name="Oct" sheetId="6" r:id="rId6"/>
    <sheet name="Sept" sheetId="7" r:id="rId7"/>
    <sheet name="Aug" sheetId="8" r:id="rId8"/>
    <sheet name="July" sheetId="9" r:id="rId9"/>
    <sheet name="June" sheetId="10" r:id="rId10"/>
    <sheet name="May" sheetId="11" r:id="rId11"/>
    <sheet name="Apr" sheetId="12" r:id="rId12"/>
    <sheet name="Mar" sheetId="13" r:id="rId13"/>
    <sheet name="Feb" sheetId="14" r:id="rId14"/>
    <sheet name="Jan" sheetId="15" r:id="rId15"/>
  </sheets>
  <definedNames>
    <definedName name="_xlnm._FilterDatabase" localSheetId="9" hidden="1">June!$A$1:$H$165</definedName>
    <definedName name="_xlnm._FilterDatabase" localSheetId="5" hidden="1">Oct!$A$1:$H$1</definedName>
    <definedName name="_xlnm._FilterDatabase" localSheetId="1" hidden="1">'Plant 13 Months'!$A$1:$S$173</definedName>
  </definedNames>
  <calcPr calcId="162913"/>
  <pivotCaches>
    <pivotCache cacheId="3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1" i="16" l="1"/>
  <c r="S172" i="16"/>
  <c r="S173" i="16"/>
  <c r="R171" i="16"/>
  <c r="R172" i="16"/>
  <c r="R173" i="16"/>
  <c r="G174" i="16"/>
  <c r="G177" i="16" s="1"/>
  <c r="Q171" i="16"/>
  <c r="Q172" i="16"/>
  <c r="Q173" i="16"/>
  <c r="H5" i="6"/>
  <c r="H6" i="6"/>
  <c r="H7" i="6"/>
  <c r="H8" i="6"/>
  <c r="H9" i="6"/>
  <c r="H10" i="6"/>
  <c r="H14" i="6"/>
  <c r="H17" i="6"/>
  <c r="H18" i="6"/>
  <c r="H22" i="6"/>
  <c r="H25" i="6"/>
  <c r="H29" i="6"/>
  <c r="H30" i="6"/>
  <c r="H34" i="6"/>
  <c r="H37" i="6"/>
  <c r="H38" i="6"/>
  <c r="H42" i="6"/>
  <c r="H45" i="6"/>
  <c r="H54" i="6"/>
  <c r="H58" i="6"/>
  <c r="H61" i="6"/>
  <c r="H62" i="6"/>
  <c r="H65" i="6"/>
  <c r="H66" i="6"/>
  <c r="H70" i="6"/>
  <c r="H73" i="6"/>
  <c r="H74" i="6"/>
  <c r="H81" i="6"/>
  <c r="H82" i="6"/>
  <c r="H85" i="6"/>
  <c r="H86" i="6"/>
  <c r="H90" i="6"/>
  <c r="H94" i="6"/>
  <c r="H97" i="6"/>
  <c r="H98" i="6"/>
  <c r="H102" i="6"/>
  <c r="H106" i="6"/>
  <c r="H109" i="6"/>
  <c r="H110" i="6"/>
  <c r="H118" i="6"/>
  <c r="H121" i="6"/>
  <c r="H122" i="6"/>
  <c r="H125" i="6"/>
  <c r="H130" i="6"/>
  <c r="H134" i="6"/>
  <c r="H138" i="6"/>
  <c r="H146" i="6"/>
  <c r="H150" i="6"/>
  <c r="H154" i="6"/>
  <c r="H2" i="6"/>
  <c r="S168" i="16"/>
  <c r="R168" i="16"/>
  <c r="Q168" i="16"/>
  <c r="P168" i="16"/>
  <c r="P169" i="16"/>
  <c r="O168" i="16"/>
  <c r="O169" i="16"/>
  <c r="N168" i="16"/>
  <c r="N169" i="16"/>
  <c r="N170" i="16"/>
  <c r="M168" i="16"/>
  <c r="M169" i="16"/>
  <c r="M170" i="16"/>
  <c r="H13" i="10"/>
  <c r="H76" i="10"/>
  <c r="R92" i="16"/>
  <c r="S3" i="16"/>
  <c r="S4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63" i="16"/>
  <c r="S65" i="16"/>
  <c r="S66" i="16"/>
  <c r="S67" i="16"/>
  <c r="S69" i="16"/>
  <c r="S73" i="16"/>
  <c r="S76" i="16"/>
  <c r="S78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2" i="16"/>
  <c r="R3" i="16"/>
  <c r="R4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62" i="16"/>
  <c r="R63" i="16"/>
  <c r="R64" i="16"/>
  <c r="R65" i="16"/>
  <c r="R66" i="16"/>
  <c r="R67" i="16"/>
  <c r="R69" i="16"/>
  <c r="R73" i="16"/>
  <c r="R75" i="16"/>
  <c r="R76" i="16"/>
  <c r="R78" i="16"/>
  <c r="R82" i="16"/>
  <c r="R83" i="16"/>
  <c r="R84" i="16"/>
  <c r="R85" i="16"/>
  <c r="R86" i="16"/>
  <c r="R87" i="16"/>
  <c r="R88" i="16"/>
  <c r="R89" i="16"/>
  <c r="R90" i="16"/>
  <c r="R91" i="16"/>
  <c r="R93" i="16"/>
  <c r="R94" i="16"/>
  <c r="R95" i="16"/>
  <c r="R96" i="16"/>
  <c r="R97" i="16"/>
  <c r="R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128" i="16"/>
  <c r="R129" i="16"/>
  <c r="R130" i="16"/>
  <c r="R131" i="16"/>
  <c r="R132" i="16"/>
  <c r="R133" i="16"/>
  <c r="R134" i="16"/>
  <c r="R135" i="16"/>
  <c r="R136" i="16"/>
  <c r="R137" i="16"/>
  <c r="R138" i="16"/>
  <c r="R139" i="16"/>
  <c r="R140" i="16"/>
  <c r="R141" i="16"/>
  <c r="R142" i="16"/>
  <c r="R143" i="16"/>
  <c r="R144" i="16"/>
  <c r="R145" i="16"/>
  <c r="R146" i="16"/>
  <c r="R147" i="16"/>
  <c r="R148" i="16"/>
  <c r="R149" i="16"/>
  <c r="R150" i="16"/>
  <c r="R151" i="16"/>
  <c r="R152" i="16"/>
  <c r="R153" i="16"/>
  <c r="R154" i="16"/>
  <c r="R155" i="16"/>
  <c r="R156" i="16"/>
  <c r="R157" i="16"/>
  <c r="R158" i="16"/>
  <c r="R159" i="16"/>
  <c r="R160" i="16"/>
  <c r="R161" i="16"/>
  <c r="R162" i="16"/>
  <c r="R163" i="16"/>
  <c r="R164" i="16"/>
  <c r="R165" i="16"/>
  <c r="R166" i="16"/>
  <c r="R167" i="16"/>
  <c r="R2" i="16"/>
  <c r="Q3" i="16"/>
  <c r="H3" i="6" s="1"/>
  <c r="Q4" i="16"/>
  <c r="H4" i="6" s="1"/>
  <c r="Q7" i="16"/>
  <c r="Q8" i="16"/>
  <c r="H13" i="6" s="1"/>
  <c r="Q9" i="16"/>
  <c r="H12" i="6" s="1"/>
  <c r="Q10" i="16"/>
  <c r="H11" i="6" s="1"/>
  <c r="Q11" i="16"/>
  <c r="Q12" i="16"/>
  <c r="H23" i="6" s="1"/>
  <c r="Q13" i="16"/>
  <c r="H15" i="6" s="1"/>
  <c r="Q14" i="16"/>
  <c r="Q15" i="16"/>
  <c r="Q16" i="16"/>
  <c r="H21" i="6" s="1"/>
  <c r="Q17" i="16"/>
  <c r="H24" i="6" s="1"/>
  <c r="Q18" i="16"/>
  <c r="Q19" i="16"/>
  <c r="Q20" i="16"/>
  <c r="Q21" i="16"/>
  <c r="H19" i="6" s="1"/>
  <c r="Q22" i="16"/>
  <c r="H16" i="6" s="1"/>
  <c r="Q23" i="16"/>
  <c r="H20" i="6" s="1"/>
  <c r="Q24" i="16"/>
  <c r="H48" i="6" s="1"/>
  <c r="Q25" i="16"/>
  <c r="H50" i="6" s="1"/>
  <c r="Q26" i="16"/>
  <c r="Q27" i="16"/>
  <c r="H55" i="6" s="1"/>
  <c r="Q28" i="16"/>
  <c r="H41" i="6" s="1"/>
  <c r="Q29" i="16"/>
  <c r="H53" i="6" s="1"/>
  <c r="Q30" i="16"/>
  <c r="H31" i="6" s="1"/>
  <c r="Q31" i="16"/>
  <c r="H59" i="6" s="1"/>
  <c r="Q32" i="16"/>
  <c r="Q33" i="16"/>
  <c r="H46" i="6" s="1"/>
  <c r="Q34" i="16"/>
  <c r="Q35" i="16"/>
  <c r="H32" i="6" s="1"/>
  <c r="Q36" i="16"/>
  <c r="H47" i="6" s="1"/>
  <c r="Q37" i="16"/>
  <c r="H51" i="6" s="1"/>
  <c r="Q38" i="16"/>
  <c r="H35" i="6" s="1"/>
  <c r="Q39" i="16"/>
  <c r="Q40" i="16"/>
  <c r="Q41" i="16"/>
  <c r="H26" i="6" s="1"/>
  <c r="Q42" i="16"/>
  <c r="Q43" i="16"/>
  <c r="Q44" i="16"/>
  <c r="H33" i="6" s="1"/>
  <c r="Q45" i="16"/>
  <c r="H49" i="6" s="1"/>
  <c r="Q46" i="16"/>
  <c r="H43" i="6" s="1"/>
  <c r="Q47" i="16"/>
  <c r="Q48" i="16"/>
  <c r="H36" i="6" s="1"/>
  <c r="Q49" i="16"/>
  <c r="H44" i="6" s="1"/>
  <c r="Q50" i="16"/>
  <c r="H56" i="6" s="1"/>
  <c r="Q51" i="16"/>
  <c r="H39" i="6" s="1"/>
  <c r="Q52" i="16"/>
  <c r="H52" i="6" s="1"/>
  <c r="Q53" i="16"/>
  <c r="H40" i="6" s="1"/>
  <c r="Q54" i="16"/>
  <c r="H27" i="6" s="1"/>
  <c r="Q55" i="16"/>
  <c r="Q56" i="16"/>
  <c r="H57" i="6" s="1"/>
  <c r="Q57" i="16"/>
  <c r="H28" i="6" s="1"/>
  <c r="Q62" i="16"/>
  <c r="Q63" i="16"/>
  <c r="Q64" i="16"/>
  <c r="H63" i="6" s="1"/>
  <c r="Q65" i="16"/>
  <c r="H60" i="6" s="1"/>
  <c r="Q66" i="16"/>
  <c r="Q67" i="16"/>
  <c r="Q69" i="16"/>
  <c r="Q73" i="16"/>
  <c r="H67" i="6" s="1"/>
  <c r="Q75" i="16"/>
  <c r="H64" i="6" s="1"/>
  <c r="Q76" i="16"/>
  <c r="H68" i="6" s="1"/>
  <c r="Q78" i="16"/>
  <c r="H69" i="6" s="1"/>
  <c r="Q82" i="16"/>
  <c r="H77" i="6" s="1"/>
  <c r="Q83" i="16"/>
  <c r="Q84" i="16"/>
  <c r="Q85" i="16"/>
  <c r="H76" i="6" s="1"/>
  <c r="Q86" i="16"/>
  <c r="H71" i="6" s="1"/>
  <c r="Q87" i="16"/>
  <c r="H72" i="6" s="1"/>
  <c r="Q88" i="16"/>
  <c r="H75" i="6" s="1"/>
  <c r="Q89" i="16"/>
  <c r="H80" i="6" s="1"/>
  <c r="Q90" i="16"/>
  <c r="H78" i="6" s="1"/>
  <c r="Q91" i="16"/>
  <c r="H79" i="6" s="1"/>
  <c r="Q92" i="16"/>
  <c r="Q93" i="16"/>
  <c r="Q94" i="16"/>
  <c r="H89" i="6" s="1"/>
  <c r="Q95" i="16"/>
  <c r="H84" i="6" s="1"/>
  <c r="Q96" i="16"/>
  <c r="H95" i="6" s="1"/>
  <c r="Q97" i="16"/>
  <c r="H87" i="6" s="1"/>
  <c r="Q98" i="16"/>
  <c r="H83" i="6" s="1"/>
  <c r="Q99" i="16"/>
  <c r="Q100" i="16"/>
  <c r="H92" i="6" s="1"/>
  <c r="Q101" i="16"/>
  <c r="Q102" i="16"/>
  <c r="H93" i="6" s="1"/>
  <c r="Q103" i="16"/>
  <c r="Q104" i="16"/>
  <c r="H88" i="6" s="1"/>
  <c r="Q105" i="16"/>
  <c r="Q106" i="16"/>
  <c r="H91" i="6" s="1"/>
  <c r="Q107" i="16"/>
  <c r="H100" i="6" s="1"/>
  <c r="Q108" i="16"/>
  <c r="H96" i="6" s="1"/>
  <c r="Q109" i="16"/>
  <c r="Q110" i="16"/>
  <c r="H105" i="6" s="1"/>
  <c r="Q111" i="16"/>
  <c r="H119" i="6" s="1"/>
  <c r="Q112" i="16"/>
  <c r="H128" i="6" s="1"/>
  <c r="Q113" i="16"/>
  <c r="Q114" i="16"/>
  <c r="H115" i="6" s="1"/>
  <c r="Q115" i="16"/>
  <c r="H108" i="6" s="1"/>
  <c r="Q116" i="16"/>
  <c r="H104" i="6" s="1"/>
  <c r="Q117" i="16"/>
  <c r="Q118" i="16"/>
  <c r="H113" i="6" s="1"/>
  <c r="Q119" i="16"/>
  <c r="Q120" i="16"/>
  <c r="Q121" i="16"/>
  <c r="H117" i="6" s="1"/>
  <c r="Q122" i="16"/>
  <c r="H114" i="6" s="1"/>
  <c r="Q123" i="16"/>
  <c r="H127" i="6" s="1"/>
  <c r="Q124" i="16"/>
  <c r="H103" i="6" s="1"/>
  <c r="Q125" i="16"/>
  <c r="H124" i="6" s="1"/>
  <c r="Q126" i="16"/>
  <c r="H126" i="6" s="1"/>
  <c r="Q127" i="16"/>
  <c r="H99" i="6" s="1"/>
  <c r="Q128" i="16"/>
  <c r="H107" i="6" s="1"/>
  <c r="Q129" i="16"/>
  <c r="Q130" i="16"/>
  <c r="H120" i="6" s="1"/>
  <c r="Q131" i="16"/>
  <c r="Q132" i="16"/>
  <c r="Q133" i="16"/>
  <c r="H123" i="6" s="1"/>
  <c r="Q134" i="16"/>
  <c r="H101" i="6" s="1"/>
  <c r="Q135" i="16"/>
  <c r="Q136" i="16"/>
  <c r="H116" i="6" s="1"/>
  <c r="Q137" i="16"/>
  <c r="Q138" i="16"/>
  <c r="H111" i="6" s="1"/>
  <c r="Q139" i="16"/>
  <c r="H112" i="6" s="1"/>
  <c r="Q140" i="16"/>
  <c r="H132" i="6" s="1"/>
  <c r="Q141" i="16"/>
  <c r="H129" i="6" s="1"/>
  <c r="Q142" i="16"/>
  <c r="H133" i="6" s="1"/>
  <c r="Q143" i="16"/>
  <c r="Q144" i="16"/>
  <c r="Q145" i="16"/>
  <c r="H131" i="6" s="1"/>
  <c r="Q146" i="16"/>
  <c r="H137" i="6" s="1"/>
  <c r="Q147" i="16"/>
  <c r="Q148" i="16"/>
  <c r="H136" i="6" s="1"/>
  <c r="Q149" i="16"/>
  <c r="H135" i="6" s="1"/>
  <c r="Q150" i="16"/>
  <c r="H145" i="6" s="1"/>
  <c r="Q151" i="16"/>
  <c r="H144" i="6" s="1"/>
  <c r="Q152" i="16"/>
  <c r="H151" i="6" s="1"/>
  <c r="Q153" i="16"/>
  <c r="H141" i="6" s="1"/>
  <c r="Q154" i="16"/>
  <c r="H142" i="6" s="1"/>
  <c r="Q155" i="16"/>
  <c r="H148" i="6" s="1"/>
  <c r="Q156" i="16"/>
  <c r="H147" i="6" s="1"/>
  <c r="Q157" i="16"/>
  <c r="Q158" i="16"/>
  <c r="H139" i="6" s="1"/>
  <c r="Q159" i="16"/>
  <c r="H143" i="6" s="1"/>
  <c r="Q160" i="16"/>
  <c r="Q161" i="16"/>
  <c r="H140" i="6" s="1"/>
  <c r="Q162" i="16"/>
  <c r="H149" i="6" s="1"/>
  <c r="Q163" i="16"/>
  <c r="H155" i="6" s="1"/>
  <c r="Q164" i="16"/>
  <c r="Q165" i="16"/>
  <c r="H153" i="6" s="1"/>
  <c r="Q166" i="16"/>
  <c r="H152" i="6" s="1"/>
  <c r="Q167" i="16"/>
  <c r="H156" i="6" s="1"/>
  <c r="Q2" i="16"/>
  <c r="P3" i="16"/>
  <c r="P4" i="16"/>
  <c r="P5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62" i="16"/>
  <c r="P63" i="16"/>
  <c r="P64" i="16"/>
  <c r="P65" i="16"/>
  <c r="P66" i="16"/>
  <c r="P67" i="16"/>
  <c r="P69" i="16"/>
  <c r="P73" i="16"/>
  <c r="P75" i="16"/>
  <c r="P76" i="16"/>
  <c r="P78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2" i="16"/>
  <c r="O3" i="16"/>
  <c r="O4" i="16"/>
  <c r="O5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60" i="16"/>
  <c r="O62" i="16"/>
  <c r="O63" i="16"/>
  <c r="O64" i="16"/>
  <c r="O65" i="16"/>
  <c r="O66" i="16"/>
  <c r="O67" i="16"/>
  <c r="O69" i="16"/>
  <c r="O71" i="16"/>
  <c r="O72" i="16"/>
  <c r="O73" i="16"/>
  <c r="O74" i="16"/>
  <c r="O75" i="16"/>
  <c r="O76" i="16"/>
  <c r="O77" i="16"/>
  <c r="O78" i="16"/>
  <c r="O79" i="16"/>
  <c r="O80" i="16"/>
  <c r="O81" i="16"/>
  <c r="O82" i="16"/>
  <c r="O83" i="16"/>
  <c r="O84" i="16"/>
  <c r="O85" i="16"/>
  <c r="O86" i="16"/>
  <c r="O87" i="16"/>
  <c r="O88" i="16"/>
  <c r="O89" i="16"/>
  <c r="O90" i="16"/>
  <c r="O91" i="16"/>
  <c r="O92" i="16"/>
  <c r="O93" i="16"/>
  <c r="O94" i="16"/>
  <c r="O95" i="16"/>
  <c r="O96" i="16"/>
  <c r="O97" i="16"/>
  <c r="O98" i="16"/>
  <c r="O99" i="16"/>
  <c r="O100" i="16"/>
  <c r="O101" i="16"/>
  <c r="O102" i="16"/>
  <c r="O103" i="16"/>
  <c r="O104" i="16"/>
  <c r="O105" i="16"/>
  <c r="O106" i="16"/>
  <c r="O107" i="16"/>
  <c r="O108" i="16"/>
  <c r="O109" i="16"/>
  <c r="O110" i="16"/>
  <c r="O111" i="16"/>
  <c r="O112" i="16"/>
  <c r="O113" i="16"/>
  <c r="O114" i="16"/>
  <c r="O115" i="16"/>
  <c r="O116" i="16"/>
  <c r="O117" i="16"/>
  <c r="O118" i="16"/>
  <c r="O119" i="16"/>
  <c r="O120" i="16"/>
  <c r="O121" i="16"/>
  <c r="O122" i="16"/>
  <c r="O123" i="16"/>
  <c r="O124" i="16"/>
  <c r="O125" i="16"/>
  <c r="O126" i="16"/>
  <c r="O127" i="16"/>
  <c r="O128" i="16"/>
  <c r="O129" i="16"/>
  <c r="O130" i="16"/>
  <c r="O131" i="16"/>
  <c r="O132" i="16"/>
  <c r="O133" i="16"/>
  <c r="O134" i="16"/>
  <c r="O135" i="16"/>
  <c r="O136" i="16"/>
  <c r="O137" i="16"/>
  <c r="O138" i="16"/>
  <c r="O139" i="16"/>
  <c r="O140" i="16"/>
  <c r="O141" i="16"/>
  <c r="O142" i="16"/>
  <c r="O143" i="16"/>
  <c r="O144" i="16"/>
  <c r="O145" i="16"/>
  <c r="O146" i="16"/>
  <c r="O147" i="16"/>
  <c r="O148" i="16"/>
  <c r="O149" i="16"/>
  <c r="O150" i="16"/>
  <c r="O151" i="16"/>
  <c r="O152" i="16"/>
  <c r="O153" i="16"/>
  <c r="O154" i="16"/>
  <c r="O155" i="16"/>
  <c r="O156" i="16"/>
  <c r="O157" i="16"/>
  <c r="O158" i="16"/>
  <c r="O159" i="16"/>
  <c r="O160" i="16"/>
  <c r="O161" i="16"/>
  <c r="O162" i="16"/>
  <c r="O163" i="16"/>
  <c r="O164" i="16"/>
  <c r="O165" i="16"/>
  <c r="O166" i="16"/>
  <c r="O167" i="16"/>
  <c r="O2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60" i="16"/>
  <c r="L62" i="16"/>
  <c r="L63" i="16"/>
  <c r="L64" i="16"/>
  <c r="L65" i="16"/>
  <c r="L66" i="16"/>
  <c r="L67" i="16"/>
  <c r="L69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60" i="16"/>
  <c r="N62" i="16"/>
  <c r="N63" i="16"/>
  <c r="N64" i="16"/>
  <c r="N65" i="16"/>
  <c r="N66" i="16"/>
  <c r="N67" i="16"/>
  <c r="N69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2" i="16"/>
  <c r="M3" i="16"/>
  <c r="H3" i="10" s="1"/>
  <c r="M4" i="16"/>
  <c r="H4" i="10" s="1"/>
  <c r="M5" i="16"/>
  <c r="H6" i="10" s="1"/>
  <c r="M6" i="16"/>
  <c r="H8" i="10" s="1"/>
  <c r="M7" i="16"/>
  <c r="H10" i="10" s="1"/>
  <c r="M8" i="16"/>
  <c r="H14" i="10" s="1"/>
  <c r="M9" i="16"/>
  <c r="M10" i="16"/>
  <c r="H12" i="10" s="1"/>
  <c r="M11" i="16"/>
  <c r="H11" i="10" s="1"/>
  <c r="M12" i="16"/>
  <c r="H24" i="10" s="1"/>
  <c r="M13" i="16"/>
  <c r="H16" i="10" s="1"/>
  <c r="M14" i="16"/>
  <c r="H18" i="10" s="1"/>
  <c r="M15" i="16"/>
  <c r="H15" i="10" s="1"/>
  <c r="M16" i="16"/>
  <c r="H22" i="10" s="1"/>
  <c r="M17" i="16"/>
  <c r="H25" i="10" s="1"/>
  <c r="M18" i="16"/>
  <c r="H26" i="10" s="1"/>
  <c r="M19" i="16"/>
  <c r="H23" i="10" s="1"/>
  <c r="M20" i="16"/>
  <c r="H19" i="10" s="1"/>
  <c r="M21" i="16"/>
  <c r="H20" i="10" s="1"/>
  <c r="M22" i="16"/>
  <c r="H17" i="10" s="1"/>
  <c r="M23" i="16"/>
  <c r="H21" i="10" s="1"/>
  <c r="M24" i="16"/>
  <c r="H49" i="10" s="1"/>
  <c r="M25" i="16"/>
  <c r="H51" i="10" s="1"/>
  <c r="M26" i="16"/>
  <c r="H39" i="10" s="1"/>
  <c r="M27" i="16"/>
  <c r="H56" i="10" s="1"/>
  <c r="M28" i="16"/>
  <c r="H42" i="10" s="1"/>
  <c r="M29" i="16"/>
  <c r="H54" i="10" s="1"/>
  <c r="M30" i="16"/>
  <c r="H32" i="10" s="1"/>
  <c r="M31" i="16"/>
  <c r="H60" i="10" s="1"/>
  <c r="M32" i="16"/>
  <c r="H59" i="10" s="1"/>
  <c r="M33" i="16"/>
  <c r="H47" i="10" s="1"/>
  <c r="M34" i="16"/>
  <c r="H43" i="10" s="1"/>
  <c r="M35" i="16"/>
  <c r="H33" i="10" s="1"/>
  <c r="M36" i="16"/>
  <c r="H48" i="10" s="1"/>
  <c r="M37" i="16"/>
  <c r="H52" i="10" s="1"/>
  <c r="M38" i="16"/>
  <c r="H36" i="10" s="1"/>
  <c r="M39" i="16"/>
  <c r="H38" i="10" s="1"/>
  <c r="M40" i="16"/>
  <c r="H31" i="10" s="1"/>
  <c r="M41" i="16"/>
  <c r="H27" i="10" s="1"/>
  <c r="M42" i="16"/>
  <c r="H46" i="10" s="1"/>
  <c r="M43" i="16"/>
  <c r="H30" i="10" s="1"/>
  <c r="M44" i="16"/>
  <c r="H34" i="10" s="1"/>
  <c r="M45" i="16"/>
  <c r="H50" i="10" s="1"/>
  <c r="M46" i="16"/>
  <c r="H44" i="10" s="1"/>
  <c r="M47" i="16"/>
  <c r="H55" i="10" s="1"/>
  <c r="M48" i="16"/>
  <c r="H37" i="10" s="1"/>
  <c r="M49" i="16"/>
  <c r="H45" i="10" s="1"/>
  <c r="M50" i="16"/>
  <c r="H57" i="10" s="1"/>
  <c r="M51" i="16"/>
  <c r="H40" i="10" s="1"/>
  <c r="M52" i="16"/>
  <c r="H53" i="10" s="1"/>
  <c r="M53" i="16"/>
  <c r="H41" i="10" s="1"/>
  <c r="M54" i="16"/>
  <c r="H28" i="10" s="1"/>
  <c r="M55" i="16"/>
  <c r="H35" i="10" s="1"/>
  <c r="M56" i="16"/>
  <c r="H58" i="10" s="1"/>
  <c r="M57" i="16"/>
  <c r="H29" i="10" s="1"/>
  <c r="M60" i="16"/>
  <c r="H66" i="10" s="1"/>
  <c r="M62" i="16"/>
  <c r="H71" i="10" s="1"/>
  <c r="M63" i="16"/>
  <c r="H78" i="10" s="1"/>
  <c r="M64" i="16"/>
  <c r="H67" i="10" s="1"/>
  <c r="M65" i="16"/>
  <c r="H63" i="10" s="1"/>
  <c r="M66" i="16"/>
  <c r="H69" i="10" s="1"/>
  <c r="M67" i="16"/>
  <c r="H64" i="10" s="1"/>
  <c r="M69" i="16"/>
  <c r="H65" i="10" s="1"/>
  <c r="M71" i="16"/>
  <c r="H73" i="10" s="1"/>
  <c r="M72" i="16"/>
  <c r="H72" i="10" s="1"/>
  <c r="M73" i="16"/>
  <c r="H74" i="10" s="1"/>
  <c r="M74" i="16"/>
  <c r="M75" i="16"/>
  <c r="H68" i="10" s="1"/>
  <c r="M76" i="16"/>
  <c r="H75" i="10" s="1"/>
  <c r="M77" i="16"/>
  <c r="H61" i="10" s="1"/>
  <c r="M78" i="16"/>
  <c r="H77" i="10" s="1"/>
  <c r="M79" i="16"/>
  <c r="H70" i="10" s="1"/>
  <c r="M80" i="16"/>
  <c r="H62" i="10" s="1"/>
  <c r="M81" i="16"/>
  <c r="H79" i="10" s="1"/>
  <c r="M82" i="16"/>
  <c r="H86" i="10" s="1"/>
  <c r="M83" i="16"/>
  <c r="H83" i="10" s="1"/>
  <c r="M84" i="16"/>
  <c r="H82" i="10" s="1"/>
  <c r="M85" i="16"/>
  <c r="H85" i="10" s="1"/>
  <c r="M86" i="16"/>
  <c r="H80" i="10" s="1"/>
  <c r="M87" i="16"/>
  <c r="H81" i="10" s="1"/>
  <c r="M88" i="16"/>
  <c r="H84" i="10" s="1"/>
  <c r="M89" i="16"/>
  <c r="H89" i="10" s="1"/>
  <c r="M90" i="16"/>
  <c r="H87" i="10" s="1"/>
  <c r="M91" i="16"/>
  <c r="H88" i="10" s="1"/>
  <c r="M92" i="16"/>
  <c r="H90" i="10" s="1"/>
  <c r="M93" i="16"/>
  <c r="H99" i="10" s="1"/>
  <c r="M94" i="16"/>
  <c r="H98" i="10" s="1"/>
  <c r="M95" i="16"/>
  <c r="H93" i="10" s="1"/>
  <c r="M96" i="16"/>
  <c r="H104" i="10" s="1"/>
  <c r="M97" i="16"/>
  <c r="H96" i="10" s="1"/>
  <c r="M98" i="16"/>
  <c r="H92" i="10" s="1"/>
  <c r="M99" i="16"/>
  <c r="H91" i="10" s="1"/>
  <c r="M100" i="16"/>
  <c r="H101" i="10" s="1"/>
  <c r="M101" i="16"/>
  <c r="H103" i="10" s="1"/>
  <c r="M102" i="16"/>
  <c r="H102" i="10" s="1"/>
  <c r="M103" i="16"/>
  <c r="H94" i="10" s="1"/>
  <c r="M104" i="16"/>
  <c r="H97" i="10" s="1"/>
  <c r="M105" i="16"/>
  <c r="H95" i="10" s="1"/>
  <c r="M106" i="16"/>
  <c r="H100" i="10" s="1"/>
  <c r="M107" i="16"/>
  <c r="H109" i="10" s="1"/>
  <c r="M108" i="16"/>
  <c r="H105" i="10" s="1"/>
  <c r="M109" i="16"/>
  <c r="H119" i="10" s="1"/>
  <c r="M110" i="16"/>
  <c r="H114" i="10" s="1"/>
  <c r="M111" i="16"/>
  <c r="H128" i="10" s="1"/>
  <c r="M112" i="16"/>
  <c r="H137" i="10" s="1"/>
  <c r="M113" i="16"/>
  <c r="H107" i="10" s="1"/>
  <c r="M114" i="16"/>
  <c r="H124" i="10" s="1"/>
  <c r="M115" i="16"/>
  <c r="H117" i="10" s="1"/>
  <c r="M116" i="16"/>
  <c r="H113" i="10" s="1"/>
  <c r="M117" i="16"/>
  <c r="H127" i="10" s="1"/>
  <c r="M118" i="16"/>
  <c r="H122" i="10" s="1"/>
  <c r="M119" i="16"/>
  <c r="H118" i="10" s="1"/>
  <c r="M120" i="16"/>
  <c r="H131" i="10" s="1"/>
  <c r="M121" i="16"/>
  <c r="H126" i="10" s="1"/>
  <c r="M122" i="16"/>
  <c r="H123" i="10" s="1"/>
  <c r="M123" i="16"/>
  <c r="H136" i="10" s="1"/>
  <c r="M124" i="16"/>
  <c r="H112" i="10" s="1"/>
  <c r="M125" i="16"/>
  <c r="H133" i="10" s="1"/>
  <c r="M126" i="16"/>
  <c r="H135" i="10" s="1"/>
  <c r="M127" i="16"/>
  <c r="H108" i="10" s="1"/>
  <c r="M128" i="16"/>
  <c r="H116" i="10" s="1"/>
  <c r="M129" i="16"/>
  <c r="H111" i="10" s="1"/>
  <c r="M130" i="16"/>
  <c r="H129" i="10" s="1"/>
  <c r="M131" i="16"/>
  <c r="H106" i="10" s="1"/>
  <c r="M132" i="16"/>
  <c r="H130" i="10" s="1"/>
  <c r="M133" i="16"/>
  <c r="H132" i="10" s="1"/>
  <c r="M134" i="16"/>
  <c r="H110" i="10" s="1"/>
  <c r="M135" i="16"/>
  <c r="H134" i="10" s="1"/>
  <c r="M136" i="16"/>
  <c r="H125" i="10" s="1"/>
  <c r="M137" i="16"/>
  <c r="H115" i="10" s="1"/>
  <c r="M138" i="16"/>
  <c r="H120" i="10" s="1"/>
  <c r="M139" i="16"/>
  <c r="H121" i="10" s="1"/>
  <c r="M140" i="16"/>
  <c r="H141" i="10" s="1"/>
  <c r="M141" i="16"/>
  <c r="H138" i="10" s="1"/>
  <c r="M142" i="16"/>
  <c r="H142" i="10" s="1"/>
  <c r="M143" i="16"/>
  <c r="H143" i="10" s="1"/>
  <c r="M144" i="16"/>
  <c r="H139" i="10" s="1"/>
  <c r="M145" i="16"/>
  <c r="H140" i="10" s="1"/>
  <c r="M146" i="16"/>
  <c r="H146" i="10" s="1"/>
  <c r="M147" i="16"/>
  <c r="H147" i="10" s="1"/>
  <c r="M148" i="16"/>
  <c r="H145" i="10" s="1"/>
  <c r="M149" i="16"/>
  <c r="H144" i="10" s="1"/>
  <c r="M150" i="16"/>
  <c r="H154" i="10" s="1"/>
  <c r="M151" i="16"/>
  <c r="H153" i="10" s="1"/>
  <c r="M152" i="16"/>
  <c r="H160" i="10" s="1"/>
  <c r="M153" i="16"/>
  <c r="H150" i="10" s="1"/>
  <c r="M154" i="16"/>
  <c r="H151" i="10" s="1"/>
  <c r="M155" i="16"/>
  <c r="H157" i="10" s="1"/>
  <c r="M156" i="16"/>
  <c r="H156" i="10" s="1"/>
  <c r="M157" i="16"/>
  <c r="H159" i="10" s="1"/>
  <c r="M158" i="16"/>
  <c r="H148" i="10" s="1"/>
  <c r="M159" i="16"/>
  <c r="H152" i="10" s="1"/>
  <c r="M160" i="16"/>
  <c r="H155" i="10" s="1"/>
  <c r="M161" i="16"/>
  <c r="H149" i="10" s="1"/>
  <c r="M162" i="16"/>
  <c r="H158" i="10" s="1"/>
  <c r="M163" i="16"/>
  <c r="H164" i="10" s="1"/>
  <c r="M164" i="16"/>
  <c r="H163" i="10" s="1"/>
  <c r="M165" i="16"/>
  <c r="H162" i="10" s="1"/>
  <c r="M166" i="16"/>
  <c r="H161" i="10" s="1"/>
  <c r="M167" i="16"/>
  <c r="H165" i="10" s="1"/>
  <c r="M2" i="16"/>
  <c r="H2" i="10" s="1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60" i="16"/>
  <c r="K62" i="16"/>
  <c r="K63" i="16"/>
  <c r="K64" i="16"/>
  <c r="K65" i="16"/>
  <c r="K66" i="16"/>
  <c r="K67" i="16"/>
  <c r="K69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2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60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2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2" i="16"/>
  <c r="K174" i="16" l="1"/>
  <c r="I174" i="16"/>
  <c r="J174" i="16"/>
  <c r="R174" i="16"/>
  <c r="R177" i="16" s="1"/>
  <c r="H174" i="16"/>
  <c r="H177" i="16" s="1"/>
  <c r="O174" i="16"/>
  <c r="L174" i="16"/>
  <c r="N174" i="16"/>
  <c r="N177" i="16" s="1"/>
  <c r="P174" i="16"/>
  <c r="Q174" i="16"/>
  <c r="S174" i="16"/>
  <c r="S177" i="16" s="1"/>
  <c r="M174" i="16"/>
  <c r="M177" i="16" s="1"/>
  <c r="Q177" i="16"/>
  <c r="P177" i="16"/>
  <c r="O177" i="16"/>
  <c r="J177" i="16"/>
  <c r="L177" i="16"/>
  <c r="K177" i="16"/>
  <c r="I177" i="1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comments1.xml><?xml version="1.0" encoding="utf-8"?>
<comments xmlns="http://schemas.openxmlformats.org/spreadsheetml/2006/main">
  <authors>
    <author>Truitt, Lauren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</commentList>
</comments>
</file>

<file path=xl/sharedStrings.xml><?xml version="1.0" encoding="utf-8"?>
<sst xmlns="http://schemas.openxmlformats.org/spreadsheetml/2006/main" count="7450" uniqueCount="200">
  <si>
    <t>asset_id</t>
  </si>
  <si>
    <t>description</t>
  </si>
  <si>
    <t>act_cost</t>
  </si>
  <si>
    <t>allo_res</t>
  </si>
  <si>
    <t>start_month</t>
  </si>
  <si>
    <t>asset_location</t>
  </si>
  <si>
    <t>1-3890 - Land &amp; Land Rights</t>
  </si>
  <si>
    <t>FCFB General</t>
  </si>
  <si>
    <t>FCFB - FCFB General</t>
  </si>
  <si>
    <t>1-3900 - Struc&amp;Impr</t>
  </si>
  <si>
    <t>1-3910 - Offc Furn &amp; Eq</t>
  </si>
  <si>
    <t>1-3914 - Sys Sftwr</t>
  </si>
  <si>
    <t>1-3970 - Comm Eq</t>
  </si>
  <si>
    <t>FCFB Nassau</t>
  </si>
  <si>
    <t>FCFB - General</t>
  </si>
  <si>
    <t>1-3912 - Comp Hdwr</t>
  </si>
  <si>
    <t>1-3913 - Furn &amp; Fix</t>
  </si>
  <si>
    <t>1-3921 - Cars</t>
  </si>
  <si>
    <t>1-3922 - Lt Truck/Van</t>
  </si>
  <si>
    <t>1-3980 - Misc Equip</t>
  </si>
  <si>
    <t>FCSF General</t>
  </si>
  <si>
    <t>FCSF - General</t>
  </si>
  <si>
    <t>eng_in_service_year</t>
  </si>
  <si>
    <t>in_service_year</t>
  </si>
  <si>
    <t>work_order_number</t>
  </si>
  <si>
    <t>FPU HQ Additional Land Prch</t>
  </si>
  <si>
    <t>FC18010104</t>
  </si>
  <si>
    <t>FL Off Bldg</t>
  </si>
  <si>
    <t>FC18020100</t>
  </si>
  <si>
    <t>Architectural Design FL Corp</t>
  </si>
  <si>
    <t>FC17020102</t>
  </si>
  <si>
    <t>FC off Bdlg Furniture</t>
  </si>
  <si>
    <t>FC18240101</t>
  </si>
  <si>
    <t>ECIS Improvements</t>
  </si>
  <si>
    <t>FC16310104</t>
  </si>
  <si>
    <t>FC18280102</t>
  </si>
  <si>
    <t>Conversion</t>
  </si>
  <si>
    <t>FC Headquarters Additional plot purchase - 655</t>
  </si>
  <si>
    <t>FC Headquarters Additional plot purchase - 651</t>
  </si>
  <si>
    <t>FC Headquarters Additional plot purchase - 656</t>
  </si>
  <si>
    <t>Lot 2 Market Street Office Site, Nassau County FL - 647</t>
  </si>
  <si>
    <t>Wildlight Arch and Design</t>
  </si>
  <si>
    <t>SF Admin Office Improvements - 575</t>
  </si>
  <si>
    <t>New Operations Center - 578</t>
  </si>
  <si>
    <t>FL NE building at Wildlight</t>
  </si>
  <si>
    <t>SF Admin Office Improvements - 558</t>
  </si>
  <si>
    <t>Iridium Extreme satellite phone - 585</t>
  </si>
  <si>
    <t>Wildlight Furniture &amp; Fix</t>
  </si>
  <si>
    <t>Office Cabling - 577</t>
  </si>
  <si>
    <t>Office furniture to configure office</t>
  </si>
  <si>
    <t>FC18240107</t>
  </si>
  <si>
    <t>(8) Philips Onsite Heartstart AED units &amp; (4) training devices - 582</t>
  </si>
  <si>
    <t>(5) Philips Onsite Heartstart AED units &amp; (2) training devices - 583</t>
  </si>
  <si>
    <t>Office Cabling  - 566</t>
  </si>
  <si>
    <t>COLOR COPIER 3RD FLOOR (PART OF ASSET 505) - 526</t>
  </si>
  <si>
    <t>Office Cabling  - 573</t>
  </si>
  <si>
    <t>Presentation projector - 601</t>
  </si>
  <si>
    <t>Iridium Extreme satellite phone - 587</t>
  </si>
  <si>
    <t>Office Cabling  - 571</t>
  </si>
  <si>
    <t>COLOR COPIER 3RD FLOOR - 505</t>
  </si>
  <si>
    <t>LIfeSize Video Conference system-Debary - 591</t>
  </si>
  <si>
    <t>Iridium Extreme satellite phone - 588</t>
  </si>
  <si>
    <t>FB Exec Office Furniture (see notes for detail) - 631</t>
  </si>
  <si>
    <t>Office Furniture - 592</t>
  </si>
  <si>
    <t>Rate Case Depreciation adj</t>
  </si>
  <si>
    <t>CPK Corp Data Pro - 563</t>
  </si>
  <si>
    <t>LIfeSize Video Conference system-Debary - 581</t>
  </si>
  <si>
    <t>Projector for Marketing - 590</t>
  </si>
  <si>
    <t>Iridium Extreme satellite phone - 584</t>
  </si>
  <si>
    <t>Iridium Extreme satellite phone - 586</t>
  </si>
  <si>
    <t>Office Cabling  - 561</t>
  </si>
  <si>
    <t>Printers for FPU Corp Office - 568</t>
  </si>
  <si>
    <t>EcoPlex office - furntiure convert room into office - 617</t>
  </si>
  <si>
    <t>1-E640 Computer - 530</t>
  </si>
  <si>
    <t>2 optiplex 780-E7500 - 531</t>
  </si>
  <si>
    <t>3-Desktops - 543</t>
  </si>
  <si>
    <t>1-Eport for Latitude E-family - 529</t>
  </si>
  <si>
    <t>8-Latitude E6420 Laptops and Monitors - 556</t>
  </si>
  <si>
    <t>Purchase Mac Air Computer - 600</t>
  </si>
  <si>
    <t>5-Cisco ASA 5505 Firewalls - 557</t>
  </si>
  <si>
    <t>10 Replacement Desktops - 564</t>
  </si>
  <si>
    <t>Desktops - 567</t>
  </si>
  <si>
    <t>2 laptops for Safety Dept - 618</t>
  </si>
  <si>
    <t>14- Laptops - 540</t>
  </si>
  <si>
    <t>Conference Rooms Privacy - 569</t>
  </si>
  <si>
    <t>Network Routers - 539</t>
  </si>
  <si>
    <t>2 Laptops - 546</t>
  </si>
  <si>
    <t>9-E6420 Dell Latitude - 554</t>
  </si>
  <si>
    <t>Conference Rooms Privacy - 572</t>
  </si>
  <si>
    <t>7-Optiplex Desktops - 548</t>
  </si>
  <si>
    <t>6 Optiplex 780 Desktops - 555</t>
  </si>
  <si>
    <t>CUSTOMER CARE TV - 574</t>
  </si>
  <si>
    <t>Network Routers (w/ asset 539) - 545</t>
  </si>
  <si>
    <t>CPK Corp Data Pro - 560</t>
  </si>
  <si>
    <t>3-E5520 Dell Latitude - 550</t>
  </si>
  <si>
    <t>14- Laptops (w/asset 540) - 544</t>
  </si>
  <si>
    <t>6-E6420 Dell Latitude - 549</t>
  </si>
  <si>
    <t>SF Main Office Furniture - 562</t>
  </si>
  <si>
    <t>SF Main Office Furniture - 570</t>
  </si>
  <si>
    <t>SF Main Office Furniture - 576</t>
  </si>
  <si>
    <t>Aquos 50" LED LCD TV 1080 - 589</t>
  </si>
  <si>
    <t>(12) Boss Straight leg guest chairs - 633</t>
  </si>
  <si>
    <t>FB Executive Bldg IT setup - 638</t>
  </si>
  <si>
    <t>FB Exec Office Furniture (see notes for detail) - 632</t>
  </si>
  <si>
    <t>ECIS Improvements Monthly Hosting fees</t>
  </si>
  <si>
    <t>ECIS Improvements - 642</t>
  </si>
  <si>
    <t>ECIS Improvements Monthly Hosting fees - 652</t>
  </si>
  <si>
    <t>2018 Ford Edge</t>
  </si>
  <si>
    <t>2018 Ford Escape (Red) - 654</t>
  </si>
  <si>
    <t>2018 GMC - 653</t>
  </si>
  <si>
    <t>2020 Subaru Ascent</t>
  </si>
  <si>
    <t>FC20250100</t>
  </si>
  <si>
    <t>2011 Toyota Camry Sedan - 527</t>
  </si>
  <si>
    <t>2014 Toyota Avalon - 598</t>
  </si>
  <si>
    <t>2015 White Toyota Camry - 660</t>
  </si>
  <si>
    <t>2015 Toyota Camry - Cash Receipt</t>
  </si>
  <si>
    <t>2018 Ford Escape</t>
  </si>
  <si>
    <t>2018 Chevy Equinox - 648</t>
  </si>
  <si>
    <t>2018 Chevy Equinox - 649</t>
  </si>
  <si>
    <t>2018 Ford Edge - 650</t>
  </si>
  <si>
    <t>2014 Ford Edge - 595</t>
  </si>
  <si>
    <t>2014 Ford Edge SE - 621</t>
  </si>
  <si>
    <t>2017 Chevrolet Silverado - 636</t>
  </si>
  <si>
    <t>2014 Ford F-150 - 604</t>
  </si>
  <si>
    <t>2014 Ford Edge - 596</t>
  </si>
  <si>
    <t>2020 Jeep Grand Cherokee</t>
  </si>
  <si>
    <t>FC19250104</t>
  </si>
  <si>
    <t>2013 Ford Escape - 659</t>
  </si>
  <si>
    <t>2013 Ford Escape - 658</t>
  </si>
  <si>
    <t>2013 Ford Escape - 657</t>
  </si>
  <si>
    <t>2017 Chevrolet Traverse - 635</t>
  </si>
  <si>
    <t>2014 Ford F-150 - 605</t>
  </si>
  <si>
    <t>2017 Ford Explorer - 637</t>
  </si>
  <si>
    <t>2014 Ford Edge - 599</t>
  </si>
  <si>
    <t>2014 Ford F-150 - 619</t>
  </si>
  <si>
    <t>2014 Ford Edge - 594</t>
  </si>
  <si>
    <t>2017 GMC Acadia Crimson Veh#698 - 641</t>
  </si>
  <si>
    <t>2015 Subaru Outback - 616</t>
  </si>
  <si>
    <t>2014 Chevy Traverse - 597</t>
  </si>
  <si>
    <t>2019 Chevy Silverdo</t>
  </si>
  <si>
    <t>2014 Chevrolet Silverado - 602</t>
  </si>
  <si>
    <t>2013 Chevrolet Traverse- black - 579</t>
  </si>
  <si>
    <t>2017 GMC Acadia - 634</t>
  </si>
  <si>
    <t>2014 Ford F-150 - 606</t>
  </si>
  <si>
    <t>2014 Ford F-150 - 610</t>
  </si>
  <si>
    <t>2014 Ford F-150 - 608</t>
  </si>
  <si>
    <t>2014 Chevrolet Silverado - 609</t>
  </si>
  <si>
    <t>2015 Subaru Outback - 615</t>
  </si>
  <si>
    <t>2018 MA Originator Vehicle - PS18250102 - 8</t>
  </si>
  <si>
    <t>2014 Ford Edge - 593</t>
  </si>
  <si>
    <t>2016 Ford Explorer Black Veh #697 - 640</t>
  </si>
  <si>
    <t>2013 Chevrolet Traverse- gray - 580</t>
  </si>
  <si>
    <t>2014 Ford F-150 - 603</t>
  </si>
  <si>
    <t>IP BASED TELEPHONE SYSTEM - 520</t>
  </si>
  <si>
    <t>CISCO Phone System - 644</t>
  </si>
  <si>
    <t>IP BASED TELEPHONE SYSTEM - 547</t>
  </si>
  <si>
    <t>Building at Wildlight IT</t>
  </si>
  <si>
    <t>IP BASED TELEPHONE SYSTEM - 501</t>
  </si>
  <si>
    <t>IP BASED TELEPHONE SYSTEM - 532</t>
  </si>
  <si>
    <t>Safety Training Center - Sidewinder Fusion Kit - 624</t>
  </si>
  <si>
    <t>Safety Training Center - Electro Fusion Kit - 628</t>
  </si>
  <si>
    <t>Safety Training Center - Socket Fusion Machine Kit - 626</t>
  </si>
  <si>
    <t>Ultra Trak CGI - 611</t>
  </si>
  <si>
    <t>IT CGI - 612</t>
  </si>
  <si>
    <t>Safety Training Center - Electro Fusion Kit - 622</t>
  </si>
  <si>
    <t>Safety Training Center - Pipe Horn Locator - 627</t>
  </si>
  <si>
    <t>Safety Training Center - RD 8000 Pipe Locator - 629</t>
  </si>
  <si>
    <t>IT CGI - 613</t>
  </si>
  <si>
    <t>Kits CPR Mannequins - 607</t>
  </si>
  <si>
    <t>Safety Pipe Squeezer - 614</t>
  </si>
  <si>
    <t>Safety Training Center - Digital Manometer - 630</t>
  </si>
  <si>
    <t>Safety Training Center - Butt Fusion Machine Kit - 625</t>
  </si>
  <si>
    <t>FC Headquarters Additional plot purchase</t>
  </si>
  <si>
    <t>long_description</t>
  </si>
  <si>
    <t>Utility Account</t>
  </si>
  <si>
    <t>Building</t>
  </si>
  <si>
    <t>Florida Public Utilities Parent</t>
  </si>
  <si>
    <t>208 Wildlight Ave Yulee FL</t>
  </si>
  <si>
    <t>450 South highway 17-92 Debary FL</t>
  </si>
  <si>
    <t>780 Amelia Island Parkway Fernandina Beach FL</t>
  </si>
  <si>
    <t>ECIS General Use</t>
  </si>
  <si>
    <t>EcoPlex 1641 Worthington Road, Suite 220 West Palm Beach, FL 33409</t>
  </si>
  <si>
    <t>General use Asset not attached to a specific building</t>
  </si>
  <si>
    <t>N/A-Vehicle</t>
  </si>
  <si>
    <t>Corporate Office Furniture</t>
  </si>
  <si>
    <t>Sum of 12/31/2020</t>
  </si>
  <si>
    <t>Sum of 1/31/2021</t>
  </si>
  <si>
    <t>Sum of 2/28/2021</t>
  </si>
  <si>
    <t>Row Labels</t>
  </si>
  <si>
    <t>Grand Total</t>
  </si>
  <si>
    <t>Sum of 3/31/2021</t>
  </si>
  <si>
    <t>Sum of 11/30/2021</t>
  </si>
  <si>
    <t>Sum of 12/31/2021</t>
  </si>
  <si>
    <t>Sum of 10/31/2021</t>
  </si>
  <si>
    <t>Sum of 8/31/2021</t>
  </si>
  <si>
    <t>Sum of 9/30/2021</t>
  </si>
  <si>
    <t>Sum of 7/31/2021</t>
  </si>
  <si>
    <t>Sum of 5/31/2021</t>
  </si>
  <si>
    <t>Sum of 6/30/2021</t>
  </si>
  <si>
    <t>Sum of 4/30/2021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</si>
</sst>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NumberFormat="1"/>
    <xf numFmtId="0" fontId="3" fillId="0" borderId="0" xfId="2"/>
    <xf numFmtId="43" fontId="0" fillId="0" borderId="0" xfId="3" applyFont="1"/>
    <xf numFmtId="22" fontId="3" fillId="0" borderId="0" xfId="2" applyNumberFormat="1"/>
    <xf numFmtId="22" fontId="0" fillId="0" borderId="0" xfId="0" applyNumberFormat="1"/>
    <xf numFmtId="0" fontId="4" fillId="0" borderId="0" xfId="0" applyFont="1"/>
    <xf numFmtId="14" fontId="0" fillId="0" borderId="0" xfId="0" applyNumberFormat="1"/>
    <xf numFmtId="0" fontId="0" fillId="2" borderId="0" xfId="0" applyFill="1"/>
    <xf numFmtId="22" fontId="0" fillId="2" borderId="0" xfId="0" applyNumberFormat="1" applyFill="1"/>
    <xf numFmtId="14" fontId="0" fillId="2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22" fontId="0" fillId="5" borderId="0" xfId="0" applyNumberFormat="1" applyFill="1"/>
    <xf numFmtId="14" fontId="0" fillId="5" borderId="0" xfId="0" applyNumberFormat="1" applyFill="1"/>
    <xf numFmtId="0" fontId="3" fillId="0" borderId="0" xfId="0" applyFont="1"/>
    <xf numFmtId="22" fontId="0" fillId="4" borderId="0" xfId="0" applyNumberFormat="1" applyFill="1"/>
    <xf numFmtId="0" fontId="0" fillId="3" borderId="0" xfId="0" applyFill="1"/>
    <xf numFmtId="14" fontId="0" fillId="3" borderId="0" xfId="0" applyNumberFormat="1" applyFill="1"/>
    <xf numFmtId="14" fontId="0" fillId="0" borderId="0" xfId="1" applyNumberFormat="1" applyFont="1"/>
    <xf numFmtId="0" fontId="2" fillId="0" borderId="0" xfId="0" applyFont="1"/>
    <xf numFmtId="43" fontId="2" fillId="0" borderId="0" xfId="1" applyFont="1"/>
    <xf numFmtId="43" fontId="3" fillId="0" borderId="0" xfId="1" applyFont="1"/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7" borderId="0" xfId="0" applyNumberFormat="1" applyFill="1"/>
    <xf numFmtId="0" fontId="0" fillId="7" borderId="0" xfId="0" applyNumberFormat="1" applyFill="1"/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tyles" Target="style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theme" Target="theme/theme1.xml" Id="rId17" /><Relationship Type="http://schemas.openxmlformats.org/officeDocument/2006/relationships/worksheet" Target="worksheets/sheet2.xml" Id="rId2" /><Relationship Type="http://schemas.openxmlformats.org/officeDocument/2006/relationships/pivotCacheDefinition" Target="pivotCache/pivotCacheDefinition1.xml" Id="rId16" /><Relationship Type="http://schemas.openxmlformats.org/officeDocument/2006/relationships/calcChain" Target="calcChain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sharedStrings" Target="sharedString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uitt, Lauren" refreshedDate="44598.953051504628" createdVersion="6" refreshedVersion="6" minRefreshableVersion="3" recordCount="172">
  <cacheSource type="worksheet">
    <worksheetSource ref="A1:S173" sheet="Plant 13 Months"/>
  </cacheSource>
  <cacheFields count="19">
    <cacheField name="asset_id" numFmtId="0">
      <sharedItems containsSemiMixedTypes="0" containsString="0" containsNumber="1" containsInteger="1" minValue="923213" maxValue="61772473"/>
    </cacheField>
    <cacheField name="Building" numFmtId="0">
      <sharedItems count="8">
        <s v="208 Wildlight Ave Yulee FL"/>
        <s v="ECIS General Use"/>
        <s v="EcoPlex 1641 Worthington Road, Suite 220 West Palm Beach, FL 33409"/>
        <s v="780 Amelia Island Parkway Fernandina Beach FL"/>
        <s v="450 South highway 17-92 Debary FL"/>
        <s v="General use Asset not attached to a specific building"/>
        <s v="N/A-Vehicle"/>
        <s v="ECIS Improvements"/>
      </sharedItems>
    </cacheField>
    <cacheField name="description" numFmtId="0">
      <sharedItems containsBlank="1"/>
    </cacheField>
    <cacheField name="in_service_year" numFmtId="22">
      <sharedItems containsSemiMixedTypes="0" containsNonDate="0" containsDate="1" containsString="0" minDate="2005-10-01T00:00:00" maxDate="2021-11-01T00:00:00"/>
    </cacheField>
    <cacheField name="work_order_number" numFmtId="0">
      <sharedItems containsBlank="1"/>
    </cacheField>
    <cacheField name="description2" numFmtId="0">
      <sharedItems count="10">
        <s v="1-3890 - Land &amp; Land Rights"/>
        <s v="1-3900 - Struc&amp;Impr"/>
        <s v="1-3910 - Offc Furn &amp; Eq"/>
        <s v="1-3914 - Sys Sftwr"/>
        <s v="1-3970 - Comm Eq"/>
        <s v="1-3912 - Comp Hdwr"/>
        <s v="1-3913 - Furn &amp; Fix"/>
        <s v="1-3921 - Cars"/>
        <s v="1-3922 - Lt Truck/Van"/>
        <s v="1-3980 - Misc Equip"/>
      </sharedItems>
    </cacheField>
    <cacheField name="12/31/2020" numFmtId="43">
      <sharedItems containsString="0" containsBlank="1" containsNumber="1" minValue="-117964" maxValue="5933184.5899999999"/>
    </cacheField>
    <cacheField name="1/31/2021" numFmtId="43">
      <sharedItems containsString="0" containsBlank="1" containsNumber="1" minValue="-117964" maxValue="5933184.5899999999"/>
    </cacheField>
    <cacheField name="2/28/2021" numFmtId="43">
      <sharedItems containsString="0" containsBlank="1" containsNumber="1" minValue="-117964" maxValue="5933184.5899999999"/>
    </cacheField>
    <cacheField name="3/31/2021" numFmtId="43">
      <sharedItems containsString="0" containsBlank="1" containsNumber="1" minValue="-117964" maxValue="5933184.5899999999"/>
    </cacheField>
    <cacheField name="4/30/2021" numFmtId="43">
      <sharedItems containsString="0" containsBlank="1" containsNumber="1" minValue="-117964" maxValue="5933184.5899999999"/>
    </cacheField>
    <cacheField name="5/31/2021" numFmtId="43">
      <sharedItems containsString="0" containsBlank="1" containsNumber="1" minValue="-117964" maxValue="5933184.5899999999"/>
    </cacheField>
    <cacheField name="6/30/2021" numFmtId="43">
      <sharedItems containsString="0" containsBlank="1" containsNumber="1" minValue="-117964" maxValue="5933184.5899999999"/>
    </cacheField>
    <cacheField name="7/31/2021" numFmtId="43">
      <sharedItems containsString="0" containsBlank="1" containsNumber="1" minValue="-117964" maxValue="5933184.5899999999"/>
    </cacheField>
    <cacheField name="8/31/2021" numFmtId="43">
      <sharedItems containsString="0" containsBlank="1" containsNumber="1" minValue="-117964" maxValue="5933184.5899999999"/>
    </cacheField>
    <cacheField name="9/30/2021" numFmtId="43">
      <sharedItems containsString="0" containsBlank="1" containsNumber="1" minValue="-117964" maxValue="5933184.5899999999"/>
    </cacheField>
    <cacheField name="10/31/2021" numFmtId="43">
      <sharedItems containsString="0" containsBlank="1" containsNumber="1" minValue="-117964" maxValue="5933184.5899999999"/>
    </cacheField>
    <cacheField name="11/30/2021" numFmtId="43">
      <sharedItems containsString="0" containsBlank="1" containsNumber="1" minValue="-117964" maxValue="5933184.5899999999"/>
    </cacheField>
    <cacheField name="12/31/2021" numFmtId="43">
      <sharedItems containsString="0" containsBlank="1" containsNumber="1" minValue="-117964" maxValue="5933184.58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n v="923213"/>
    <x v="0"/>
    <s v="FPU HQ Additional Land Prch"/>
    <d v="2020-05-01T00:00:00"/>
    <s v="FC18010104"/>
    <x v="0"/>
    <n v="2643.75"/>
    <n v="2643.75"/>
    <n v="2643.75"/>
    <n v="2643.75"/>
    <n v="2643.75"/>
    <n v="2643.75"/>
    <n v="2643.75"/>
    <n v="2643.75"/>
    <n v="2643.75"/>
    <n v="2643.75"/>
    <n v="2643.75"/>
    <n v="2643.75"/>
    <n v="2643.75"/>
  </r>
  <r>
    <n v="923216"/>
    <x v="0"/>
    <s v="FL Off Bldg"/>
    <d v="2020-05-01T00:00:00"/>
    <s v="FC18020100"/>
    <x v="1"/>
    <n v="28196.75"/>
    <n v="30048.48"/>
    <n v="31794.59"/>
    <n v="33376.910000000003"/>
    <n v="34861.840000000004"/>
    <n v="36447"/>
    <n v="36447"/>
    <n v="36447"/>
    <n v="36447"/>
    <n v="36447"/>
    <n v="36447"/>
    <n v="36447"/>
    <n v="36447"/>
  </r>
  <r>
    <n v="1274831"/>
    <x v="0"/>
    <s v="Architectural Design FL Corp"/>
    <d v="2020-06-01T00:00:00"/>
    <s v="FC17020102"/>
    <x v="1"/>
    <n v="173150.67"/>
    <n v="173150.67"/>
    <n v="179633.09"/>
    <n v="183134.73"/>
    <n v="183134.73"/>
    <n v="183134.73"/>
    <n v="183134.73"/>
    <n v="183134.73"/>
    <n v="183134.73"/>
    <n v="183134.73"/>
    <n v="183134.73"/>
    <n v="183134.73"/>
    <n v="183134.73"/>
  </r>
  <r>
    <n v="1949348"/>
    <x v="0"/>
    <s v="FC off Bdlg Furniture"/>
    <d v="2020-08-01T00:00:00"/>
    <s v="FC18240101"/>
    <x v="2"/>
    <n v="4577.1400000000003"/>
    <n v="4577.1400000000003"/>
    <n v="4577.1400000000003"/>
    <n v="4577.1400000000003"/>
    <n v="4577.1400000000003"/>
    <n v="4577.1400000000003"/>
    <n v="4577.1400000000003"/>
    <n v="4577.1400000000003"/>
    <n v="4577.1400000000003"/>
    <n v="4577.1400000000003"/>
    <m/>
    <m/>
    <m/>
  </r>
  <r>
    <n v="1274828"/>
    <x v="1"/>
    <s v="ECIS Improvements"/>
    <d v="2020-06-01T00:00:00"/>
    <s v="FC16310104"/>
    <x v="3"/>
    <n v="47682.53"/>
    <n v="55768.43"/>
    <n v="55768.43"/>
    <n v="55768.43"/>
    <n v="55768.43"/>
    <n v="55768.43"/>
    <n v="55768.43"/>
    <n v="55768.43"/>
    <m/>
    <m/>
    <m/>
    <m/>
    <m/>
  </r>
  <r>
    <n v="923219"/>
    <x v="0"/>
    <s v="FL Off Bldg"/>
    <d v="2020-05-01T00:00:00"/>
    <s v="FC18280102"/>
    <x v="4"/>
    <n v="58.83"/>
    <n v="58.83"/>
    <n v="58.83"/>
    <n v="58.83"/>
    <n v="58.83"/>
    <n v="58.83"/>
    <n v="58.83"/>
    <n v="58.83"/>
    <n v="58.83"/>
    <n v="58.83"/>
    <n v="58.83"/>
    <n v="58.83"/>
    <n v="58.83"/>
  </r>
  <r>
    <n v="6933701"/>
    <x v="0"/>
    <s v="FC Headquarters Additional plot purchase - 655"/>
    <d v="2018-12-01T00:00:00"/>
    <s v="Conversion"/>
    <x v="0"/>
    <n v="1500"/>
    <n v="1500"/>
    <n v="1500"/>
    <n v="1500"/>
    <n v="1500"/>
    <n v="1500"/>
    <n v="1500"/>
    <n v="1500"/>
    <n v="1500"/>
    <n v="1500"/>
    <n v="1500"/>
    <n v="1500"/>
    <n v="1500"/>
  </r>
  <r>
    <n v="6933700"/>
    <x v="0"/>
    <s v="FC Headquarters Additional plot purchase - 651"/>
    <d v="2018-09-01T00:00:00"/>
    <s v="Conversion"/>
    <x v="0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</r>
  <r>
    <n v="6933550"/>
    <x v="0"/>
    <s v="FC Headquarters Additional plot purchase - 656"/>
    <d v="2018-10-01T00:00:00"/>
    <s v="Conversion"/>
    <x v="0"/>
    <n v="4232.25"/>
    <n v="4232.25"/>
    <n v="4232.25"/>
    <n v="4232.25"/>
    <n v="4232.25"/>
    <n v="4232.25"/>
    <n v="4232.25"/>
    <n v="4232.25"/>
    <n v="4232.25"/>
    <n v="4232.25"/>
    <n v="4232.25"/>
    <n v="4232.25"/>
    <n v="4232.25"/>
  </r>
  <r>
    <n v="6933535"/>
    <x v="0"/>
    <s v="Lot 2 Market Street Office Site, Nassau County FL - 647"/>
    <d v="2017-06-01T00:00:00"/>
    <s v="Conversion"/>
    <x v="0"/>
    <n v="472514.62"/>
    <n v="472514.62"/>
    <n v="472514.62"/>
    <n v="472514.62"/>
    <n v="472514.62"/>
    <n v="472514.62"/>
    <n v="472514.62"/>
    <n v="472514.62"/>
    <n v="472514.62"/>
    <n v="472514.62"/>
    <n v="472514.62"/>
    <n v="472514.62"/>
    <n v="472514.62"/>
  </r>
  <r>
    <n v="7003394"/>
    <x v="0"/>
    <s v="Wildlight Arch and Design"/>
    <d v="2020-04-01T00:00:00"/>
    <s v="FC17020102"/>
    <x v="1"/>
    <n v="1591.04"/>
    <n v="1591.04"/>
    <n v="1591.04"/>
    <n v="1591.04"/>
    <n v="1591.04"/>
    <n v="1591.04"/>
    <n v="1591.04"/>
    <n v="1591.04"/>
    <n v="1591.04"/>
    <n v="1591.04"/>
    <n v="1591.04"/>
    <n v="1591.04"/>
    <n v="1591.04"/>
  </r>
  <r>
    <n v="6933002"/>
    <x v="2"/>
    <s v="SF Admin Office Improvements - 575"/>
    <d v="2012-06-01T00:00:00"/>
    <s v="Conversion"/>
    <x v="1"/>
    <n v="12495.5"/>
    <n v="12495.5"/>
    <n v="12495.5"/>
    <n v="12495.5"/>
    <n v="12495.5"/>
    <n v="12495.5"/>
    <n v="12495.5"/>
    <n v="12495.5"/>
    <n v="12495.5"/>
    <n v="12495.5"/>
    <n v="12495.5"/>
    <n v="12495.5"/>
    <n v="12495.5"/>
  </r>
  <r>
    <n v="6934031"/>
    <x v="0"/>
    <s v="Wildlight Arch and Design"/>
    <d v="2019-12-01T00:00:00"/>
    <s v="Conversion"/>
    <x v="1"/>
    <n v="8954.99"/>
    <n v="8954.99"/>
    <n v="8954.99"/>
    <n v="8954.99"/>
    <n v="8954.99"/>
    <n v="8954.99"/>
    <n v="8954.99"/>
    <n v="8954.99"/>
    <n v="8954.99"/>
    <n v="8954.99"/>
    <n v="8954.99"/>
    <n v="8954.99"/>
    <n v="8954.99"/>
  </r>
  <r>
    <n v="6932989"/>
    <x v="3"/>
    <s v="New Operations Center - 578"/>
    <d v="2013-03-01T00:00:00"/>
    <s v="Conversion"/>
    <x v="1"/>
    <n v="101826.47"/>
    <n v="101826.47"/>
    <n v="101826.47"/>
    <n v="101826.47"/>
    <n v="101826.47"/>
    <n v="101826.47"/>
    <n v="101826.47"/>
    <n v="101826.47"/>
    <n v="101826.47"/>
    <n v="101826.47"/>
    <n v="101826.47"/>
    <n v="101826.47"/>
    <n v="101826.47"/>
  </r>
  <r>
    <n v="7002781"/>
    <x v="0"/>
    <s v="FL NE building at Wildlight"/>
    <d v="2020-04-01T00:00:00"/>
    <s v="FC18020100"/>
    <x v="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</r>
  <r>
    <n v="7004610"/>
    <x v="0"/>
    <s v="FL NE building at Wildlight"/>
    <d v="2020-02-01T00:00:00"/>
    <s v="FC18020100"/>
    <x v="1"/>
    <n v="510156.96"/>
    <n v="510156.96"/>
    <n v="510156.96"/>
    <n v="510156.96"/>
    <n v="510156.96"/>
    <n v="510156.96"/>
    <n v="510156.96"/>
    <n v="510156.96"/>
    <n v="510156.96"/>
    <n v="510156.96"/>
    <n v="510156.96"/>
    <n v="510156.96"/>
    <n v="510156.96"/>
  </r>
  <r>
    <n v="7004932"/>
    <x v="0"/>
    <s v="FL NE building at Wildlight"/>
    <d v="2020-03-01T00:00:00"/>
    <s v="FC18020100"/>
    <x v="1"/>
    <n v="1989.21"/>
    <n v="1989.21"/>
    <n v="1989.21"/>
    <n v="1989.21"/>
    <n v="1989.21"/>
    <n v="1989.21"/>
    <n v="1989.21"/>
    <n v="1989.21"/>
    <n v="1989.21"/>
    <n v="1989.21"/>
    <n v="1989.21"/>
    <n v="1989.21"/>
    <n v="1989.21"/>
  </r>
  <r>
    <n v="7003071"/>
    <x v="0"/>
    <s v="Wildlight Arch and Design"/>
    <d v="2020-02-01T00:00:00"/>
    <s v="FC17020102"/>
    <x v="1"/>
    <n v="-150"/>
    <n v="-150"/>
    <n v="-150"/>
    <n v="-150"/>
    <n v="-150"/>
    <n v="-150"/>
    <n v="-150"/>
    <n v="-150"/>
    <n v="-150"/>
    <n v="-150"/>
    <n v="-150"/>
    <n v="-150"/>
    <n v="-150"/>
  </r>
  <r>
    <n v="6934068"/>
    <x v="0"/>
    <s v="FL NE building at Wildlight"/>
    <d v="2019-11-01T00:00:00"/>
    <s v="Conversion"/>
    <x v="1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</r>
  <r>
    <n v="6934069"/>
    <x v="0"/>
    <s v="Wildlight Arch and Design"/>
    <d v="2019-11-01T00:00:00"/>
    <s v="Conversion"/>
    <x v="1"/>
    <n v="457856.33"/>
    <n v="457856.33"/>
    <n v="457856.33"/>
    <n v="457856.33"/>
    <n v="457856.33"/>
    <n v="457856.33"/>
    <n v="457856.33"/>
    <n v="457856.33"/>
    <n v="457856.33"/>
    <n v="457856.33"/>
    <n v="457856.33"/>
    <n v="457856.33"/>
    <n v="457856.33"/>
  </r>
  <r>
    <n v="6933704"/>
    <x v="2"/>
    <s v="SF Admin Office Improvements - 558"/>
    <d v="2012-01-01T00:00:00"/>
    <s v="Conversion"/>
    <x v="1"/>
    <n v="23480.77"/>
    <n v="23480.77"/>
    <n v="23480.77"/>
    <n v="23480.77"/>
    <n v="23480.77"/>
    <n v="23480.77"/>
    <n v="23480.77"/>
    <n v="23480.77"/>
    <n v="23480.77"/>
    <n v="23480.77"/>
    <n v="23480.77"/>
    <n v="23480.77"/>
    <n v="23480.77"/>
  </r>
  <r>
    <n v="6934080"/>
    <x v="0"/>
    <s v="FL NE building at Wildlight"/>
    <d v="2019-12-01T00:00:00"/>
    <s v="Conversion"/>
    <x v="1"/>
    <n v="495432.52"/>
    <n v="495432.52"/>
    <n v="495432.52"/>
    <n v="495432.52"/>
    <n v="495432.52"/>
    <n v="495432.52"/>
    <n v="495432.52"/>
    <n v="495432.52"/>
    <n v="495432.52"/>
    <n v="495432.52"/>
    <n v="495432.52"/>
    <n v="495432.52"/>
    <n v="495432.52"/>
  </r>
  <r>
    <n v="6934001"/>
    <x v="3"/>
    <s v="Iridium Extreme satellite phone - 585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4049"/>
    <x v="0"/>
    <s v="Wildlight Furniture &amp; Fix"/>
    <d v="2019-12-01T00:00:00"/>
    <s v="Conversion"/>
    <x v="2"/>
    <n v="197535.35"/>
    <n v="197535.35"/>
    <n v="197535.35"/>
    <n v="197535.35"/>
    <n v="197535.35"/>
    <n v="197535.35"/>
    <n v="197535.35"/>
    <n v="197535.35"/>
    <n v="197535.35"/>
    <n v="197535.35"/>
    <n v="197535.35"/>
    <n v="197535.35"/>
    <n v="197535.35"/>
  </r>
  <r>
    <n v="6933539"/>
    <x v="2"/>
    <s v="Office Cabling - 577"/>
    <d v="2012-06-01T00:00:00"/>
    <s v="Conversion"/>
    <x v="2"/>
    <n v="13745.03"/>
    <n v="13745.03"/>
    <n v="13745.03"/>
    <n v="13745.03"/>
    <n v="13745.03"/>
    <n v="13745.03"/>
    <n v="13745.03"/>
    <n v="13745.03"/>
    <n v="13745.03"/>
    <n v="13745.03"/>
    <n v="13745.03"/>
    <n v="13745.03"/>
    <n v="13745.03"/>
  </r>
  <r>
    <n v="7003417"/>
    <x v="2"/>
    <s v="Office furniture to configure office"/>
    <d v="2020-01-01T00:00:00"/>
    <s v="FC18240107"/>
    <x v="2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</r>
  <r>
    <n v="6933837"/>
    <x v="3"/>
    <s v="(8) Philips Onsite Heartstart AED units &amp; (4) training devices - 582"/>
    <d v="2013-06-01T00:00:00"/>
    <s v="Conversion"/>
    <x v="2"/>
    <n v="10210.52"/>
    <n v="10210.52"/>
    <n v="10210.52"/>
    <n v="10210.52"/>
    <n v="10210.52"/>
    <n v="10210.52"/>
    <n v="10210.52"/>
    <n v="10210.52"/>
    <n v="10210.52"/>
    <n v="10210.52"/>
    <n v="10210.52"/>
    <n v="10210.52"/>
    <n v="10210.52"/>
  </r>
  <r>
    <n v="7003102"/>
    <x v="2"/>
    <s v="Office furniture to configure office"/>
    <d v="2020-02-01T00:00:00"/>
    <s v="FC18240107"/>
    <x v="2"/>
    <n v="26590.5"/>
    <n v="26590.5"/>
    <n v="26590.5"/>
    <n v="26590.5"/>
    <n v="26590.5"/>
    <n v="26590.5"/>
    <n v="26590.5"/>
    <n v="26590.5"/>
    <n v="26590.5"/>
    <n v="26590.5"/>
    <n v="26590.5"/>
    <n v="26590.5"/>
    <n v="26590.5"/>
  </r>
  <r>
    <n v="6933274"/>
    <x v="3"/>
    <s v="(5) Philips Onsite Heartstart AED units &amp; (2) training devices - 583"/>
    <d v="2013-09-01T00:00:00"/>
    <s v="Conversion"/>
    <x v="2"/>
    <n v="6266.2"/>
    <n v="6266.2"/>
    <n v="6266.2"/>
    <n v="6266.2"/>
    <n v="6266.2"/>
    <n v="6266.2"/>
    <n v="6266.2"/>
    <n v="6266.2"/>
    <n v="6266.2"/>
    <n v="6266.2"/>
    <n v="6266.2"/>
    <n v="6266.2"/>
    <n v="6266.2"/>
  </r>
  <r>
    <n v="7004905"/>
    <x v="0"/>
    <s v="Wildlight Furniture &amp; Fix"/>
    <d v="2020-04-01T00:00:00"/>
    <s v="FC18240101"/>
    <x v="2"/>
    <n v="4105.79"/>
    <n v="4105.79"/>
    <n v="4105.79"/>
    <n v="4105.79"/>
    <n v="4105.79"/>
    <n v="4105.79"/>
    <n v="4105.79"/>
    <n v="4105.79"/>
    <n v="4105.79"/>
    <n v="4105.79"/>
    <n v="4105.79"/>
    <n v="4105.79"/>
    <n v="4105.79"/>
  </r>
  <r>
    <n v="7004609"/>
    <x v="2"/>
    <s v="Office furniture to configure office"/>
    <d v="2020-04-01T00:00:00"/>
    <s v="FC18240107"/>
    <x v="2"/>
    <n v="5274.5"/>
    <n v="5274.5"/>
    <n v="5274.5"/>
    <n v="5274.5"/>
    <n v="5274.5"/>
    <n v="5274.5"/>
    <n v="5274.5"/>
    <n v="5274.5"/>
    <n v="5274.5"/>
    <n v="5274.5"/>
    <n v="5274.5"/>
    <n v="5274.5"/>
    <n v="5274.5"/>
  </r>
  <r>
    <n v="6933981"/>
    <x v="2"/>
    <s v="Office Cabling  - 566"/>
    <d v="2012-08-01T00:00:00"/>
    <s v="Conversion"/>
    <x v="2"/>
    <n v="-5324.76"/>
    <n v="-5324.76"/>
    <n v="-5324.76"/>
    <n v="-5324.76"/>
    <n v="-5324.76"/>
    <n v="-5324.76"/>
    <n v="-5324.76"/>
    <n v="-5324.76"/>
    <n v="-5324.76"/>
    <n v="-5324.76"/>
    <n v="-5324.76"/>
    <n v="-5324.76"/>
    <n v="-5324.76"/>
  </r>
  <r>
    <n v="6933838"/>
    <x v="0"/>
    <s v="COLOR COPIER 3RD FLOOR (PART OF ASSET 505) - 526"/>
    <d v="2010-12-01T00:00:00"/>
    <s v="Conversion"/>
    <x v="2"/>
    <n v="25"/>
    <n v="25"/>
    <n v="25"/>
    <n v="25"/>
    <n v="25"/>
    <n v="25"/>
    <n v="25"/>
    <n v="25"/>
    <n v="25"/>
    <n v="25"/>
    <n v="25"/>
    <n v="25"/>
    <n v="25"/>
  </r>
  <r>
    <n v="6933392"/>
    <x v="2"/>
    <s v="Office Cabling  - 573"/>
    <d v="2012-09-01T00:00:00"/>
    <s v="Conversion"/>
    <x v="2"/>
    <n v="14047.62"/>
    <n v="14047.62"/>
    <n v="14047.62"/>
    <n v="14047.62"/>
    <n v="14047.62"/>
    <n v="14047.62"/>
    <n v="14047.62"/>
    <n v="14047.62"/>
    <n v="14047.62"/>
    <n v="14047.62"/>
    <n v="14047.62"/>
    <n v="14047.62"/>
    <n v="14047.62"/>
  </r>
  <r>
    <n v="6933992"/>
    <x v="3"/>
    <s v="Presentation projector - 601"/>
    <d v="2014-09-01T00:00:00"/>
    <s v="Conversion"/>
    <x v="2"/>
    <n v="1604.97"/>
    <n v="1604.97"/>
    <n v="1604.97"/>
    <n v="1604.97"/>
    <n v="1604.97"/>
    <n v="1604.97"/>
    <n v="1604.97"/>
    <n v="1604.97"/>
    <n v="1604.97"/>
    <n v="1604.97"/>
    <n v="1604.97"/>
    <n v="1604.97"/>
    <n v="1604.97"/>
  </r>
  <r>
    <n v="6934059"/>
    <x v="0"/>
    <s v="Wildlight Furniture &amp; Fix"/>
    <d v="2019-11-01T00:00:00"/>
    <s v="Conversion"/>
    <x v="2"/>
    <n v="165196"/>
    <n v="165196"/>
    <n v="165196"/>
    <n v="165196"/>
    <n v="165196"/>
    <n v="165196"/>
    <n v="165196"/>
    <n v="165196"/>
    <n v="165196"/>
    <n v="165196"/>
    <n v="165196"/>
    <n v="165196"/>
    <n v="165196"/>
  </r>
  <r>
    <n v="6933519"/>
    <x v="3"/>
    <s v="Iridium Extreme satellite phone - 587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536"/>
    <x v="2"/>
    <s v="Office Cabling  - 571"/>
    <d v="2012-10-01T00:00:00"/>
    <s v="Conversion"/>
    <x v="2"/>
    <n v="-1017.6"/>
    <n v="-1017.6"/>
    <n v="-1017.6"/>
    <n v="-1017.6"/>
    <n v="-1017.6"/>
    <n v="-1017.6"/>
    <n v="-1017.6"/>
    <n v="-1017.6"/>
    <n v="-1017.6"/>
    <n v="-1017.6"/>
    <n v="-1017.6"/>
    <n v="-1017.6"/>
    <n v="-1017.6"/>
  </r>
  <r>
    <n v="6933268"/>
    <x v="0"/>
    <s v="COLOR COPIER 3RD FLOOR - 505"/>
    <d v="2010-10-01T00:00:00"/>
    <s v="Conversion"/>
    <x v="2"/>
    <n v="10806.7"/>
    <n v="10806.7"/>
    <n v="10806.7"/>
    <n v="10806.7"/>
    <n v="10806.7"/>
    <n v="10806.7"/>
    <n v="10806.7"/>
    <n v="10806.7"/>
    <n v="10806.7"/>
    <n v="10806.7"/>
    <n v="10806.7"/>
    <n v="10806.7"/>
    <n v="10806.7"/>
  </r>
  <r>
    <n v="6932988"/>
    <x v="4"/>
    <s v="LIfeSize Video Conference system-Debary - 591"/>
    <d v="2013-12-01T00:00:00"/>
    <s v="Conversion"/>
    <x v="2"/>
    <n v="10169.65"/>
    <n v="10169.65"/>
    <n v="10169.65"/>
    <n v="10169.65"/>
    <n v="10169.65"/>
    <n v="10169.65"/>
    <n v="10169.65"/>
    <n v="10169.65"/>
    <n v="10169.65"/>
    <n v="10169.65"/>
    <n v="10169.65"/>
    <n v="10169.65"/>
    <n v="10169.65"/>
  </r>
  <r>
    <n v="6933966"/>
    <x v="3"/>
    <s v="Iridium Extreme satellite phone - 588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113"/>
    <x v="0"/>
    <s v="FB Exec Office Furniture (see notes for detail) - 631"/>
    <d v="2015-12-01T00:00:00"/>
    <s v="Conversion"/>
    <x v="2"/>
    <n v="74169.37"/>
    <n v="74169.37"/>
    <n v="74169.37"/>
    <n v="74169.37"/>
    <n v="74169.37"/>
    <n v="74169.37"/>
    <n v="74169.37"/>
    <n v="74169.37"/>
    <n v="74169.37"/>
    <n v="74169.37"/>
    <n v="74169.37"/>
    <n v="74169.37"/>
    <n v="74169.37"/>
  </r>
  <r>
    <n v="6933396"/>
    <x v="3"/>
    <s v="Office Furniture - 592"/>
    <d v="2014-01-01T00:00:00"/>
    <s v="Conversion"/>
    <x v="2"/>
    <n v="237.99"/>
    <n v="237.99"/>
    <n v="237.99"/>
    <n v="237.99"/>
    <n v="237.99"/>
    <n v="237.99"/>
    <n v="237.99"/>
    <n v="237.99"/>
    <n v="237.99"/>
    <n v="237.99"/>
    <n v="237.99"/>
    <n v="237.99"/>
    <n v="237.99"/>
  </r>
  <r>
    <n v="6934019"/>
    <x v="0"/>
    <s v="Rate Case Depreciation adj"/>
    <d v="2019-12-01T00:00:00"/>
    <s v="Conversion"/>
    <x v="2"/>
    <n v="-117964"/>
    <n v="-117964"/>
    <n v="-117964"/>
    <n v="-117964"/>
    <n v="-117964"/>
    <n v="-117964"/>
    <n v="-117964"/>
    <n v="-117964"/>
    <n v="-117964"/>
    <n v="-117964"/>
    <n v="-117964"/>
    <n v="-117964"/>
    <n v="-117964"/>
  </r>
  <r>
    <n v="6933840"/>
    <x v="0"/>
    <s v="CPK Corp Data Pro - 563"/>
    <d v="2012-04-01T00:00:00"/>
    <s v="Conversion"/>
    <x v="2"/>
    <n v="2895"/>
    <n v="2895"/>
    <n v="2895"/>
    <n v="2895"/>
    <n v="2895"/>
    <n v="2895"/>
    <n v="2895"/>
    <n v="2895"/>
    <n v="2895"/>
    <n v="2895"/>
    <n v="2895"/>
    <n v="2895"/>
    <n v="2895"/>
  </r>
  <r>
    <n v="7003395"/>
    <x v="0"/>
    <s v="Wildlight Furniture &amp; Fix"/>
    <d v="2020-03-01T00:00:00"/>
    <s v="FC18240101"/>
    <x v="2"/>
    <n v="15873.5"/>
    <n v="15873.5"/>
    <n v="15873.5"/>
    <n v="15873.5"/>
    <n v="15873.5"/>
    <n v="15873.5"/>
    <n v="15873.5"/>
    <n v="15873.5"/>
    <n v="15873.5"/>
    <n v="15873.5"/>
    <n v="15873.5"/>
    <n v="15873.5"/>
    <n v="15873.5"/>
  </r>
  <r>
    <n v="6933534"/>
    <x v="4"/>
    <s v="LIfeSize Video Conference system-Debary - 581"/>
    <d v="2013-06-01T00:00:00"/>
    <s v="Conversion"/>
    <x v="2"/>
    <n v="18267.16"/>
    <n v="18267.16"/>
    <n v="18267.16"/>
    <n v="18267.16"/>
    <n v="18267.16"/>
    <n v="18267.16"/>
    <n v="18267.16"/>
    <n v="18267.16"/>
    <n v="18267.16"/>
    <n v="18267.16"/>
    <n v="18267.16"/>
    <n v="18267.16"/>
    <n v="18267.16"/>
  </r>
  <r>
    <n v="6933841"/>
    <x v="3"/>
    <s v="Projector for Marketing - 590"/>
    <d v="2014-01-01T00:00:00"/>
    <s v="Conversion"/>
    <x v="2"/>
    <n v="1555.76"/>
    <n v="1555.76"/>
    <n v="1555.76"/>
    <n v="1555.76"/>
    <n v="1555.76"/>
    <n v="1555.76"/>
    <n v="1555.76"/>
    <n v="1555.76"/>
    <n v="1555.76"/>
    <n v="1555.76"/>
    <n v="1555.76"/>
    <n v="1555.76"/>
    <n v="1555.76"/>
  </r>
  <r>
    <n v="7003418"/>
    <x v="2"/>
    <s v="Office furniture to configure office"/>
    <d v="2020-03-01T00:00:00"/>
    <s v="FC18240107"/>
    <x v="2"/>
    <n v="431.42"/>
    <n v="431.42"/>
    <n v="431.42"/>
    <n v="431.42"/>
    <n v="431.42"/>
    <n v="431.42"/>
    <n v="431.42"/>
    <n v="431.42"/>
    <n v="431.42"/>
    <n v="431.42"/>
    <n v="431.42"/>
    <n v="431.42"/>
    <n v="431.42"/>
  </r>
  <r>
    <n v="6933551"/>
    <x v="3"/>
    <s v="Iridium Extreme satellite phone - 584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7002753"/>
    <x v="0"/>
    <s v="Wildlight Furniture &amp; Fix"/>
    <d v="2020-01-01T00:00:00"/>
    <s v="FC18240101"/>
    <x v="2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</r>
  <r>
    <n v="6933552"/>
    <x v="3"/>
    <s v="Iridium Extreme satellite phone - 586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099"/>
    <x v="2"/>
    <s v="Office Cabling  - 561"/>
    <d v="2012-03-01T00:00:00"/>
    <s v="Conversion"/>
    <x v="2"/>
    <n v="49817.99"/>
    <n v="49817.99"/>
    <n v="49817.99"/>
    <n v="49817.99"/>
    <n v="49817.99"/>
    <n v="49817.99"/>
    <n v="49817.99"/>
    <n v="49817.99"/>
    <n v="49817.99"/>
    <n v="49817.99"/>
    <n v="49817.99"/>
    <n v="49817.99"/>
    <n v="49817.99"/>
  </r>
  <r>
    <n v="6933410"/>
    <x v="2"/>
    <s v="Printers for FPU Corp Office - 568"/>
    <d v="2012-05-01T00:00:00"/>
    <s v="Conversion"/>
    <x v="2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</r>
  <r>
    <n v="7004260"/>
    <x v="0"/>
    <s v="Rate Case Depreciation adj"/>
    <d v="2020-01-01T00:00:00"/>
    <s v="Conversion"/>
    <x v="2"/>
    <n v="117964"/>
    <n v="117964"/>
    <n v="117964"/>
    <n v="117964"/>
    <n v="117964"/>
    <n v="117964"/>
    <n v="117964"/>
    <n v="117964"/>
    <n v="117964"/>
    <n v="117964"/>
    <n v="117964"/>
    <n v="117964"/>
    <n v="117964"/>
  </r>
  <r>
    <n v="6933110"/>
    <x v="2"/>
    <s v="EcoPlex office - furntiure convert room into office - 617"/>
    <d v="2015-04-01T00:00:00"/>
    <s v="Conversion"/>
    <x v="2"/>
    <n v="8492.84"/>
    <n v="8492.84"/>
    <n v="8492.84"/>
    <n v="8492.84"/>
    <n v="8492.84"/>
    <n v="8492.84"/>
    <n v="8492.84"/>
    <n v="8492.84"/>
    <n v="8492.84"/>
    <n v="8492.84"/>
    <n v="8492.84"/>
    <n v="8492.84"/>
    <n v="8492.84"/>
  </r>
  <r>
    <n v="6933543"/>
    <x v="5"/>
    <s v="1-E640 Computer - 530"/>
    <d v="2011-02-01T00:00:00"/>
    <s v="Conversion"/>
    <x v="5"/>
    <n v="1374.1100000000001"/>
    <n v="1374.1100000000001"/>
    <n v="1374.1100000000001"/>
    <m/>
    <m/>
    <m/>
    <m/>
    <m/>
    <m/>
    <m/>
    <m/>
    <m/>
    <m/>
  </r>
  <r>
    <n v="6932997"/>
    <x v="5"/>
    <s v="2 optiplex 780-E7500 - 531"/>
    <d v="2011-02-01T00:00:00"/>
    <s v="Conversion"/>
    <x v="5"/>
    <n v="2085.2800000000002"/>
    <n v="2085.2800000000002"/>
    <n v="2085.2800000000002"/>
    <m/>
    <m/>
    <m/>
    <m/>
    <m/>
    <m/>
    <m/>
    <m/>
    <m/>
    <m/>
  </r>
  <r>
    <n v="6933531"/>
    <x v="5"/>
    <s v="3-Desktops - 543"/>
    <d v="2011-06-01T00:00:00"/>
    <s v="Conversion"/>
    <x v="5"/>
    <n v="3332.4900000000002"/>
    <n v="3332.4900000000002"/>
    <n v="3332.4900000000002"/>
    <n v="3332.4900000000002"/>
    <n v="3332.4900000000002"/>
    <n v="3332.4900000000002"/>
    <n v="3332.4900000000002"/>
    <n v="3332.4900000000002"/>
    <n v="3332.4900000000002"/>
    <m/>
    <m/>
    <m/>
    <m/>
  </r>
  <r>
    <n v="6933406"/>
    <x v="5"/>
    <s v="1-Eport for Latitude E-family - 529"/>
    <d v="2011-02-01T00:00:00"/>
    <s v="Conversion"/>
    <x v="5"/>
    <n v="222.84"/>
    <n v="222.84"/>
    <n v="222.84"/>
    <m/>
    <m/>
    <m/>
    <m/>
    <m/>
    <m/>
    <m/>
    <m/>
    <m/>
    <m/>
  </r>
  <r>
    <n v="6933676"/>
    <x v="5"/>
    <s v="8-Latitude E6420 Laptops and Monitors - 556"/>
    <d v="2011-12-01T00:00:00"/>
    <s v="Conversion"/>
    <x v="5"/>
    <n v="12730.12"/>
    <n v="12730.12"/>
    <n v="12730.12"/>
    <n v="12730.12"/>
    <n v="12730.12"/>
    <n v="12730.12"/>
    <n v="12730.12"/>
    <n v="12730.12"/>
    <n v="12730.12"/>
    <n v="12730.12"/>
    <n v="12730.12"/>
    <n v="12730.12"/>
    <m/>
  </r>
  <r>
    <n v="6933842"/>
    <x v="5"/>
    <s v="Purchase Mac Air Computer - 600"/>
    <d v="2014-05-01T00:00:00"/>
    <s v="Conversion"/>
    <x v="5"/>
    <n v="2932"/>
    <n v="2932"/>
    <n v="2932"/>
    <n v="2932"/>
    <n v="2932"/>
    <n v="2932"/>
    <n v="2932"/>
    <n v="2932"/>
    <n v="2932"/>
    <n v="2932"/>
    <n v="2932"/>
    <n v="2932"/>
    <n v="2932"/>
  </r>
  <r>
    <n v="6933532"/>
    <x v="5"/>
    <s v="5-Cisco ASA 5505 Firewalls - 557"/>
    <d v="2011-12-01T00:00:00"/>
    <s v="Conversion"/>
    <x v="5"/>
    <n v="4965.75"/>
    <n v="4965.75"/>
    <n v="4965.75"/>
    <n v="4965.75"/>
    <n v="4965.75"/>
    <n v="4965.75"/>
    <n v="4965.75"/>
    <n v="4965.75"/>
    <n v="4965.75"/>
    <n v="4965.75"/>
    <n v="4965.75"/>
    <n v="4965.75"/>
    <m/>
  </r>
  <r>
    <n v="6933404"/>
    <x v="5"/>
    <s v="10 Replacement Desktops - 564"/>
    <d v="2012-04-01T00:00:00"/>
    <s v="Conversion"/>
    <x v="5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</r>
  <r>
    <n v="6933544"/>
    <x v="5"/>
    <s v="Desktops - 567"/>
    <d v="2012-05-01T00:00:00"/>
    <s v="Conversion"/>
    <x v="5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</r>
  <r>
    <n v="6933407"/>
    <x v="5"/>
    <s v="2 laptops for Safety Dept - 618"/>
    <d v="2015-04-01T00:00:00"/>
    <s v="Conversion"/>
    <x v="5"/>
    <n v="5314.3"/>
    <n v="5314.3"/>
    <n v="5314.3"/>
    <n v="5314.3"/>
    <n v="5314.3"/>
    <n v="5314.3"/>
    <n v="5314.3"/>
    <n v="5314.3"/>
    <n v="5314.3"/>
    <n v="5314.3"/>
    <n v="5314.3"/>
    <n v="5314.3"/>
    <n v="5314.3"/>
  </r>
  <r>
    <n v="6933405"/>
    <x v="5"/>
    <s v="14- Laptops - 540"/>
    <d v="2011-04-01T00:00:00"/>
    <s v="Conversion"/>
    <x v="5"/>
    <n v="36536.120000000003"/>
    <n v="36536.120000000003"/>
    <n v="36536.120000000003"/>
    <n v="36536.120000000003"/>
    <m/>
    <m/>
    <m/>
    <m/>
    <m/>
    <m/>
    <m/>
    <m/>
    <m/>
  </r>
  <r>
    <n v="6933408"/>
    <x v="2"/>
    <s v="Conference Rooms Privacy - 569"/>
    <d v="2012-08-01T00:00:00"/>
    <s v="Conversion"/>
    <x v="5"/>
    <n v="5894.2"/>
    <n v="5894.2"/>
    <n v="5894.2"/>
    <n v="5894.2"/>
    <n v="5894.2"/>
    <n v="5894.2"/>
    <n v="5894.2"/>
    <n v="5894.2"/>
    <n v="5894.2"/>
    <n v="5894.2"/>
    <n v="5894.2"/>
    <n v="5894.2"/>
    <n v="5894.2"/>
  </r>
  <r>
    <n v="6933828"/>
    <x v="5"/>
    <s v="Network Routers - 539"/>
    <d v="2011-04-01T00:00:00"/>
    <s v="Conversion"/>
    <x v="5"/>
    <n v="19299.68"/>
    <n v="19299.68"/>
    <n v="19299.68"/>
    <n v="19299.68"/>
    <m/>
    <m/>
    <m/>
    <m/>
    <m/>
    <m/>
    <m/>
    <m/>
    <m/>
  </r>
  <r>
    <n v="6933691"/>
    <x v="5"/>
    <s v="2 Laptops - 546"/>
    <d v="2011-06-01T00:00:00"/>
    <s v="Conversion"/>
    <x v="5"/>
    <n v="4509.3500000000004"/>
    <n v="4509.3500000000004"/>
    <n v="4509.3500000000004"/>
    <n v="4509.3500000000004"/>
    <n v="4509.3500000000004"/>
    <n v="4509.3500000000004"/>
    <n v="4509.3500000000004"/>
    <n v="4509.3500000000004"/>
    <n v="4509.3500000000004"/>
    <m/>
    <m/>
    <m/>
    <m/>
  </r>
  <r>
    <n v="6933683"/>
    <x v="5"/>
    <s v="9-E6420 Dell Latitude - 554"/>
    <d v="2011-09-01T00:00:00"/>
    <s v="Conversion"/>
    <x v="5"/>
    <n v="13754.29"/>
    <n v="13754.29"/>
    <n v="13754.29"/>
    <n v="13754.29"/>
    <n v="13754.29"/>
    <n v="13754.29"/>
    <n v="13754.29"/>
    <n v="13754.29"/>
    <n v="13754.29"/>
    <m/>
    <m/>
    <m/>
    <m/>
  </r>
  <r>
    <n v="6933692"/>
    <x v="2"/>
    <s v="Conference Rooms Privacy - 572"/>
    <d v="2012-09-01T00:00:00"/>
    <s v="Conversion"/>
    <x v="5"/>
    <n v="650"/>
    <n v="650"/>
    <n v="650"/>
    <n v="650"/>
    <n v="650"/>
    <n v="650"/>
    <n v="650"/>
    <n v="650"/>
    <n v="650"/>
    <n v="650"/>
    <n v="650"/>
    <n v="650"/>
    <n v="650"/>
  </r>
  <r>
    <n v="6933827"/>
    <x v="5"/>
    <s v="7-Optiplex Desktops - 548"/>
    <d v="2011-07-01T00:00:00"/>
    <s v="Conversion"/>
    <x v="5"/>
    <n v="5533.42"/>
    <n v="5533.42"/>
    <n v="5533.42"/>
    <n v="5533.42"/>
    <n v="5533.42"/>
    <n v="5533.42"/>
    <n v="5533.42"/>
    <n v="5533.42"/>
    <n v="5533.42"/>
    <m/>
    <m/>
    <m/>
    <m/>
  </r>
  <r>
    <n v="6933533"/>
    <x v="5"/>
    <s v="6 Optiplex 780 Desktops - 555"/>
    <d v="2011-12-01T00:00:00"/>
    <s v="Conversion"/>
    <x v="5"/>
    <n v="4625.53"/>
    <n v="4625.53"/>
    <n v="4625.53"/>
    <n v="4625.53"/>
    <n v="4625.53"/>
    <n v="4625.53"/>
    <n v="4625.53"/>
    <n v="4625.53"/>
    <n v="4625.53"/>
    <n v="4625.53"/>
    <n v="4625.53"/>
    <n v="4625.53"/>
    <m/>
  </r>
  <r>
    <n v="6933693"/>
    <x v="5"/>
    <s v="CUSTOMER CARE TV - 574"/>
    <d v="2012-11-01T00:00:00"/>
    <s v="Conversion"/>
    <x v="5"/>
    <n v="873.88"/>
    <n v="873.88"/>
    <n v="873.88"/>
    <n v="873.88"/>
    <n v="873.88"/>
    <n v="873.88"/>
    <n v="873.88"/>
    <n v="873.88"/>
    <n v="873.88"/>
    <n v="873.88"/>
    <n v="873.88"/>
    <n v="873.88"/>
    <n v="873.88"/>
  </r>
  <r>
    <n v="6933098"/>
    <x v="5"/>
    <s v="Network Routers (w/ asset 539) - 545"/>
    <d v="2011-06-01T00:00:00"/>
    <s v="Conversion"/>
    <x v="5"/>
    <n v="-1716"/>
    <n v="-1716"/>
    <n v="-1716"/>
    <n v="-1716"/>
    <n v="-1716"/>
    <n v="-1716"/>
    <n v="-1716"/>
    <n v="-1716"/>
    <n v="-1716"/>
    <m/>
    <m/>
    <m/>
    <m/>
  </r>
  <r>
    <n v="6933839"/>
    <x v="5"/>
    <s v="CPK Corp Data Pro - 560"/>
    <d v="2012-03-01T00:00:00"/>
    <s v="Conversion"/>
    <x v="5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</r>
  <r>
    <n v="6933675"/>
    <x v="5"/>
    <s v="3-E5520 Dell Latitude - 550"/>
    <d v="2011-07-01T00:00:00"/>
    <s v="Conversion"/>
    <x v="5"/>
    <n v="4460.92"/>
    <n v="4460.92"/>
    <n v="4460.92"/>
    <n v="4460.92"/>
    <n v="4460.92"/>
    <n v="4460.92"/>
    <n v="4460.92"/>
    <n v="4460.92"/>
    <n v="4460.92"/>
    <m/>
    <m/>
    <m/>
    <m/>
  </r>
  <r>
    <n v="6933275"/>
    <x v="5"/>
    <s v="14- Laptops (w/asset 540) - 544"/>
    <d v="2011-06-01T00:00:00"/>
    <s v="Conversion"/>
    <x v="5"/>
    <n v="-5561.66"/>
    <n v="-5561.66"/>
    <n v="-5561.66"/>
    <n v="-5561.66"/>
    <n v="-5561.66"/>
    <n v="-5561.66"/>
    <n v="-5561.66"/>
    <n v="-5561.66"/>
    <n v="-5561.66"/>
    <m/>
    <m/>
    <m/>
    <m/>
  </r>
  <r>
    <n v="6933980"/>
    <x v="5"/>
    <s v="6-E6420 Dell Latitude - 549"/>
    <d v="2011-07-01T00:00:00"/>
    <s v="Conversion"/>
    <x v="5"/>
    <n v="7862.12"/>
    <n v="7862.12"/>
    <n v="7862.12"/>
    <n v="7862.12"/>
    <n v="7862.12"/>
    <n v="7862.12"/>
    <n v="7862.12"/>
    <n v="7862.12"/>
    <n v="7862.12"/>
    <m/>
    <m/>
    <m/>
    <m/>
  </r>
  <r>
    <n v="6934002"/>
    <x v="2"/>
    <s v="SF Main Office Furniture - 562"/>
    <d v="2012-06-01T00:00:00"/>
    <s v="Conversion"/>
    <x v="6"/>
    <n v="18638.38"/>
    <n v="18638.38"/>
    <n v="18638.38"/>
    <n v="18638.38"/>
    <n v="18638.38"/>
    <n v="18638.38"/>
    <n v="18638.38"/>
    <n v="18638.38"/>
    <n v="18638.38"/>
    <n v="18638.38"/>
    <n v="18638.38"/>
    <n v="18638.38"/>
    <n v="18638.38"/>
  </r>
  <r>
    <n v="6933553"/>
    <x v="2"/>
    <s v="SF Main Office Furniture - 570"/>
    <d v="2012-08-01T00:00:00"/>
    <s v="Conversion"/>
    <x v="6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</r>
  <r>
    <n v="6933279"/>
    <x v="2"/>
    <s v="SF Main Office Furniture - 576"/>
    <d v="2012-03-01T00:00:00"/>
    <s v="Conversion"/>
    <x v="6"/>
    <n v="302808"/>
    <n v="302808"/>
    <n v="302808"/>
    <n v="302808"/>
    <n v="302808"/>
    <n v="302808"/>
    <n v="302808"/>
    <n v="302808"/>
    <n v="302808"/>
    <n v="302808"/>
    <n v="302808"/>
    <n v="302808"/>
    <n v="302808"/>
  </r>
  <r>
    <n v="6933985"/>
    <x v="0"/>
    <s v="Aquos 50&quot; LED LCD TV 1080 - 589"/>
    <d v="2013-09-01T00:00:00"/>
    <s v="Conversion"/>
    <x v="6"/>
    <n v="681.29"/>
    <n v="681.29"/>
    <n v="681.29"/>
    <n v="681.29"/>
    <n v="681.29"/>
    <n v="681.29"/>
    <n v="681.29"/>
    <n v="681.29"/>
    <n v="681.29"/>
    <n v="681.29"/>
    <n v="681.29"/>
    <n v="681.29"/>
    <n v="681.29"/>
  </r>
  <r>
    <n v="6932993"/>
    <x v="0"/>
    <s v="(12) Boss Straight leg guest chairs - 633"/>
    <d v="2016-08-01T00:00:00"/>
    <s v="Conversion"/>
    <x v="6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</r>
  <r>
    <n v="6933001"/>
    <x v="0"/>
    <s v="FB Executive Bldg IT setup - 638"/>
    <d v="2016-03-01T00:00:00"/>
    <s v="Conversion"/>
    <x v="6"/>
    <n v="77494.7"/>
    <n v="77494.7"/>
    <n v="77494.7"/>
    <n v="77494.7"/>
    <n v="77494.7"/>
    <n v="77494.7"/>
    <n v="77494.7"/>
    <n v="77494.7"/>
    <n v="77494.7"/>
    <n v="77494.7"/>
    <n v="77494.7"/>
    <n v="77494.7"/>
    <n v="77494.7"/>
  </r>
  <r>
    <n v="6933699"/>
    <x v="0"/>
    <s v="FB Exec Office Furniture (see notes for detail) - 632"/>
    <d v="2016-02-01T00:00:00"/>
    <s v="Conversion"/>
    <x v="6"/>
    <n v="30372.57"/>
    <n v="30372.57"/>
    <n v="30372.57"/>
    <n v="30372.57"/>
    <n v="30372.57"/>
    <n v="30372.57"/>
    <n v="30372.57"/>
    <n v="30372.57"/>
    <n v="30372.57"/>
    <n v="30372.57"/>
    <n v="30372.57"/>
    <n v="30372.57"/>
    <n v="30372.57"/>
  </r>
  <r>
    <n v="6934057"/>
    <x v="1"/>
    <s v="ECIS Improvements Monthly Hosting fees"/>
    <d v="2019-08-01T00:00:00"/>
    <s v="Conversion"/>
    <x v="3"/>
    <n v="55607.05"/>
    <n v="55607.05"/>
    <n v="55607.05"/>
    <n v="55607.05"/>
    <n v="55607.05"/>
    <n v="55607.05"/>
    <n v="55607.05"/>
    <n v="55607.05"/>
    <n v="55607.05"/>
    <n v="55607.05"/>
    <n v="55607.05"/>
    <n v="55607.05"/>
    <n v="55607.05"/>
  </r>
  <r>
    <n v="6932994"/>
    <x v="1"/>
    <s v="ECIS Improvements - 642"/>
    <d v="2017-05-01T00:00:00"/>
    <s v="Conversion"/>
    <x v="3"/>
    <n v="704526.9"/>
    <n v="704526.9"/>
    <n v="704526.9"/>
    <n v="704526.9"/>
    <n v="704526.9"/>
    <n v="704526.9"/>
    <n v="704526.9"/>
    <n v="704526.9"/>
    <n v="704526.9"/>
    <n v="704526.9"/>
    <n v="704526.9"/>
    <n v="704526.9"/>
    <n v="704526.9"/>
  </r>
  <r>
    <n v="6933277"/>
    <x v="1"/>
    <s v="ECIS Improvements Monthly Hosting fees - 652"/>
    <d v="2018-07-01T00:00:00"/>
    <s v="Conversion"/>
    <x v="3"/>
    <n v="28437.14"/>
    <n v="28437.14"/>
    <n v="28437.14"/>
    <n v="28437.14"/>
    <n v="28437.14"/>
    <n v="28437.14"/>
    <n v="28437.14"/>
    <n v="28437.14"/>
    <n v="28437.14"/>
    <n v="28437.14"/>
    <n v="28437.14"/>
    <n v="28437.14"/>
    <n v="28437.14"/>
  </r>
  <r>
    <n v="7003415"/>
    <x v="1"/>
    <s v="ECIS Improvements Monthly Hosting fees"/>
    <d v="2020-04-01T00:00:00"/>
    <s v="FC16310104"/>
    <x v="3"/>
    <n v="19921.45"/>
    <n v="19921.45"/>
    <n v="19921.45"/>
    <n v="19921.45"/>
    <n v="19921.45"/>
    <n v="19921.45"/>
    <n v="19921.45"/>
    <n v="19921.45"/>
    <n v="129082.01000000001"/>
    <n v="129082.01000000001"/>
    <n v="129082.01000000001"/>
    <n v="133579.79"/>
    <n v="133099.69"/>
  </r>
  <r>
    <n v="6934017"/>
    <x v="6"/>
    <s v="2018 Ford Edge"/>
    <d v="2019-03-01T00:00:00"/>
    <s v="Conversion"/>
    <x v="7"/>
    <n v="-278.5"/>
    <n v="-278.5"/>
    <n v="-278.5"/>
    <n v="-278.5"/>
    <n v="-278.5"/>
    <n v="-278.5"/>
    <n v="-278.5"/>
    <n v="-278.5"/>
    <n v="-278.5"/>
    <n v="-278.5"/>
    <n v="-278.5"/>
    <n v="-278.5"/>
    <n v="-278.5"/>
  </r>
  <r>
    <n v="6933979"/>
    <x v="6"/>
    <s v="2018 Ford Escape (Red) - 654"/>
    <d v="2014-05-01T00:00:00"/>
    <s v="Conversion"/>
    <x v="7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</r>
  <r>
    <n v="6933097"/>
    <x v="6"/>
    <s v="2018 GMC - 653"/>
    <d v="2014-05-01T00:00:00"/>
    <s v="Conversion"/>
    <x v="7"/>
    <n v="37000"/>
    <n v="37000"/>
    <n v="37000"/>
    <n v="37000"/>
    <n v="37000"/>
    <n v="37000"/>
    <n v="37000"/>
    <n v="37000"/>
    <n v="37000"/>
    <n v="37000"/>
    <n v="37000"/>
    <n v="37000"/>
    <n v="37000"/>
  </r>
  <r>
    <n v="7004931"/>
    <x v="6"/>
    <s v="2020 Subaru Ascent"/>
    <d v="2020-03-01T00:00:00"/>
    <s v="FC20250100"/>
    <x v="7"/>
    <n v="21.32"/>
    <n v="21.32"/>
    <n v="21.32"/>
    <n v="21.32"/>
    <n v="21.32"/>
    <n v="21.32"/>
    <n v="21.32"/>
    <n v="21.32"/>
    <n v="21.32"/>
    <n v="21.32"/>
    <n v="21.32"/>
    <n v="21.32"/>
    <n v="21.32"/>
  </r>
  <r>
    <n v="6933695"/>
    <x v="6"/>
    <s v="2011 Toyota Camry Sedan - 527"/>
    <d v="2013-07-01T00:00:00"/>
    <s v="Conversion"/>
    <x v="7"/>
    <n v="27389.06"/>
    <n v="27389.06"/>
    <n v="27389.06"/>
    <n v="27389.06"/>
    <n v="27389.06"/>
    <n v="27389.06"/>
    <n v="27389.06"/>
    <n v="27389.06"/>
    <n v="27389.06"/>
    <n v="27389.06"/>
    <n v="27389.06"/>
    <n v="27389.06"/>
    <n v="27389.06"/>
  </r>
  <r>
    <n v="6933089"/>
    <x v="6"/>
    <s v="2014 Toyota Avalon - 598"/>
    <d v="2013-07-01T00:00:00"/>
    <s v="Conversion"/>
    <x v="7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</r>
  <r>
    <n v="6932977"/>
    <x v="6"/>
    <s v="2015 White Toyota Camry - 660"/>
    <d v="2014-05-01T00:00:00"/>
    <s v="Conversion"/>
    <x v="7"/>
    <n v="25000"/>
    <n v="25000"/>
    <n v="25000"/>
    <n v="25000"/>
    <n v="25000"/>
    <n v="25000"/>
    <n v="25000"/>
    <n v="25000"/>
    <n v="25000"/>
    <n v="25000"/>
    <n v="25000"/>
    <n v="25000"/>
    <n v="25000"/>
  </r>
  <r>
    <n v="6934062"/>
    <x v="6"/>
    <s v="2015 Toyota Camry - Cash Receipt"/>
    <d v="2019-12-01T00:00:00"/>
    <s v="Conversion"/>
    <x v="7"/>
    <n v="-8300"/>
    <n v="-8300"/>
    <n v="-8300"/>
    <n v="-8300"/>
    <n v="-8300"/>
    <n v="-8300"/>
    <n v="-8300"/>
    <n v="-8300"/>
    <n v="-8300"/>
    <n v="-8300"/>
    <n v="-8300"/>
    <n v="-8300"/>
    <n v="-8300"/>
  </r>
  <r>
    <n v="7002764"/>
    <x v="6"/>
    <s v="2020 Subaru Ascent"/>
    <d v="2020-02-01T00:00:00"/>
    <s v="FC20250100"/>
    <x v="7"/>
    <n v="29556.05"/>
    <n v="29556.05"/>
    <n v="29556.05"/>
    <n v="29556.05"/>
    <n v="29556.05"/>
    <n v="29556.05"/>
    <n v="29556.05"/>
    <n v="29556.05"/>
    <n v="29556.05"/>
    <n v="29556.05"/>
    <n v="29556.05"/>
    <n v="29556.05"/>
    <n v="29556.05"/>
  </r>
  <r>
    <n v="6934085"/>
    <x v="6"/>
    <s v="2018 Ford Escape"/>
    <d v="2019-09-01T00:00:00"/>
    <s v="Conversion"/>
    <x v="7"/>
    <n v="-330.45"/>
    <n v="-330.45"/>
    <n v="-330.45"/>
    <n v="-330.45"/>
    <n v="-330.45"/>
    <n v="-330.45"/>
    <n v="-330.45"/>
    <n v="-330.45"/>
    <n v="-330.45"/>
    <n v="-330.45"/>
    <n v="-330.45"/>
    <n v="-330.45"/>
    <n v="-330.45"/>
  </r>
  <r>
    <n v="6933389"/>
    <x v="6"/>
    <s v="2018 Chevy Equinox - 648"/>
    <d v="2014-05-01T00:00:00"/>
    <s v="Conversion"/>
    <x v="7"/>
    <n v="26127.78"/>
    <n v="26127.78"/>
    <n v="26127.78"/>
    <n v="26127.78"/>
    <n v="26127.78"/>
    <n v="26127.78"/>
    <n v="26127.78"/>
    <n v="26127.78"/>
    <n v="26127.78"/>
    <n v="26127.78"/>
    <n v="26127.78"/>
    <n v="26127.78"/>
    <n v="26127.78"/>
  </r>
  <r>
    <n v="6933978"/>
    <x v="6"/>
    <s v="2018 Chevy Equinox - 649"/>
    <d v="2014-05-01T00:00:00"/>
    <s v="Conversion"/>
    <x v="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</r>
  <r>
    <n v="6933390"/>
    <x v="6"/>
    <s v="2018 Ford Edge - 650"/>
    <d v="2014-05-01T00:00:00"/>
    <s v="Conversion"/>
    <x v="7"/>
    <n v="27829.82"/>
    <n v="27829.82"/>
    <n v="27829.82"/>
    <n v="27829.82"/>
    <n v="27829.82"/>
    <n v="27829.82"/>
    <n v="27829.82"/>
    <n v="27829.82"/>
    <n v="27829.82"/>
    <n v="27829.82"/>
    <n v="27829.82"/>
    <n v="27829.82"/>
    <n v="27829.82"/>
  </r>
  <r>
    <n v="6934029"/>
    <x v="6"/>
    <s v="2018 Ford Escape"/>
    <d v="2019-06-01T00:00:00"/>
    <s v="Conversion"/>
    <x v="7"/>
    <n v="29938.39"/>
    <n v="29938.39"/>
    <n v="29938.39"/>
    <n v="29938.39"/>
    <n v="29938.39"/>
    <n v="29938.39"/>
    <n v="29938.39"/>
    <n v="29938.39"/>
    <n v="29938.39"/>
    <n v="29938.39"/>
    <n v="29938.39"/>
    <n v="29938.39"/>
    <n v="29938.39"/>
  </r>
  <r>
    <n v="6933000"/>
    <x v="6"/>
    <s v="2014 Ford Edge - 595"/>
    <d v="2014-08-01T00:00:00"/>
    <s v="Conversion"/>
    <x v="8"/>
    <n v="28920.34"/>
    <n v="28920.34"/>
    <n v="28920.34"/>
    <n v="28920.34"/>
    <n v="28920.34"/>
    <n v="28920.34"/>
    <n v="28920.34"/>
    <n v="28920.34"/>
    <n v="28920.34"/>
    <n v="28920.34"/>
    <n v="28920.34"/>
    <n v="28920.34"/>
    <n v="28920.34"/>
  </r>
  <r>
    <n v="6932975"/>
    <x v="6"/>
    <s v="2014 Ford Edge SE - 621"/>
    <d v="2013-11-01T00:00:00"/>
    <s v="Conversion"/>
    <x v="8"/>
    <n v="28717.78"/>
    <n v="28717.78"/>
    <n v="28717.78"/>
    <n v="28717.78"/>
    <n v="28717.78"/>
    <n v="28717.78"/>
    <n v="28717.78"/>
    <n v="28717.78"/>
    <n v="28717.78"/>
    <n v="28717.78"/>
    <n v="28717.78"/>
    <n v="28717.78"/>
    <n v="28717.78"/>
  </r>
  <r>
    <n v="6933518"/>
    <x v="6"/>
    <s v="2017 Chevrolet Silverado - 636"/>
    <d v="2010-12-01T00:00:00"/>
    <s v="Conversion"/>
    <x v="8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</r>
  <r>
    <n v="6933379"/>
    <x v="6"/>
    <s v="2014 Ford F-150 - 604"/>
    <d v="2015-04-01T00:00:00"/>
    <s v="Conversion"/>
    <x v="8"/>
    <n v="12603.69"/>
    <n v="12603.69"/>
    <n v="12603.69"/>
    <n v="12603.69"/>
    <n v="12603.69"/>
    <n v="12603.69"/>
    <n v="12603.69"/>
    <n v="12603.69"/>
    <n v="12603.69"/>
    <n v="12603.69"/>
    <n v="12603.69"/>
    <n v="12603.69"/>
    <n v="12603.69"/>
  </r>
  <r>
    <n v="6933846"/>
    <x v="6"/>
    <s v="2014 Ford Edge - 596"/>
    <d v="2014-09-01T00:00:00"/>
    <s v="Conversion"/>
    <x v="8"/>
    <n v="28579.57"/>
    <n v="28579.57"/>
    <n v="28579.57"/>
    <n v="28579.57"/>
    <n v="28579.57"/>
    <n v="28579.57"/>
    <n v="28579.57"/>
    <n v="28579.57"/>
    <n v="28579.57"/>
    <n v="28579.57"/>
    <n v="28579.57"/>
    <n v="28579.57"/>
    <n v="28579.57"/>
  </r>
  <r>
    <n v="7004599"/>
    <x v="6"/>
    <s v="2020 Jeep Grand Cherokee"/>
    <d v="2020-01-01T00:00:00"/>
    <s v="FC19250104"/>
    <x v="8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</r>
  <r>
    <n v="6932998"/>
    <x v="6"/>
    <s v="2013 Ford Escape - 659"/>
    <d v="2014-11-01T00:00:00"/>
    <s v="Conversion"/>
    <x v="8"/>
    <n v="26431.43"/>
    <n v="26431.43"/>
    <n v="26431.43"/>
    <n v="26431.43"/>
    <n v="26431.43"/>
    <n v="26431.43"/>
    <n v="26431.43"/>
    <n v="26431.43"/>
    <n v="26431.43"/>
    <n v="26431.43"/>
    <n v="26431.43"/>
    <n v="26431.43"/>
    <n v="26431.43"/>
  </r>
  <r>
    <n v="6933696"/>
    <x v="6"/>
    <s v="2013 Ford Escape - 658"/>
    <d v="2014-11-01T00:00:00"/>
    <s v="Conversion"/>
    <x v="8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</r>
  <r>
    <n v="6933415"/>
    <x v="6"/>
    <s v="2013 Ford Escape - 657"/>
    <d v="2014-09-01T00:00:00"/>
    <s v="Conversion"/>
    <x v="8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</r>
  <r>
    <n v="6933250"/>
    <x v="6"/>
    <s v="2017 Chevrolet Traverse - 635"/>
    <d v="2010-09-01T00:00:00"/>
    <s v="Conversion"/>
    <x v="8"/>
    <n v="26901.95"/>
    <n v="26901.95"/>
    <n v="26901.95"/>
    <n v="26901.95"/>
    <n v="26901.95"/>
    <n v="26901.95"/>
    <n v="26901.95"/>
    <n v="26901.95"/>
    <n v="26901.95"/>
    <n v="26901.95"/>
    <n v="26901.95"/>
    <n v="26901.95"/>
    <n v="26901.95"/>
  </r>
  <r>
    <n v="6933815"/>
    <x v="6"/>
    <s v="2014 Ford F-150 - 605"/>
    <d v="2015-05-01T00:00:00"/>
    <s v="Conversion"/>
    <x v="8"/>
    <n v="31213.84"/>
    <n v="31213.84"/>
    <n v="31213.84"/>
    <n v="31213.84"/>
    <n v="31213.84"/>
    <n v="31213.84"/>
    <n v="31213.84"/>
    <n v="31213.84"/>
    <n v="31213.84"/>
    <n v="31213.84"/>
    <n v="31213.84"/>
    <n v="31213.84"/>
    <n v="31213.84"/>
  </r>
  <r>
    <n v="6933669"/>
    <x v="6"/>
    <s v="2017 Ford Explorer - 637"/>
    <d v="2011-03-01T00:00:00"/>
    <s v="Conversion"/>
    <x v="8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</r>
  <r>
    <n v="6933416"/>
    <x v="6"/>
    <s v="2014 Ford Edge - 599"/>
    <d v="2014-11-01T00:00:00"/>
    <s v="Conversion"/>
    <x v="8"/>
    <n v="28876.57"/>
    <n v="28876.57"/>
    <n v="28876.57"/>
    <n v="28876.57"/>
    <n v="28876.57"/>
    <n v="28876.57"/>
    <n v="28876.57"/>
    <n v="28876.57"/>
    <n v="28876.57"/>
    <n v="28876.57"/>
    <n v="28876.57"/>
    <n v="28876.57"/>
    <n v="28876.57"/>
  </r>
  <r>
    <n v="6933965"/>
    <x v="6"/>
    <s v="2014 Ford F-150 - 619"/>
    <d v="2013-09-01T00:00:00"/>
    <s v="Conversion"/>
    <x v="8"/>
    <n v="-0.03"/>
    <n v="-0.03"/>
    <n v="-0.03"/>
    <n v="-0.03"/>
    <n v="-0.03"/>
    <n v="-0.03"/>
    <n v="-0.03"/>
    <n v="-0.03"/>
    <n v="-0.03"/>
    <n v="-0.03"/>
    <n v="-0.03"/>
    <n v="-0.03"/>
    <n v="-0.03"/>
  </r>
  <r>
    <n v="6933698"/>
    <x v="6"/>
    <s v="2014 Ford Edge - 594"/>
    <d v="2014-07-01T00:00:00"/>
    <s v="Conversion"/>
    <x v="8"/>
    <n v="28579.57"/>
    <n v="28579.57"/>
    <n v="28579.57"/>
    <n v="28579.57"/>
    <n v="28579.57"/>
    <n v="28579.57"/>
    <n v="28579.57"/>
    <n v="28579.57"/>
    <n v="28579.57"/>
    <n v="28579.57"/>
    <n v="28579.57"/>
    <n v="28579.57"/>
    <n v="28579.57"/>
  </r>
  <r>
    <n v="6933674"/>
    <x v="6"/>
    <s v="2017 GMC Acadia Crimson Veh#698 - 641"/>
    <d v="2017-10-01T00:00:00"/>
    <s v="Conversion"/>
    <x v="8"/>
    <n v="32535.79"/>
    <n v="32535.79"/>
    <n v="32535.79"/>
    <n v="32535.79"/>
    <n v="32535.79"/>
    <n v="32535.79"/>
    <n v="32535.79"/>
    <n v="32535.79"/>
    <n v="32535.79"/>
    <n v="32535.79"/>
    <n v="32535.79"/>
    <n v="32535.79"/>
    <n v="32535.79"/>
  </r>
  <r>
    <n v="6934077"/>
    <x v="6"/>
    <s v="2020 Jeep Grand Cherokee"/>
    <d v="2019-12-01T00:00:00"/>
    <s v="Conversion"/>
    <x v="8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</r>
  <r>
    <n v="6933249"/>
    <x v="6"/>
    <s v="2015 Subaru Outback - 616"/>
    <d v="2017-01-01T00:00:00"/>
    <s v="Conversion"/>
    <x v="8"/>
    <n v="-165.15"/>
    <n v="-165.15"/>
    <n v="-165.15"/>
    <n v="-165.15"/>
    <n v="-165.15"/>
    <n v="-165.15"/>
    <n v="-165.15"/>
    <n v="-165.15"/>
    <n v="-165.15"/>
    <n v="-165.15"/>
    <n v="-165.15"/>
    <n v="-165.15"/>
    <n v="-165.15"/>
  </r>
  <r>
    <n v="6934000"/>
    <x v="6"/>
    <s v="2014 Chevy Traverse - 597"/>
    <d v="2014-09-01T00:00:00"/>
    <s v="Conversion"/>
    <x v="8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</r>
  <r>
    <n v="6934056"/>
    <x v="6"/>
    <s v="2019 Chevy Silverdo"/>
    <d v="2019-08-01T00:00:00"/>
    <s v="Conversion"/>
    <x v="8"/>
    <n v="30977.8"/>
    <n v="30977.8"/>
    <n v="30977.8"/>
    <n v="30977.8"/>
    <n v="30977.8"/>
    <n v="30977.8"/>
    <n v="30977.8"/>
    <n v="30977.8"/>
    <n v="30977.8"/>
    <n v="30977.8"/>
    <n v="30977.8"/>
    <n v="30977.8"/>
    <n v="30977.8"/>
  </r>
  <r>
    <n v="6932999"/>
    <x v="6"/>
    <s v="2014 Chevrolet Silverado - 602"/>
    <d v="2015-02-01T00:00:00"/>
    <s v="Conversion"/>
    <x v="8"/>
    <n v="35472.97"/>
    <n v="35472.97"/>
    <n v="35472.97"/>
    <n v="35472.97"/>
    <n v="35472.97"/>
    <n v="35472.97"/>
    <n v="35472.97"/>
    <n v="35472.97"/>
    <n v="35472.97"/>
    <n v="35472.97"/>
    <n v="35472.97"/>
    <n v="35472.97"/>
    <n v="35472.97"/>
  </r>
  <r>
    <n v="6933414"/>
    <x v="6"/>
    <s v="2013 Chevrolet Traverse- black - 579"/>
    <d v="2014-08-01T00:00:00"/>
    <s v="Conversion"/>
    <x v="8"/>
    <n v="43625.65"/>
    <n v="43625.65"/>
    <n v="43625.65"/>
    <n v="43625.65"/>
    <n v="43625.65"/>
    <n v="43625.65"/>
    <n v="43625.65"/>
    <n v="43625.65"/>
    <n v="43625.65"/>
    <n v="43625.65"/>
    <n v="43625.65"/>
    <n v="43625.65"/>
    <n v="43625.65"/>
  </r>
  <r>
    <n v="6933096"/>
    <x v="6"/>
    <s v="2017 GMC Acadia - 634"/>
    <d v="2013-05-01T00:00:00"/>
    <s v="Conversion"/>
    <x v="8"/>
    <n v="27738.33"/>
    <n v="27738.33"/>
    <n v="27738.33"/>
    <n v="27738.33"/>
    <n v="27738.33"/>
    <n v="27738.33"/>
    <n v="27738.33"/>
    <n v="27738.33"/>
    <n v="27738.33"/>
    <n v="27738.33"/>
    <n v="27738.33"/>
    <n v="27738.33"/>
    <n v="27738.33"/>
  </r>
  <r>
    <n v="6933963"/>
    <x v="6"/>
    <s v="2014 Ford F-150 - 606"/>
    <d v="2016-09-01T00:00:00"/>
    <s v="Conversion"/>
    <x v="8"/>
    <n v="250.25"/>
    <n v="250.25"/>
    <n v="250.25"/>
    <n v="250.25"/>
    <n v="250.25"/>
    <n v="250.25"/>
    <n v="250.25"/>
    <n v="250.25"/>
    <n v="250.25"/>
    <n v="250.25"/>
    <n v="250.25"/>
    <n v="250.25"/>
    <n v="250.25"/>
  </r>
  <r>
    <n v="6932976"/>
    <x v="6"/>
    <s v="2014 Ford F-150 - 610"/>
    <d v="2016-10-01T00:00:00"/>
    <s v="Conversion"/>
    <x v="8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</r>
  <r>
    <n v="6933964"/>
    <x v="6"/>
    <s v="2014 Ford F-150 - 608"/>
    <d v="2016-09-01T00:00:00"/>
    <s v="Conversion"/>
    <x v="8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</r>
  <r>
    <n v="6933999"/>
    <x v="6"/>
    <s v="2014 Chevrolet Silverado - 609"/>
    <d v="2016-09-01T00:00:00"/>
    <s v="Conversion"/>
    <x v="8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</r>
  <r>
    <n v="6933090"/>
    <x v="6"/>
    <s v="2015 Subaru Outback - 615"/>
    <d v="2017-01-01T00:00:00"/>
    <s v="Conversion"/>
    <x v="8"/>
    <n v="37502.61"/>
    <n v="37502.61"/>
    <n v="37502.61"/>
    <n v="37502.61"/>
    <n v="37502.61"/>
    <n v="37502.61"/>
    <n v="37502.61"/>
    <n v="37502.61"/>
    <n v="37502.61"/>
    <n v="37502.61"/>
    <n v="37502.61"/>
    <n v="37502.61"/>
    <n v="37502.61"/>
  </r>
  <r>
    <n v="6934042"/>
    <x v="6"/>
    <s v="2018 MA Originator Vehicle - PS18250102 - 8"/>
    <d v="2019-12-01T00:00:00"/>
    <s v="Conversion"/>
    <x v="8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</r>
  <r>
    <n v="6933697"/>
    <x v="6"/>
    <s v="2014 Ford Edge - 593"/>
    <d v="2014-08-01T00:00:00"/>
    <s v="Conversion"/>
    <x v="8"/>
    <n v="28809.32"/>
    <n v="28809.32"/>
    <n v="28809.32"/>
    <n v="28809.32"/>
    <n v="28809.32"/>
    <n v="28809.32"/>
    <n v="28809.32"/>
    <n v="28809.32"/>
    <n v="28809.32"/>
    <n v="28809.32"/>
    <n v="28809.32"/>
    <n v="28809.32"/>
    <n v="28809.32"/>
  </r>
  <r>
    <n v="6933380"/>
    <x v="6"/>
    <s v="2016 Ford Explorer Black Veh #697 - 640"/>
    <d v="2011-06-01T00:00:00"/>
    <s v="Conversion"/>
    <x v="8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</r>
  <r>
    <n v="6933549"/>
    <x v="6"/>
    <s v="2013 Chevrolet Traverse- gray - 580"/>
    <d v="2014-07-01T00:00:00"/>
    <s v="Conversion"/>
    <x v="8"/>
    <n v="37313.56"/>
    <n v="37313.56"/>
    <n v="37313.56"/>
    <n v="37313.56"/>
    <n v="37313.56"/>
    <n v="37313.56"/>
    <n v="37313.56"/>
    <n v="37313.56"/>
    <n v="37313.56"/>
    <n v="37313.56"/>
    <n v="37313.56"/>
    <n v="37313.56"/>
    <n v="37313.56"/>
  </r>
  <r>
    <n v="6933665"/>
    <x v="6"/>
    <s v="2014 Ford F-150 - 603"/>
    <d v="2015-03-01T00:00:00"/>
    <s v="Conversion"/>
    <x v="8"/>
    <n v="28629.84"/>
    <n v="28629.84"/>
    <n v="28629.84"/>
    <n v="28629.84"/>
    <n v="28629.84"/>
    <n v="28629.84"/>
    <n v="28629.84"/>
    <n v="28629.84"/>
    <n v="28629.84"/>
    <n v="28629.84"/>
    <n v="28629.84"/>
    <n v="28629.84"/>
    <n v="28629.84"/>
  </r>
  <r>
    <n v="6933702"/>
    <x v="0"/>
    <s v="IP BASED TELEPHONE SYSTEM - 520"/>
    <d v="2014-12-01T00:00:00"/>
    <s v="Conversion"/>
    <x v="4"/>
    <n v="18354.34"/>
    <n v="18354.34"/>
    <n v="18354.34"/>
    <n v="18354.34"/>
    <n v="18354.34"/>
    <n v="18354.34"/>
    <n v="18354.34"/>
    <n v="18354.34"/>
    <n v="18354.34"/>
    <n v="18354.34"/>
    <n v="18354.34"/>
    <n v="18354.34"/>
    <n v="18354.34"/>
  </r>
  <r>
    <n v="6933105"/>
    <x v="0"/>
    <s v="CISCO Phone System - 644"/>
    <d v="2015-08-01T00:00:00"/>
    <s v="Conversion"/>
    <x v="4"/>
    <n v="86769.09"/>
    <n v="86769.09"/>
    <n v="86769.09"/>
    <n v="86769.09"/>
    <n v="86769.09"/>
    <n v="86769.09"/>
    <n v="86769.09"/>
    <n v="86769.09"/>
    <n v="86769.09"/>
    <n v="86769.09"/>
    <n v="86769.09"/>
    <n v="86769.09"/>
    <n v="86769.09"/>
  </r>
  <r>
    <n v="6933703"/>
    <x v="0"/>
    <s v="IP BASED TELEPHONE SYSTEM - 547"/>
    <d v="2015-08-01T00:00:00"/>
    <s v="Conversion"/>
    <x v="4"/>
    <n v="-20289.54"/>
    <n v="-20289.54"/>
    <n v="-20289.54"/>
    <n v="-20289.54"/>
    <n v="-20289.54"/>
    <n v="-20289.54"/>
    <n v="-20289.54"/>
    <n v="-20289.54"/>
    <n v="-20289.54"/>
    <n v="-20289.54"/>
    <n v="-20289.54"/>
    <n v="-20289.54"/>
    <n v="-20289.54"/>
  </r>
  <r>
    <n v="6934018"/>
    <x v="0"/>
    <s v="Building at Wildlight IT"/>
    <d v="2019-11-01T00:00:00"/>
    <s v="Conversion"/>
    <x v="4"/>
    <n v="188214.51"/>
    <n v="188214.51"/>
    <n v="188214.51"/>
    <n v="188214.51"/>
    <n v="188214.51"/>
    <n v="188214.51"/>
    <n v="188214.51"/>
    <n v="188214.51"/>
    <n v="188214.51"/>
    <n v="188214.51"/>
    <n v="188214.51"/>
    <n v="188214.51"/>
    <n v="188214.51"/>
  </r>
  <r>
    <n v="6933114"/>
    <x v="0"/>
    <s v="IP BASED TELEPHONE SYSTEM - 501"/>
    <d v="2014-12-01T00:00:00"/>
    <s v="Conversion"/>
    <x v="4"/>
    <n v="183690"/>
    <n v="183690"/>
    <n v="183690"/>
    <n v="183690"/>
    <n v="183690"/>
    <n v="183690"/>
    <n v="183690"/>
    <n v="183690"/>
    <n v="183690"/>
    <n v="183690"/>
    <n v="183690"/>
    <n v="183690"/>
    <n v="183690"/>
  </r>
  <r>
    <n v="6933115"/>
    <x v="0"/>
    <s v="IP BASED TELEPHONE SYSTEM - 532"/>
    <d v="2015-07-01T00:00:00"/>
    <s v="Conversion"/>
    <x v="4"/>
    <n v="-18354.34"/>
    <n v="-18354.34"/>
    <n v="-18354.34"/>
    <n v="-18354.34"/>
    <n v="-18354.34"/>
    <n v="-18354.34"/>
    <n v="-18354.34"/>
    <n v="-18354.34"/>
    <n v="-18354.34"/>
    <n v="-18354.34"/>
    <n v="-18354.34"/>
    <n v="-18354.34"/>
    <n v="-18354.34"/>
  </r>
  <r>
    <n v="7003698"/>
    <x v="0"/>
    <s v="Building at Wildlight IT"/>
    <d v="2020-03-01T00:00:00"/>
    <s v="FC18280102"/>
    <x v="4"/>
    <n v="163.9"/>
    <n v="163.9"/>
    <n v="163.9"/>
    <n v="163.9"/>
    <n v="163.9"/>
    <n v="163.9"/>
    <n v="163.9"/>
    <n v="163.9"/>
    <n v="163.9"/>
    <n v="163.9"/>
    <n v="163.9"/>
    <n v="163.9"/>
    <n v="163.9"/>
  </r>
  <r>
    <n v="7003699"/>
    <x v="0"/>
    <s v="Building at Wildlight IT"/>
    <d v="2020-01-01T00:00:00"/>
    <s v="FC18280102"/>
    <x v="4"/>
    <n v="-80092.22"/>
    <n v="-80092.22"/>
    <n v="-80092.22"/>
    <n v="-80092.22"/>
    <n v="-80092.22"/>
    <n v="-80092.22"/>
    <n v="-80092.22"/>
    <n v="-80092.22"/>
    <n v="-80092.22"/>
    <n v="-80092.22"/>
    <n v="-80092.22"/>
    <n v="-80092.22"/>
    <n v="-80092.22"/>
  </r>
  <r>
    <n v="7003101"/>
    <x v="0"/>
    <s v="Building at Wildlight IT"/>
    <d v="2020-02-01T00:00:00"/>
    <s v="FC18280102"/>
    <x v="4"/>
    <n v="106912.12"/>
    <n v="106912.12"/>
    <n v="106912.12"/>
    <n v="106912.12"/>
    <n v="106912.12"/>
    <n v="106912.12"/>
    <n v="106912.12"/>
    <n v="106912.12"/>
    <n v="106912.12"/>
    <n v="106912.12"/>
    <n v="106912.12"/>
    <n v="106912.12"/>
    <n v="106912.12"/>
  </r>
  <r>
    <n v="6934078"/>
    <x v="0"/>
    <s v="Building at Wildlight IT"/>
    <d v="2019-12-01T00:00:00"/>
    <s v="Conversion"/>
    <x v="4"/>
    <n v="175314.03"/>
    <n v="175314.03"/>
    <n v="175314.03"/>
    <n v="175314.03"/>
    <n v="175314.03"/>
    <n v="175314.03"/>
    <n v="175314.03"/>
    <n v="175314.03"/>
    <n v="175314.03"/>
    <n v="175314.03"/>
    <n v="175314.03"/>
    <n v="175314.03"/>
    <n v="175314.03"/>
  </r>
  <r>
    <n v="6933411"/>
    <x v="3"/>
    <s v="Safety Training Center - Sidewinder Fusion Kit - 624"/>
    <d v="2005-10-01T00:00:00"/>
    <s v="Conversion"/>
    <x v="9"/>
    <n v="3015.02"/>
    <n v="3015.02"/>
    <n v="3015.02"/>
    <n v="3015.02"/>
    <n v="3015.02"/>
    <n v="3015.02"/>
    <n v="3015.02"/>
    <n v="3015.02"/>
    <n v="3015.02"/>
    <n v="3015.02"/>
    <n v="3015.02"/>
    <n v="3015.02"/>
    <n v="3015.02"/>
  </r>
  <r>
    <n v="6933278"/>
    <x v="3"/>
    <s v="Safety Training Center - Electro Fusion Kit - 628"/>
    <d v="2008-08-01T00:00:00"/>
    <s v="Conversion"/>
    <x v="9"/>
    <n v="714.62"/>
    <n v="714.62"/>
    <n v="714.62"/>
    <n v="714.62"/>
    <n v="714.62"/>
    <n v="714.62"/>
    <n v="714.62"/>
    <n v="714.62"/>
    <n v="714.62"/>
    <n v="714.62"/>
    <n v="714.62"/>
    <n v="714.62"/>
    <n v="714.62"/>
  </r>
  <r>
    <n v="6933995"/>
    <x v="3"/>
    <s v="Safety Training Center - Socket Fusion Machine Kit - 626"/>
    <d v="2006-12-01T00:00:00"/>
    <s v="Conversion"/>
    <x v="9"/>
    <n v="2569.85"/>
    <n v="2569.85"/>
    <n v="2569.85"/>
    <n v="2569.85"/>
    <n v="2569.85"/>
    <n v="2569.85"/>
    <n v="2569.85"/>
    <n v="2569.85"/>
    <n v="2569.85"/>
    <n v="2569.85"/>
    <n v="2569.85"/>
    <n v="2569.85"/>
    <n v="2569.85"/>
  </r>
  <r>
    <n v="6933117"/>
    <x v="3"/>
    <s v="Ultra Trak CGI - 611"/>
    <d v="2015-08-01T00:00:00"/>
    <s v="Conversion"/>
    <x v="9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</r>
  <r>
    <n v="6933251"/>
    <x v="3"/>
    <s v="IT CGI - 612"/>
    <d v="2015-08-01T00:00:00"/>
    <s v="Conversion"/>
    <x v="9"/>
    <n v="1475.93"/>
    <n v="1475.93"/>
    <n v="1475.93"/>
    <n v="1475.93"/>
    <n v="1475.93"/>
    <n v="1475.93"/>
    <n v="1475.93"/>
    <n v="1475.93"/>
    <n v="1475.93"/>
    <n v="1475.93"/>
    <n v="1475.93"/>
    <n v="1475.93"/>
    <n v="1475.93"/>
  </r>
  <r>
    <n v="6933843"/>
    <x v="3"/>
    <s v="Safety Training Center - Electro Fusion Kit - 622"/>
    <d v="2015-10-01T00:00:00"/>
    <s v="Conversion"/>
    <x v="9"/>
    <n v="4473"/>
    <n v="4473"/>
    <n v="4473"/>
    <n v="4473"/>
    <n v="4473"/>
    <n v="4473"/>
    <n v="4473"/>
    <n v="4473"/>
    <n v="4473"/>
    <n v="4473"/>
    <n v="4473"/>
    <n v="4473"/>
    <n v="4473"/>
  </r>
  <r>
    <n v="6933546"/>
    <x v="3"/>
    <s v="Safety Training Center - Pipe Horn Locator - 627"/>
    <d v="2008-06-01T00:00:00"/>
    <s v="Conversion"/>
    <x v="9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</r>
  <r>
    <n v="6933994"/>
    <x v="3"/>
    <s v="Safety Training Center - RD 8000 Pipe Locator - 629"/>
    <d v="2015-08-01T00:00:00"/>
    <s v="Conversion"/>
    <x v="9"/>
    <n v="3298.31"/>
    <n v="3298.31"/>
    <n v="3298.31"/>
    <n v="3298.31"/>
    <n v="3298.31"/>
    <n v="3298.31"/>
    <n v="3298.31"/>
    <n v="3298.31"/>
    <n v="3298.31"/>
    <n v="3298.31"/>
    <n v="3298.31"/>
    <n v="3298.31"/>
    <n v="3298.31"/>
  </r>
  <r>
    <n v="6932978"/>
    <x v="3"/>
    <s v="IT CGI - 613"/>
    <d v="2015-08-01T00:00:00"/>
    <s v="Conversion"/>
    <x v="9"/>
    <n v="1456.47"/>
    <n v="1456.47"/>
    <n v="1456.47"/>
    <n v="1456.47"/>
    <n v="1456.47"/>
    <n v="1456.47"/>
    <n v="1456.47"/>
    <n v="1456.47"/>
    <n v="1456.47"/>
    <n v="1456.47"/>
    <n v="1456.47"/>
    <n v="1456.47"/>
    <n v="1456.47"/>
  </r>
  <r>
    <n v="6933252"/>
    <x v="3"/>
    <s v="Kits CPR Mannequins - 607"/>
    <d v="2015-08-01T00:00:00"/>
    <s v="Conversion"/>
    <x v="9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</r>
  <r>
    <n v="6933545"/>
    <x v="3"/>
    <s v="Safety Pipe Squeezer - 614"/>
    <d v="2015-08-01T00:00:00"/>
    <s v="Conversion"/>
    <x v="9"/>
    <n v="5561.03"/>
    <n v="5561.03"/>
    <n v="5561.03"/>
    <n v="5561.03"/>
    <n v="5561.03"/>
    <n v="5561.03"/>
    <n v="5561.03"/>
    <n v="5561.03"/>
    <n v="5561.03"/>
    <n v="5561.03"/>
    <n v="5561.03"/>
    <n v="5561.03"/>
    <n v="5561.03"/>
  </r>
  <r>
    <n v="6933111"/>
    <x v="3"/>
    <s v="Safety Training Center - Digital Manometer - 630"/>
    <d v="2015-10-01T00:00:00"/>
    <s v="Conversion"/>
    <x v="9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</r>
  <r>
    <n v="6933993"/>
    <x v="3"/>
    <s v="Safety Training Center - Butt Fusion Machine Kit - 625"/>
    <d v="2006-02-01T00:00:00"/>
    <s v="Conversion"/>
    <x v="9"/>
    <n v="4062.98"/>
    <n v="4062.98"/>
    <n v="4062.98"/>
    <n v="4062.98"/>
    <n v="4062.98"/>
    <n v="4062.98"/>
    <n v="4062.98"/>
    <n v="4062.98"/>
    <n v="4062.98"/>
    <n v="4062.98"/>
    <n v="4062.98"/>
    <n v="4062.98"/>
    <n v="4062.98"/>
  </r>
  <r>
    <n v="7002780"/>
    <x v="0"/>
    <s v="FC Headquarters Additional plot purchase"/>
    <d v="2020-04-01T00:00:00"/>
    <s v="FC18010104"/>
    <x v="0"/>
    <n v="3172.5"/>
    <n v="3172.5"/>
    <n v="3172.5"/>
    <n v="3172.5"/>
    <n v="3172.5"/>
    <n v="3172.5"/>
    <n v="3172.5"/>
    <n v="3172.5"/>
    <n v="3172.5"/>
    <n v="3172.5"/>
    <n v="3172.5"/>
    <n v="3172.5"/>
    <n v="3172.5"/>
  </r>
  <r>
    <n v="6934079"/>
    <x v="0"/>
    <s v="FC Headquarters Additional plot purchase"/>
    <d v="2019-03-01T00:00:00"/>
    <s v="Conversion"/>
    <x v="0"/>
    <n v="-399.75"/>
    <n v="-399.75"/>
    <n v="-399.75"/>
    <n v="-399.75"/>
    <n v="-399.75"/>
    <n v="-399.75"/>
    <n v="-399.75"/>
    <n v="-399.75"/>
    <n v="-399.75"/>
    <n v="-399.75"/>
    <n v="-399.75"/>
    <n v="-399.75"/>
    <n v="-399.75"/>
  </r>
  <r>
    <n v="6934058"/>
    <x v="0"/>
    <s v="FC Headquarters Additional plot purchase"/>
    <d v="2019-04-01T00:00:00"/>
    <s v="Conversion"/>
    <x v="0"/>
    <n v="5219.95"/>
    <n v="5219.95"/>
    <n v="5219.95"/>
    <n v="5219.95"/>
    <n v="5219.95"/>
    <n v="5219.95"/>
    <n v="5219.95"/>
    <n v="5219.95"/>
    <n v="5219.95"/>
    <n v="5219.95"/>
    <n v="5219.95"/>
    <n v="5219.95"/>
    <n v="5219.95"/>
  </r>
  <r>
    <n v="6934030"/>
    <x v="0"/>
    <s v="FC Headquarters Additional plot purchase"/>
    <d v="2019-06-01T00:00:00"/>
    <s v="Conversion"/>
    <x v="0"/>
    <n v="202.5"/>
    <n v="202.5"/>
    <n v="202.5"/>
    <n v="202.5"/>
    <n v="202.5"/>
    <n v="202.5"/>
    <n v="202.5"/>
    <n v="202.5"/>
    <n v="202.5"/>
    <n v="202.5"/>
    <n v="202.5"/>
    <n v="202.5"/>
    <n v="202.5"/>
  </r>
  <r>
    <n v="7003416"/>
    <x v="0"/>
    <s v="FC Headquarters Additional plot purchase"/>
    <d v="2020-03-01T00:00:00"/>
    <s v="FC18010104"/>
    <x v="0"/>
    <n v="1480.5"/>
    <n v="1480.5"/>
    <n v="1480.5"/>
    <n v="1480.5"/>
    <n v="1480.5"/>
    <n v="1480.5"/>
    <n v="1480.5"/>
    <n v="1480.5"/>
    <n v="1480.5"/>
    <n v="1480.5"/>
    <n v="1480.5"/>
    <n v="1480.5"/>
    <n v="1480.5"/>
  </r>
  <r>
    <n v="43230742"/>
    <x v="0"/>
    <m/>
    <d v="2021-06-30T00:00:00"/>
    <m/>
    <x v="1"/>
    <m/>
    <m/>
    <m/>
    <m/>
    <m/>
    <m/>
    <n v="-21977.8"/>
    <n v="-21977.8"/>
    <n v="-21977.8"/>
    <n v="-21977.8"/>
    <n v="-21977.8"/>
    <n v="-21977.8"/>
    <n v="-21977.8"/>
  </r>
  <r>
    <n v="43230745"/>
    <x v="0"/>
    <m/>
    <d v="2021-06-30T00:00:00"/>
    <m/>
    <x v="2"/>
    <m/>
    <m/>
    <m/>
    <m/>
    <m/>
    <m/>
    <n v="3417.75"/>
    <n v="3417.75"/>
    <n v="3417.75"/>
    <n v="3417.75"/>
    <m/>
    <m/>
    <m/>
  </r>
  <r>
    <n v="43230739"/>
    <x v="7"/>
    <m/>
    <d v="2021-06-30T00:00:00"/>
    <m/>
    <x v="3"/>
    <m/>
    <m/>
    <m/>
    <m/>
    <m/>
    <m/>
    <n v="28199.53"/>
    <n v="43967.01"/>
    <m/>
    <m/>
    <m/>
    <m/>
    <m/>
  </r>
  <r>
    <n v="61772468"/>
    <x v="0"/>
    <m/>
    <d v="2021-10-31T00:00:00"/>
    <m/>
    <x v="2"/>
    <m/>
    <m/>
    <m/>
    <m/>
    <m/>
    <m/>
    <m/>
    <m/>
    <m/>
    <m/>
    <n v="4577.1400000000003"/>
    <n v="4577.1400000000003"/>
    <n v="4577.1400000000003"/>
  </r>
  <r>
    <n v="61772473"/>
    <x v="0"/>
    <m/>
    <d v="2021-10-31T00:00:00"/>
    <m/>
    <x v="2"/>
    <m/>
    <m/>
    <m/>
    <m/>
    <m/>
    <m/>
    <m/>
    <m/>
    <m/>
    <m/>
    <n v="3417.75"/>
    <n v="3417.75"/>
    <n v="3417.75"/>
  </r>
  <r>
    <n v="61772465"/>
    <x v="1"/>
    <m/>
    <d v="2021-10-31T00:00:00"/>
    <m/>
    <x v="3"/>
    <m/>
    <m/>
    <m/>
    <m/>
    <m/>
    <m/>
    <m/>
    <m/>
    <m/>
    <m/>
    <n v="10056.82"/>
    <n v="10056.82"/>
    <n v="14554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30" firstHeaderRow="0" firstDataRow="1" firstDataCol="1"/>
  <pivotFields count="19">
    <pivotField showAll="0"/>
    <pivotField axis="axisRow" showAll="0">
      <items count="9">
        <item x="0"/>
        <item x="4"/>
        <item x="3"/>
        <item x="1"/>
        <item x="7"/>
        <item x="2"/>
        <item x="5"/>
        <item x="6"/>
        <item t="default"/>
      </items>
    </pivotField>
    <pivotField showAll="0"/>
    <pivotField showAll="0"/>
    <pivotField showAll="0"/>
    <pivotField axis="axisRow" showAll="0">
      <items count="11">
        <item x="0"/>
        <item x="1"/>
        <item x="2"/>
        <item x="5"/>
        <item x="6"/>
        <item x="3"/>
        <item x="7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5"/>
  </rowFields>
  <rowItems count="27">
    <i>
      <x/>
    </i>
    <i r="1">
      <x/>
    </i>
    <i r="1">
      <x v="1"/>
    </i>
    <i r="1">
      <x v="2"/>
    </i>
    <i r="1">
      <x v="4"/>
    </i>
    <i r="1">
      <x v="8"/>
    </i>
    <i>
      <x v="1"/>
    </i>
    <i r="1">
      <x v="2"/>
    </i>
    <i>
      <x v="2"/>
    </i>
    <i r="1">
      <x v="1"/>
    </i>
    <i r="1">
      <x v="2"/>
    </i>
    <i r="1">
      <x v="9"/>
    </i>
    <i>
      <x v="3"/>
    </i>
    <i r="1">
      <x v="5"/>
    </i>
    <i>
      <x v="4"/>
    </i>
    <i r="1">
      <x v="5"/>
    </i>
    <i>
      <x v="5"/>
    </i>
    <i r="1">
      <x v="1"/>
    </i>
    <i r="1">
      <x v="2"/>
    </i>
    <i r="1">
      <x v="3"/>
    </i>
    <i r="1">
      <x v="4"/>
    </i>
    <i>
      <x v="6"/>
    </i>
    <i r="1">
      <x v="3"/>
    </i>
    <i>
      <x v="7"/>
    </i>
    <i r="1">
      <x v="6"/>
    </i>
    <i r="1">
      <x v="7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12/31/2020" fld="6" baseField="0" baseItem="352168736" numFmtId="43"/>
    <dataField name="Sum of 1/31/2021" fld="7" baseField="0" baseItem="1" numFmtId="43"/>
    <dataField name="Sum of 2/28/2021" fld="8" baseField="0" baseItem="2" numFmtId="43"/>
    <dataField name="Sum of 3/31/2021" fld="9" baseField="1" baseItem="0" numFmtId="43"/>
    <dataField name="Sum of 4/30/2021" fld="10" baseField="1" baseItem="0" numFmtId="43"/>
    <dataField name="Sum of 5/31/2021" fld="11" baseField="1" baseItem="0" numFmtId="43"/>
    <dataField name="Sum of 6/30/2021" fld="12" baseField="1" baseItem="0" numFmtId="43"/>
    <dataField name="Sum of 7/31/2021" fld="13" baseField="1" baseItem="0" numFmtId="43"/>
    <dataField name="Sum of 8/31/2021" fld="14" baseField="1" baseItem="0" numFmtId="43"/>
    <dataField name="Sum of 9/30/2021" fld="15" baseField="1" baseItem="0" numFmtId="43"/>
    <dataField name="Sum of 10/31/2021" fld="16" baseField="1" baseItem="0"/>
    <dataField name="Sum of 11/30/2021" fld="17" baseField="1" baseItem="0"/>
    <dataField name="Sum of 12/31/2021" fld="18" baseField="1" baseItem="0"/>
  </dataFields>
  <formats count="18">
    <format dxfId="1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6">
      <pivotArea outline="0" collapsedLevelsAreSubtotals="1" fieldPosition="0">
        <references count="1">
          <reference field="4294967294" count="10" selected="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">
      <pivotArea collapsedLevelsAreSubtotals="1" fieldPosition="0">
        <references count="2">
          <reference field="1" count="1" selected="0">
            <x v="0"/>
          </reference>
          <reference field="5" count="1">
            <x v="0"/>
          </reference>
        </references>
      </pivotArea>
    </format>
    <format dxfId="14">
      <pivotArea collapsedLevelsAreSubtotals="1" fieldPosition="0">
        <references count="2">
          <reference field="1" count="1" selected="0">
            <x v="0"/>
          </reference>
          <reference field="5" count="1">
            <x v="1"/>
          </reference>
        </references>
      </pivotArea>
    </format>
    <format dxfId="13">
      <pivotArea collapsedLevelsAreSubtotals="1" fieldPosition="0">
        <references count="2">
          <reference field="1" count="1" selected="0">
            <x v="2"/>
          </reference>
          <reference field="5" count="1">
            <x v="1"/>
          </reference>
        </references>
      </pivotArea>
    </format>
    <format dxfId="12">
      <pivotArea collapsedLevelsAreSubtotals="1" fieldPosition="0">
        <references count="2">
          <reference field="1" count="1" selected="0">
            <x v="0"/>
          </reference>
          <reference field="5" count="1">
            <x v="2"/>
          </reference>
        </references>
      </pivotArea>
    </format>
    <format dxfId="11">
      <pivotArea collapsedLevelsAreSubtotals="1" fieldPosition="0">
        <references count="2">
          <reference field="1" count="1" selected="0">
            <x v="1"/>
          </reference>
          <reference field="5" count="1">
            <x v="2"/>
          </reference>
        </references>
      </pivotArea>
    </format>
    <format dxfId="10">
      <pivotArea collapsedLevelsAreSubtotals="1" fieldPosition="0">
        <references count="2">
          <reference field="1" count="1" selected="0">
            <x v="2"/>
          </reference>
          <reference field="5" count="1">
            <x v="2"/>
          </reference>
        </references>
      </pivotArea>
    </format>
    <format dxfId="9">
      <pivotArea collapsedLevelsAreSubtotals="1" fieldPosition="0">
        <references count="2">
          <reference field="1" count="1" selected="0">
            <x v="5"/>
          </reference>
          <reference field="5" count="1">
            <x v="1"/>
          </reference>
        </references>
      </pivotArea>
    </format>
    <format dxfId="8">
      <pivotArea collapsedLevelsAreSubtotals="1" fieldPosition="0">
        <references count="2">
          <reference field="1" count="1" selected="0">
            <x v="5"/>
          </reference>
          <reference field="5" count="1">
            <x v="2"/>
          </reference>
        </references>
      </pivotArea>
    </format>
    <format dxfId="7">
      <pivotArea collapsedLevelsAreSubtotals="1" fieldPosition="0">
        <references count="2">
          <reference field="1" count="1" selected="0">
            <x v="2"/>
          </reference>
          <reference field="5" count="1">
            <x v="9"/>
          </reference>
        </references>
      </pivotArea>
    </format>
    <format dxfId="6">
      <pivotArea collapsedLevelsAreSubtotals="1" fieldPosition="0">
        <references count="2">
          <reference field="1" count="1" selected="0">
            <x v="0"/>
          </reference>
          <reference field="5" count="1">
            <x v="8"/>
          </reference>
        </references>
      </pivotArea>
    </format>
    <format dxfId="5">
      <pivotArea collapsedLevelsAreSubtotals="1" fieldPosition="0">
        <references count="2">
          <reference field="1" count="1" selected="0">
            <x v="6"/>
          </reference>
          <reference field="5" count="1">
            <x v="3"/>
          </reference>
        </references>
      </pivotArea>
    </format>
    <format dxfId="4">
      <pivotArea collapsedLevelsAreSubtotals="1" fieldPosition="0">
        <references count="2">
          <reference field="1" count="1" selected="0">
            <x v="7"/>
          </reference>
          <reference field="5" count="2">
            <x v="6"/>
            <x v="7"/>
          </reference>
        </references>
      </pivotArea>
    </format>
    <format dxfId="3">
      <pivotArea collapsedLevelsAreSubtotals="1" fieldPosition="0">
        <references count="2">
          <reference field="1" count="1" selected="0">
            <x v="0"/>
          </reference>
          <reference field="5" count="1">
            <x v="4"/>
          </reference>
        </references>
      </pivotArea>
    </format>
    <format dxfId="2">
      <pivotArea collapsedLevelsAreSubtotals="1" fieldPosition="0">
        <references count="3">
          <reference field="4294967294" count="2" selected="0">
            <x v="6"/>
            <x v="7"/>
          </reference>
          <reference field="1" count="1" selected="0">
            <x v="4"/>
          </reference>
          <reference field="5" count="1">
            <x v="5"/>
          </reference>
        </references>
      </pivotArea>
    </format>
    <format dxfId="1">
      <pivotArea collapsedLevelsAreSubtotals="1" fieldPosition="0">
        <references count="2">
          <reference field="1" count="1" selected="0">
            <x v="3"/>
          </reference>
          <reference field="5" count="1">
            <x v="5"/>
          </reference>
        </references>
      </pivotArea>
    </format>
    <format dxfId="0">
      <pivotArea collapsedLevelsAreSubtotals="1" fieldPosition="0">
        <references count="2">
          <reference field="1" count="1" selected="0">
            <x v="5"/>
          </reference>
          <reference field="5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N30"/>
  <sheetViews>
    <sheetView tabSelected="1" workbookViewId="0">
      <selection activeCell="A7" sqref="A7"/>
    </sheetView>
  </sheetViews>
  <sheetFormatPr defaultRowHeight="15" x14ac:dyDescent="0.25"/>
  <cols>
    <col min="1" max="1" width="65.7109375" bestFit="1" customWidth="1"/>
    <col min="2" max="2" width="17.5703125" customWidth="1"/>
    <col min="3" max="11" width="16.42578125" customWidth="1"/>
    <col min="12" max="14" width="17.5703125" customWidth="1"/>
  </cols>
  <sheetData>
    <row r="3" spans="1:14" x14ac:dyDescent="0.25">
      <c r="A3" s="27" t="s">
        <v>188</v>
      </c>
      <c r="B3" t="s">
        <v>185</v>
      </c>
      <c r="C3" t="s">
        <v>186</v>
      </c>
      <c r="D3" t="s">
        <v>187</v>
      </c>
      <c r="E3" t="s">
        <v>190</v>
      </c>
      <c r="F3" t="s">
        <v>199</v>
      </c>
      <c r="G3" t="s">
        <v>197</v>
      </c>
      <c r="H3" t="s">
        <v>198</v>
      </c>
      <c r="I3" t="s">
        <v>196</v>
      </c>
      <c r="J3" t="s">
        <v>194</v>
      </c>
      <c r="K3" t="s">
        <v>195</v>
      </c>
      <c r="L3" t="s">
        <v>193</v>
      </c>
      <c r="M3" t="s">
        <v>191</v>
      </c>
      <c r="N3" t="s">
        <v>192</v>
      </c>
    </row>
    <row r="4" spans="1:14" x14ac:dyDescent="0.25">
      <c r="A4" s="28" t="s">
        <v>177</v>
      </c>
      <c r="B4" s="2">
        <v>9448823.0800000001</v>
      </c>
      <c r="C4" s="2">
        <v>9450674.8100000005</v>
      </c>
      <c r="D4" s="2">
        <v>9458903.3399999999</v>
      </c>
      <c r="E4" s="2">
        <v>9463987.2999999989</v>
      </c>
      <c r="F4" s="2">
        <v>9465472.2300000004</v>
      </c>
      <c r="G4" s="2">
        <v>9467057.3900000006</v>
      </c>
      <c r="H4" s="2">
        <v>9448497.3400000017</v>
      </c>
      <c r="I4" s="2">
        <v>9448497.3400000017</v>
      </c>
      <c r="J4" s="2">
        <v>9448497.3400000017</v>
      </c>
      <c r="K4" s="2">
        <v>9448497.3400000017</v>
      </c>
      <c r="L4" s="3">
        <v>9448497.3400000017</v>
      </c>
      <c r="M4" s="3">
        <v>9448497.3400000017</v>
      </c>
      <c r="N4" s="3">
        <v>9448497.3400000017</v>
      </c>
    </row>
    <row r="5" spans="1:14" x14ac:dyDescent="0.25">
      <c r="A5" s="29" t="s">
        <v>6</v>
      </c>
      <c r="B5" s="30">
        <v>596857.97</v>
      </c>
      <c r="C5" s="30">
        <v>596857.97</v>
      </c>
      <c r="D5" s="30">
        <v>596857.97</v>
      </c>
      <c r="E5" s="30">
        <v>596857.97</v>
      </c>
      <c r="F5" s="30">
        <v>596857.97</v>
      </c>
      <c r="G5" s="30">
        <v>596857.97</v>
      </c>
      <c r="H5" s="30">
        <v>596857.97</v>
      </c>
      <c r="I5" s="30">
        <v>596857.97</v>
      </c>
      <c r="J5" s="30">
        <v>596857.97</v>
      </c>
      <c r="K5" s="30">
        <v>596857.97</v>
      </c>
      <c r="L5" s="31">
        <v>596857.97</v>
      </c>
      <c r="M5" s="31">
        <v>596857.97</v>
      </c>
      <c r="N5" s="31">
        <v>596857.97</v>
      </c>
    </row>
    <row r="6" spans="1:14" x14ac:dyDescent="0.25">
      <c r="A6" s="29" t="s">
        <v>9</v>
      </c>
      <c r="B6" s="30">
        <v>7612041.9100000001</v>
      </c>
      <c r="C6" s="30">
        <v>7613893.6400000006</v>
      </c>
      <c r="D6" s="30">
        <v>7622122.1699999999</v>
      </c>
      <c r="E6" s="30">
        <v>7627206.129999999</v>
      </c>
      <c r="F6" s="30">
        <v>7628691.0600000005</v>
      </c>
      <c r="G6" s="30">
        <v>7630276.2200000007</v>
      </c>
      <c r="H6" s="30">
        <v>7608298.4200000009</v>
      </c>
      <c r="I6" s="30">
        <v>7608298.4200000009</v>
      </c>
      <c r="J6" s="30">
        <v>7608298.4200000009</v>
      </c>
      <c r="K6" s="30">
        <v>7608298.4200000009</v>
      </c>
      <c r="L6" s="31">
        <v>7608298.4200000009</v>
      </c>
      <c r="M6" s="31">
        <v>7608298.4200000009</v>
      </c>
      <c r="N6" s="31">
        <v>7608298.4200000009</v>
      </c>
    </row>
    <row r="7" spans="1:14" x14ac:dyDescent="0.25">
      <c r="A7" s="29" t="s">
        <v>10</v>
      </c>
      <c r="B7" s="30">
        <v>489040.82000000007</v>
      </c>
      <c r="C7" s="30">
        <v>489040.82000000007</v>
      </c>
      <c r="D7" s="30">
        <v>489040.82000000007</v>
      </c>
      <c r="E7" s="30">
        <v>489040.82000000007</v>
      </c>
      <c r="F7" s="30">
        <v>489040.82000000007</v>
      </c>
      <c r="G7" s="30">
        <v>489040.82000000007</v>
      </c>
      <c r="H7" s="30">
        <v>492458.57000000007</v>
      </c>
      <c r="I7" s="30">
        <v>492458.57000000007</v>
      </c>
      <c r="J7" s="30">
        <v>492458.57000000007</v>
      </c>
      <c r="K7" s="30">
        <v>492458.57000000007</v>
      </c>
      <c r="L7" s="31">
        <v>492458.57000000007</v>
      </c>
      <c r="M7" s="31">
        <v>492458.57000000007</v>
      </c>
      <c r="N7" s="31">
        <v>492458.57000000007</v>
      </c>
    </row>
    <row r="8" spans="1:14" x14ac:dyDescent="0.25">
      <c r="A8" s="29" t="s">
        <v>16</v>
      </c>
      <c r="B8" s="30">
        <v>110141.66</v>
      </c>
      <c r="C8" s="30">
        <v>110141.66</v>
      </c>
      <c r="D8" s="30">
        <v>110141.66</v>
      </c>
      <c r="E8" s="30">
        <v>110141.66</v>
      </c>
      <c r="F8" s="30">
        <v>110141.66</v>
      </c>
      <c r="G8" s="30">
        <v>110141.66</v>
      </c>
      <c r="H8" s="30">
        <v>110141.66</v>
      </c>
      <c r="I8" s="30">
        <v>110141.66</v>
      </c>
      <c r="J8" s="30">
        <v>110141.66</v>
      </c>
      <c r="K8" s="30">
        <v>110141.66</v>
      </c>
      <c r="L8" s="31">
        <v>110141.66</v>
      </c>
      <c r="M8" s="31">
        <v>110141.66</v>
      </c>
      <c r="N8" s="31">
        <v>110141.66</v>
      </c>
    </row>
    <row r="9" spans="1:14" x14ac:dyDescent="0.25">
      <c r="A9" s="29" t="s">
        <v>12</v>
      </c>
      <c r="B9" s="30">
        <v>640740.72</v>
      </c>
      <c r="C9" s="30">
        <v>640740.72</v>
      </c>
      <c r="D9" s="30">
        <v>640740.72</v>
      </c>
      <c r="E9" s="30">
        <v>640740.72</v>
      </c>
      <c r="F9" s="30">
        <v>640740.72</v>
      </c>
      <c r="G9" s="30">
        <v>640740.72</v>
      </c>
      <c r="H9" s="30">
        <v>640740.72</v>
      </c>
      <c r="I9" s="30">
        <v>640740.72</v>
      </c>
      <c r="J9" s="30">
        <v>640740.72</v>
      </c>
      <c r="K9" s="30">
        <v>640740.72</v>
      </c>
      <c r="L9" s="31">
        <v>640740.72</v>
      </c>
      <c r="M9" s="31">
        <v>640740.72</v>
      </c>
      <c r="N9" s="31">
        <v>640740.72</v>
      </c>
    </row>
    <row r="10" spans="1:14" x14ac:dyDescent="0.25">
      <c r="A10" s="28" t="s">
        <v>178</v>
      </c>
      <c r="B10" s="2">
        <v>28436.809999999998</v>
      </c>
      <c r="C10" s="2">
        <v>28436.809999999998</v>
      </c>
      <c r="D10" s="2">
        <v>28436.809999999998</v>
      </c>
      <c r="E10" s="2">
        <v>28436.809999999998</v>
      </c>
      <c r="F10" s="2">
        <v>28436.809999999998</v>
      </c>
      <c r="G10" s="2">
        <v>28436.809999999998</v>
      </c>
      <c r="H10" s="2">
        <v>28436.809999999998</v>
      </c>
      <c r="I10" s="2">
        <v>28436.809999999998</v>
      </c>
      <c r="J10" s="2">
        <v>28436.809999999998</v>
      </c>
      <c r="K10" s="2">
        <v>28436.809999999998</v>
      </c>
      <c r="L10" s="3">
        <v>28436.809999999998</v>
      </c>
      <c r="M10" s="3">
        <v>28436.809999999998</v>
      </c>
      <c r="N10" s="3">
        <v>28436.809999999998</v>
      </c>
    </row>
    <row r="11" spans="1:14" x14ac:dyDescent="0.25">
      <c r="A11" s="29" t="s">
        <v>10</v>
      </c>
      <c r="B11" s="30">
        <v>28436.809999999998</v>
      </c>
      <c r="C11" s="30">
        <v>28436.809999999998</v>
      </c>
      <c r="D11" s="30">
        <v>28436.809999999998</v>
      </c>
      <c r="E11" s="30">
        <v>28436.809999999998</v>
      </c>
      <c r="F11" s="30">
        <v>28436.809999999998</v>
      </c>
      <c r="G11" s="30">
        <v>28436.809999999998</v>
      </c>
      <c r="H11" s="30">
        <v>28436.809999999998</v>
      </c>
      <c r="I11" s="30">
        <v>28436.809999999998</v>
      </c>
      <c r="J11" s="30">
        <v>28436.809999999998</v>
      </c>
      <c r="K11" s="30">
        <v>28436.809999999998</v>
      </c>
      <c r="L11" s="31">
        <v>28436.809999999998</v>
      </c>
      <c r="M11" s="31">
        <v>28436.809999999998</v>
      </c>
      <c r="N11" s="31">
        <v>28436.809999999998</v>
      </c>
    </row>
    <row r="12" spans="1:14" x14ac:dyDescent="0.25">
      <c r="A12" s="28" t="s">
        <v>179</v>
      </c>
      <c r="B12" s="2">
        <v>162408.06000000003</v>
      </c>
      <c r="C12" s="2">
        <v>162408.06000000003</v>
      </c>
      <c r="D12" s="2">
        <v>162408.06000000003</v>
      </c>
      <c r="E12" s="2">
        <v>162408.06000000003</v>
      </c>
      <c r="F12" s="2">
        <v>162408.06000000003</v>
      </c>
      <c r="G12" s="2">
        <v>162408.06000000003</v>
      </c>
      <c r="H12" s="2">
        <v>162408.06000000003</v>
      </c>
      <c r="I12" s="2">
        <v>162408.06000000003</v>
      </c>
      <c r="J12" s="2">
        <v>162408.06000000003</v>
      </c>
      <c r="K12" s="2">
        <v>162408.06000000003</v>
      </c>
      <c r="L12" s="3">
        <v>162408.06000000003</v>
      </c>
      <c r="M12" s="3">
        <v>162408.06000000003</v>
      </c>
      <c r="N12" s="3">
        <v>162408.06000000003</v>
      </c>
    </row>
    <row r="13" spans="1:14" x14ac:dyDescent="0.25">
      <c r="A13" s="29" t="s">
        <v>9</v>
      </c>
      <c r="B13" s="30">
        <v>101826.47</v>
      </c>
      <c r="C13" s="30">
        <v>101826.47</v>
      </c>
      <c r="D13" s="30">
        <v>101826.47</v>
      </c>
      <c r="E13" s="30">
        <v>101826.47</v>
      </c>
      <c r="F13" s="30">
        <v>101826.47</v>
      </c>
      <c r="G13" s="30">
        <v>101826.47</v>
      </c>
      <c r="H13" s="30">
        <v>101826.47</v>
      </c>
      <c r="I13" s="30">
        <v>101826.47</v>
      </c>
      <c r="J13" s="30">
        <v>101826.47</v>
      </c>
      <c r="K13" s="30">
        <v>101826.47</v>
      </c>
      <c r="L13" s="31">
        <v>101826.47</v>
      </c>
      <c r="M13" s="31">
        <v>101826.47</v>
      </c>
      <c r="N13" s="31">
        <v>101826.47</v>
      </c>
    </row>
    <row r="14" spans="1:14" x14ac:dyDescent="0.25">
      <c r="A14" s="29" t="s">
        <v>10</v>
      </c>
      <c r="B14" s="30">
        <v>27659.140000000007</v>
      </c>
      <c r="C14" s="30">
        <v>27659.140000000007</v>
      </c>
      <c r="D14" s="30">
        <v>27659.140000000007</v>
      </c>
      <c r="E14" s="30">
        <v>27659.140000000007</v>
      </c>
      <c r="F14" s="30">
        <v>27659.140000000007</v>
      </c>
      <c r="G14" s="30">
        <v>27659.140000000007</v>
      </c>
      <c r="H14" s="30">
        <v>27659.140000000007</v>
      </c>
      <c r="I14" s="30">
        <v>27659.140000000007</v>
      </c>
      <c r="J14" s="30">
        <v>27659.140000000007</v>
      </c>
      <c r="K14" s="30">
        <v>27659.140000000007</v>
      </c>
      <c r="L14" s="31">
        <v>27659.140000000007</v>
      </c>
      <c r="M14" s="31">
        <v>27659.140000000007</v>
      </c>
      <c r="N14" s="31">
        <v>27659.140000000007</v>
      </c>
    </row>
    <row r="15" spans="1:14" x14ac:dyDescent="0.25">
      <c r="A15" s="29" t="s">
        <v>19</v>
      </c>
      <c r="B15" s="30">
        <v>32922.450000000004</v>
      </c>
      <c r="C15" s="30">
        <v>32922.450000000004</v>
      </c>
      <c r="D15" s="30">
        <v>32922.450000000004</v>
      </c>
      <c r="E15" s="30">
        <v>32922.450000000004</v>
      </c>
      <c r="F15" s="30">
        <v>32922.450000000004</v>
      </c>
      <c r="G15" s="30">
        <v>32922.450000000004</v>
      </c>
      <c r="H15" s="30">
        <v>32922.450000000004</v>
      </c>
      <c r="I15" s="30">
        <v>32922.450000000004</v>
      </c>
      <c r="J15" s="30">
        <v>32922.450000000004</v>
      </c>
      <c r="K15" s="30">
        <v>32922.450000000004</v>
      </c>
      <c r="L15" s="31">
        <v>32922.450000000004</v>
      </c>
      <c r="M15" s="31">
        <v>32922.450000000004</v>
      </c>
      <c r="N15" s="31">
        <v>32922.450000000004</v>
      </c>
    </row>
    <row r="16" spans="1:14" x14ac:dyDescent="0.25">
      <c r="A16" s="28" t="s">
        <v>180</v>
      </c>
      <c r="B16" s="2">
        <v>856175.07</v>
      </c>
      <c r="C16" s="2">
        <v>864260.97</v>
      </c>
      <c r="D16" s="2">
        <v>864260.97</v>
      </c>
      <c r="E16" s="2">
        <v>864260.97</v>
      </c>
      <c r="F16" s="2">
        <v>864260.97</v>
      </c>
      <c r="G16" s="2">
        <v>864260.97</v>
      </c>
      <c r="H16" s="2">
        <v>864260.97</v>
      </c>
      <c r="I16" s="2">
        <v>864260.97</v>
      </c>
      <c r="J16" s="2">
        <v>917653.10000000009</v>
      </c>
      <c r="K16" s="2">
        <v>917653.10000000009</v>
      </c>
      <c r="L16" s="3">
        <v>927709.92</v>
      </c>
      <c r="M16" s="3">
        <v>932207.70000000007</v>
      </c>
      <c r="N16" s="3">
        <v>936225.38</v>
      </c>
    </row>
    <row r="17" spans="1:14" x14ac:dyDescent="0.25">
      <c r="A17" s="29" t="s">
        <v>11</v>
      </c>
      <c r="B17" s="30">
        <v>856175.07</v>
      </c>
      <c r="C17" s="30">
        <v>864260.97</v>
      </c>
      <c r="D17" s="30">
        <v>864260.97</v>
      </c>
      <c r="E17" s="30">
        <v>864260.97</v>
      </c>
      <c r="F17" s="30">
        <v>864260.97</v>
      </c>
      <c r="G17" s="30">
        <v>864260.97</v>
      </c>
      <c r="H17" s="30">
        <v>864260.97</v>
      </c>
      <c r="I17" s="30">
        <v>864260.97</v>
      </c>
      <c r="J17" s="30">
        <v>917653.10000000009</v>
      </c>
      <c r="K17" s="30">
        <v>917653.10000000009</v>
      </c>
      <c r="L17" s="31">
        <v>927709.92</v>
      </c>
      <c r="M17" s="31">
        <v>932207.70000000007</v>
      </c>
      <c r="N17" s="31">
        <v>936225.38</v>
      </c>
    </row>
    <row r="18" spans="1:14" x14ac:dyDescent="0.25">
      <c r="A18" s="28" t="s">
        <v>33</v>
      </c>
      <c r="B18" s="2"/>
      <c r="C18" s="2"/>
      <c r="D18" s="2"/>
      <c r="E18" s="2"/>
      <c r="F18" s="2"/>
      <c r="G18" s="2"/>
      <c r="H18" s="2">
        <v>28199.53</v>
      </c>
      <c r="I18" s="2">
        <v>43967.01</v>
      </c>
      <c r="J18" s="2"/>
      <c r="K18" s="2"/>
      <c r="L18" s="3"/>
      <c r="M18" s="3"/>
      <c r="N18" s="3"/>
    </row>
    <row r="19" spans="1:14" x14ac:dyDescent="0.25">
      <c r="A19" s="29" t="s">
        <v>11</v>
      </c>
      <c r="B19" s="2"/>
      <c r="C19" s="2"/>
      <c r="D19" s="2"/>
      <c r="E19" s="2"/>
      <c r="F19" s="2"/>
      <c r="G19" s="2"/>
      <c r="H19" s="30">
        <v>28199.53</v>
      </c>
      <c r="I19" s="30">
        <v>43967.01</v>
      </c>
      <c r="J19" s="2"/>
      <c r="K19" s="2"/>
      <c r="L19" s="3"/>
      <c r="M19" s="3"/>
      <c r="N19" s="3"/>
    </row>
    <row r="20" spans="1:14" x14ac:dyDescent="0.25">
      <c r="A20" s="28" t="s">
        <v>181</v>
      </c>
      <c r="B20" s="2">
        <v>558266.91999999993</v>
      </c>
      <c r="C20" s="2">
        <v>558266.91999999993</v>
      </c>
      <c r="D20" s="2">
        <v>558266.91999999993</v>
      </c>
      <c r="E20" s="2">
        <v>558266.91999999993</v>
      </c>
      <c r="F20" s="2">
        <v>558266.91999999993</v>
      </c>
      <c r="G20" s="2">
        <v>558266.91999999993</v>
      </c>
      <c r="H20" s="2">
        <v>558266.91999999993</v>
      </c>
      <c r="I20" s="2">
        <v>558266.91999999993</v>
      </c>
      <c r="J20" s="2">
        <v>558266.91999999993</v>
      </c>
      <c r="K20" s="2">
        <v>558266.91999999993</v>
      </c>
      <c r="L20" s="3">
        <v>558266.91999999993</v>
      </c>
      <c r="M20" s="3">
        <v>558266.91999999993</v>
      </c>
      <c r="N20" s="3">
        <v>558266.91999999993</v>
      </c>
    </row>
    <row r="21" spans="1:14" x14ac:dyDescent="0.25">
      <c r="A21" s="29" t="s">
        <v>9</v>
      </c>
      <c r="B21" s="30">
        <v>35976.270000000004</v>
      </c>
      <c r="C21" s="30">
        <v>35976.270000000004</v>
      </c>
      <c r="D21" s="30">
        <v>35976.270000000004</v>
      </c>
      <c r="E21" s="30">
        <v>35976.270000000004</v>
      </c>
      <c r="F21" s="30">
        <v>35976.270000000004</v>
      </c>
      <c r="G21" s="30">
        <v>35976.270000000004</v>
      </c>
      <c r="H21" s="30">
        <v>35976.270000000004</v>
      </c>
      <c r="I21" s="30">
        <v>35976.270000000004</v>
      </c>
      <c r="J21" s="30">
        <v>35976.270000000004</v>
      </c>
      <c r="K21" s="30">
        <v>35976.270000000004</v>
      </c>
      <c r="L21" s="31">
        <v>35976.270000000004</v>
      </c>
      <c r="M21" s="31">
        <v>35976.270000000004</v>
      </c>
      <c r="N21" s="31">
        <v>35976.270000000004</v>
      </c>
    </row>
    <row r="22" spans="1:14" x14ac:dyDescent="0.25">
      <c r="A22" s="29" t="s">
        <v>10</v>
      </c>
      <c r="B22" s="30">
        <v>193448.15</v>
      </c>
      <c r="C22" s="30">
        <v>193448.15</v>
      </c>
      <c r="D22" s="30">
        <v>193448.15</v>
      </c>
      <c r="E22" s="30">
        <v>193448.15</v>
      </c>
      <c r="F22" s="30">
        <v>193448.15</v>
      </c>
      <c r="G22" s="30">
        <v>193448.15</v>
      </c>
      <c r="H22" s="30">
        <v>193448.15</v>
      </c>
      <c r="I22" s="30">
        <v>193448.15</v>
      </c>
      <c r="J22" s="30">
        <v>193448.15</v>
      </c>
      <c r="K22" s="30">
        <v>193448.15</v>
      </c>
      <c r="L22" s="31">
        <v>193448.15</v>
      </c>
      <c r="M22" s="31">
        <v>193448.15</v>
      </c>
      <c r="N22" s="31">
        <v>193448.15</v>
      </c>
    </row>
    <row r="23" spans="1:14" x14ac:dyDescent="0.25">
      <c r="A23" s="29" t="s">
        <v>15</v>
      </c>
      <c r="B23" s="30">
        <v>6544.2</v>
      </c>
      <c r="C23" s="30">
        <v>6544.2</v>
      </c>
      <c r="D23" s="30">
        <v>6544.2</v>
      </c>
      <c r="E23" s="30">
        <v>6544.2</v>
      </c>
      <c r="F23" s="30">
        <v>6544.2</v>
      </c>
      <c r="G23" s="30">
        <v>6544.2</v>
      </c>
      <c r="H23" s="30">
        <v>6544.2</v>
      </c>
      <c r="I23" s="30">
        <v>6544.2</v>
      </c>
      <c r="J23" s="30">
        <v>6544.2</v>
      </c>
      <c r="K23" s="30">
        <v>6544.2</v>
      </c>
      <c r="L23" s="31">
        <v>6544.2</v>
      </c>
      <c r="M23" s="31">
        <v>6544.2</v>
      </c>
      <c r="N23" s="31">
        <v>6544.2</v>
      </c>
    </row>
    <row r="24" spans="1:14" x14ac:dyDescent="0.25">
      <c r="A24" s="29" t="s">
        <v>16</v>
      </c>
      <c r="B24" s="2">
        <v>322298.3</v>
      </c>
      <c r="C24" s="2">
        <v>322298.3</v>
      </c>
      <c r="D24" s="2">
        <v>322298.3</v>
      </c>
      <c r="E24" s="2">
        <v>322298.3</v>
      </c>
      <c r="F24" s="2">
        <v>322298.3</v>
      </c>
      <c r="G24" s="2">
        <v>322298.3</v>
      </c>
      <c r="H24" s="2">
        <v>322298.3</v>
      </c>
      <c r="I24" s="2">
        <v>322298.3</v>
      </c>
      <c r="J24" s="2">
        <v>322298.3</v>
      </c>
      <c r="K24" s="2">
        <v>322298.3</v>
      </c>
      <c r="L24" s="3">
        <v>322298.3</v>
      </c>
      <c r="M24" s="3">
        <v>322298.3</v>
      </c>
      <c r="N24" s="3">
        <v>322298.3</v>
      </c>
    </row>
    <row r="25" spans="1:14" x14ac:dyDescent="0.25">
      <c r="A25" s="28" t="s">
        <v>182</v>
      </c>
      <c r="B25" s="2">
        <v>149302.70000000001</v>
      </c>
      <c r="C25" s="2">
        <v>149302.70000000001</v>
      </c>
      <c r="D25" s="2">
        <v>149302.70000000001</v>
      </c>
      <c r="E25" s="2">
        <v>145620.47</v>
      </c>
      <c r="F25" s="2">
        <v>89784.669999999984</v>
      </c>
      <c r="G25" s="2">
        <v>89784.669999999984</v>
      </c>
      <c r="H25" s="2">
        <v>89784.669999999984</v>
      </c>
      <c r="I25" s="2">
        <v>89784.669999999984</v>
      </c>
      <c r="J25" s="2">
        <v>89784.669999999984</v>
      </c>
      <c r="K25" s="2">
        <v>57609.740000000005</v>
      </c>
      <c r="L25" s="3">
        <v>57609.740000000005</v>
      </c>
      <c r="M25" s="3">
        <v>57609.740000000005</v>
      </c>
      <c r="N25" s="3">
        <v>35288.340000000004</v>
      </c>
    </row>
    <row r="26" spans="1:14" x14ac:dyDescent="0.25">
      <c r="A26" s="29" t="s">
        <v>15</v>
      </c>
      <c r="B26" s="30">
        <v>149302.70000000001</v>
      </c>
      <c r="C26" s="30">
        <v>149302.70000000001</v>
      </c>
      <c r="D26" s="30">
        <v>149302.70000000001</v>
      </c>
      <c r="E26" s="30">
        <v>145620.47</v>
      </c>
      <c r="F26" s="30">
        <v>89784.669999999984</v>
      </c>
      <c r="G26" s="30">
        <v>89784.669999999984</v>
      </c>
      <c r="H26" s="30">
        <v>89784.669999999984</v>
      </c>
      <c r="I26" s="30">
        <v>89784.669999999984</v>
      </c>
      <c r="J26" s="30">
        <v>89784.669999999984</v>
      </c>
      <c r="K26" s="30">
        <v>57609.740000000005</v>
      </c>
      <c r="L26" s="31">
        <v>57609.740000000005</v>
      </c>
      <c r="M26" s="31">
        <v>57609.740000000005</v>
      </c>
      <c r="N26" s="31">
        <v>35288.340000000004</v>
      </c>
    </row>
    <row r="27" spans="1:14" x14ac:dyDescent="0.25">
      <c r="A27" s="28" t="s">
        <v>183</v>
      </c>
      <c r="B27" s="2">
        <v>1021882.0999999996</v>
      </c>
      <c r="C27" s="2">
        <v>1021882.0999999996</v>
      </c>
      <c r="D27" s="2">
        <v>1021882.0999999996</v>
      </c>
      <c r="E27" s="2">
        <v>1021882.0999999996</v>
      </c>
      <c r="F27" s="2">
        <v>1021882.0999999996</v>
      </c>
      <c r="G27" s="2">
        <v>1021882.0999999996</v>
      </c>
      <c r="H27" s="2">
        <v>1021882.0999999996</v>
      </c>
      <c r="I27" s="2">
        <v>1021882.0999999996</v>
      </c>
      <c r="J27" s="2">
        <v>1021882.0999999996</v>
      </c>
      <c r="K27" s="2">
        <v>1021882.0999999996</v>
      </c>
      <c r="L27" s="3">
        <v>1021882.0999999996</v>
      </c>
      <c r="M27" s="3">
        <v>1021882.0999999996</v>
      </c>
      <c r="N27" s="3">
        <v>1021882.0999999996</v>
      </c>
    </row>
    <row r="28" spans="1:14" x14ac:dyDescent="0.25">
      <c r="A28" s="29" t="s">
        <v>17</v>
      </c>
      <c r="B28" s="30">
        <v>258116.51999999996</v>
      </c>
      <c r="C28" s="30">
        <v>258116.51999999996</v>
      </c>
      <c r="D28" s="30">
        <v>258116.51999999996</v>
      </c>
      <c r="E28" s="30">
        <v>258116.51999999996</v>
      </c>
      <c r="F28" s="30">
        <v>258116.51999999996</v>
      </c>
      <c r="G28" s="30">
        <v>258116.51999999996</v>
      </c>
      <c r="H28" s="30">
        <v>258116.51999999996</v>
      </c>
      <c r="I28" s="30">
        <v>258116.51999999996</v>
      </c>
      <c r="J28" s="30">
        <v>258116.51999999996</v>
      </c>
      <c r="K28" s="30">
        <v>258116.51999999996</v>
      </c>
      <c r="L28" s="31">
        <v>258116.51999999996</v>
      </c>
      <c r="M28" s="31">
        <v>258116.51999999996</v>
      </c>
      <c r="N28" s="31">
        <v>258116.51999999996</v>
      </c>
    </row>
    <row r="29" spans="1:14" x14ac:dyDescent="0.25">
      <c r="A29" s="29" t="s">
        <v>18</v>
      </c>
      <c r="B29" s="30">
        <v>763765.57999999973</v>
      </c>
      <c r="C29" s="30">
        <v>763765.57999999973</v>
      </c>
      <c r="D29" s="30">
        <v>763765.57999999973</v>
      </c>
      <c r="E29" s="30">
        <v>763765.57999999973</v>
      </c>
      <c r="F29" s="30">
        <v>763765.57999999973</v>
      </c>
      <c r="G29" s="30">
        <v>763765.57999999973</v>
      </c>
      <c r="H29" s="30">
        <v>763765.57999999973</v>
      </c>
      <c r="I29" s="30">
        <v>763765.57999999973</v>
      </c>
      <c r="J29" s="30">
        <v>763765.57999999973</v>
      </c>
      <c r="K29" s="30">
        <v>763765.57999999973</v>
      </c>
      <c r="L29" s="31">
        <v>763765.57999999973</v>
      </c>
      <c r="M29" s="31">
        <v>763765.57999999973</v>
      </c>
      <c r="N29" s="31">
        <v>763765.57999999973</v>
      </c>
    </row>
    <row r="30" spans="1:14" x14ac:dyDescent="0.25">
      <c r="A30" s="28" t="s">
        <v>189</v>
      </c>
      <c r="B30" s="2">
        <v>12225294.74</v>
      </c>
      <c r="C30" s="2">
        <v>12235232.370000001</v>
      </c>
      <c r="D30" s="2">
        <v>12243460.9</v>
      </c>
      <c r="E30" s="2">
        <v>12244862.630000001</v>
      </c>
      <c r="F30" s="2">
        <v>12190511.760000002</v>
      </c>
      <c r="G30" s="2">
        <v>12192096.920000002</v>
      </c>
      <c r="H30" s="2">
        <v>12201736.400000002</v>
      </c>
      <c r="I30" s="2">
        <v>12217503.880000003</v>
      </c>
      <c r="J30" s="2">
        <v>12226929.000000002</v>
      </c>
      <c r="K30" s="2">
        <v>12194754.070000002</v>
      </c>
      <c r="L30" s="3">
        <v>12204810.890000002</v>
      </c>
      <c r="M30" s="3">
        <v>12209308.670000002</v>
      </c>
      <c r="N30" s="3">
        <v>12191004.950000003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65"/>
  <sheetViews>
    <sheetView workbookViewId="0">
      <selection activeCell="A5" sqref="A5:D9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8" width="12.85546875" style="4" bestFit="1" customWidth="1"/>
    <col min="9" max="16384" width="9.140625" style="4"/>
  </cols>
  <sheetData>
    <row r="1" spans="1:8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8" hidden="1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44348</v>
      </c>
      <c r="G2" s="4" t="s">
        <v>8</v>
      </c>
      <c r="H2" s="5" t="e">
        <f>VLOOKUP(A2,'Plant 13 Months'!A:M,14,FALSE)</f>
        <v>#REF!</v>
      </c>
    </row>
    <row r="3" spans="1:8" hidden="1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768.63369876000002</v>
      </c>
      <c r="F3" s="6">
        <v>44348</v>
      </c>
      <c r="G3" s="4" t="s">
        <v>8</v>
      </c>
      <c r="H3" s="5" t="e">
        <f>VLOOKUP(A3,'Plant 13 Months'!A:M,14,FALSE)</f>
        <v>#REF!</v>
      </c>
    </row>
    <row r="4" spans="1:8" hidden="1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3862.1429717483998</v>
      </c>
      <c r="F4" s="6">
        <v>44348</v>
      </c>
      <c r="G4" s="4" t="s">
        <v>8</v>
      </c>
      <c r="H4" s="5" t="e">
        <f>VLOOKUP(A4,'Plant 13 Months'!A:M,14,FALSE)</f>
        <v>#REF!</v>
      </c>
    </row>
    <row r="5" spans="1:8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-463.491582424</v>
      </c>
      <c r="F5" s="6">
        <v>44348</v>
      </c>
      <c r="G5" s="4" t="s">
        <v>8</v>
      </c>
      <c r="H5" s="5"/>
    </row>
    <row r="6" spans="1:8" hidden="1" x14ac:dyDescent="0.25">
      <c r="A6" s="4">
        <v>1949348</v>
      </c>
      <c r="B6" s="4" t="s">
        <v>10</v>
      </c>
      <c r="C6" s="4" t="s">
        <v>7</v>
      </c>
      <c r="D6" s="5">
        <v>4577.1400000000003</v>
      </c>
      <c r="E6" s="5">
        <v>1562.6407681682001</v>
      </c>
      <c r="F6" s="6">
        <v>44348</v>
      </c>
      <c r="G6" s="4" t="s">
        <v>8</v>
      </c>
      <c r="H6" s="5" t="e">
        <f>VLOOKUP(A6,'Plant 13 Months'!A:M,14,FALSE)</f>
        <v>#REF!</v>
      </c>
    </row>
    <row r="7" spans="1:8" x14ac:dyDescent="0.25">
      <c r="A7" s="4">
        <v>43230745</v>
      </c>
      <c r="B7" s="4" t="s">
        <v>10</v>
      </c>
      <c r="C7" s="4" t="s">
        <v>7</v>
      </c>
      <c r="D7" s="5">
        <v>3417.75</v>
      </c>
      <c r="E7" s="5">
        <v>291.70000676249998</v>
      </c>
      <c r="F7" s="6">
        <v>44348</v>
      </c>
      <c r="G7" s="4" t="s">
        <v>8</v>
      </c>
      <c r="H7" s="5"/>
    </row>
    <row r="8" spans="1:8" hidden="1" x14ac:dyDescent="0.25">
      <c r="A8" s="4">
        <v>1274828</v>
      </c>
      <c r="B8" s="4" t="s">
        <v>11</v>
      </c>
      <c r="C8" s="4" t="s">
        <v>7</v>
      </c>
      <c r="D8" s="5">
        <v>55768.43</v>
      </c>
      <c r="E8" s="5">
        <v>156.31221707840001</v>
      </c>
      <c r="F8" s="6">
        <v>44348</v>
      </c>
      <c r="G8" s="4" t="s">
        <v>8</v>
      </c>
      <c r="H8" s="5" t="e">
        <f>VLOOKUP(A8,'Plant 13 Months'!A:M,14,FALSE)</f>
        <v>#REF!</v>
      </c>
    </row>
    <row r="9" spans="1:8" x14ac:dyDescent="0.25">
      <c r="A9" s="4">
        <v>43230739</v>
      </c>
      <c r="B9" s="4" t="s">
        <v>11</v>
      </c>
      <c r="C9" s="4" t="s">
        <v>7</v>
      </c>
      <c r="D9" s="5">
        <v>28199.53</v>
      </c>
      <c r="E9" s="5">
        <v>79.039898646400005</v>
      </c>
      <c r="F9" s="6">
        <v>44348</v>
      </c>
      <c r="G9" s="4" t="s">
        <v>8</v>
      </c>
      <c r="H9" s="5"/>
    </row>
    <row r="10" spans="1:8" hidden="1" x14ac:dyDescent="0.25">
      <c r="A10" s="4">
        <v>923219</v>
      </c>
      <c r="B10" s="4" t="s">
        <v>12</v>
      </c>
      <c r="C10" s="4" t="s">
        <v>7</v>
      </c>
      <c r="D10" s="5">
        <v>58.83</v>
      </c>
      <c r="E10" s="5">
        <v>3.6435595709999999</v>
      </c>
      <c r="F10" s="6">
        <v>44348</v>
      </c>
      <c r="G10" s="4" t="s">
        <v>8</v>
      </c>
      <c r="H10" s="5" t="e">
        <f>VLOOKUP(A10,'Plant 13 Months'!A:M,14,FALSE)</f>
        <v>#REF!</v>
      </c>
    </row>
    <row r="11" spans="1:8" hidden="1" x14ac:dyDescent="0.25">
      <c r="A11" s="4">
        <v>6933535</v>
      </c>
      <c r="B11" s="4" t="s">
        <v>6</v>
      </c>
      <c r="C11" s="4" t="s">
        <v>13</v>
      </c>
      <c r="D11" s="5">
        <v>472514.62</v>
      </c>
      <c r="E11" s="5">
        <v>0</v>
      </c>
      <c r="F11" s="6">
        <v>44348</v>
      </c>
      <c r="G11" s="4" t="s">
        <v>14</v>
      </c>
      <c r="H11" s="5" t="e">
        <f>VLOOKUP(A11,'Plant 13 Months'!A:M,14,FALSE)</f>
        <v>#REF!</v>
      </c>
    </row>
    <row r="12" spans="1:8" hidden="1" x14ac:dyDescent="0.25">
      <c r="A12" s="4">
        <v>6933550</v>
      </c>
      <c r="B12" s="4" t="s">
        <v>6</v>
      </c>
      <c r="C12" s="4" t="s">
        <v>13</v>
      </c>
      <c r="D12" s="5">
        <v>4232.25</v>
      </c>
      <c r="E12" s="5">
        <v>0</v>
      </c>
      <c r="F12" s="6">
        <v>44348</v>
      </c>
      <c r="G12" s="4" t="s">
        <v>14</v>
      </c>
      <c r="H12" s="5" t="e">
        <f>VLOOKUP(A12,'Plant 13 Months'!A:M,14,FALSE)</f>
        <v>#REF!</v>
      </c>
    </row>
    <row r="13" spans="1:8" hidden="1" x14ac:dyDescent="0.25">
      <c r="A13" s="4">
        <v>6933700</v>
      </c>
      <c r="B13" s="4" t="s">
        <v>6</v>
      </c>
      <c r="C13" s="4" t="s">
        <v>13</v>
      </c>
      <c r="D13" s="5">
        <v>106291.65000000001</v>
      </c>
      <c r="E13" s="5">
        <v>0</v>
      </c>
      <c r="F13" s="6">
        <v>44348</v>
      </c>
      <c r="G13" s="4" t="s">
        <v>14</v>
      </c>
      <c r="H13" s="5" t="e">
        <f>VLOOKUP(A13,'Plant 13 Months'!A:M,14,FALSE)</f>
        <v>#REF!</v>
      </c>
    </row>
    <row r="14" spans="1:8" hidden="1" x14ac:dyDescent="0.25">
      <c r="A14" s="4">
        <v>6933701</v>
      </c>
      <c r="B14" s="4" t="s">
        <v>6</v>
      </c>
      <c r="C14" s="4" t="s">
        <v>13</v>
      </c>
      <c r="D14" s="5">
        <v>1500</v>
      </c>
      <c r="E14" s="5">
        <v>0</v>
      </c>
      <c r="F14" s="6">
        <v>44348</v>
      </c>
      <c r="G14" s="4" t="s">
        <v>14</v>
      </c>
      <c r="H14" s="5" t="e">
        <f>VLOOKUP(A14,'Plant 13 Months'!A:M,14,FALSE)</f>
        <v>#REF!</v>
      </c>
    </row>
    <row r="15" spans="1:8" hidden="1" x14ac:dyDescent="0.25">
      <c r="A15" s="4">
        <v>6932989</v>
      </c>
      <c r="B15" s="4" t="s">
        <v>9</v>
      </c>
      <c r="C15" s="4" t="s">
        <v>13</v>
      </c>
      <c r="D15" s="5">
        <v>101826.47</v>
      </c>
      <c r="E15" s="5">
        <v>17179.4003564044</v>
      </c>
      <c r="F15" s="6">
        <v>44348</v>
      </c>
      <c r="G15" s="4" t="s">
        <v>14</v>
      </c>
      <c r="H15" s="5" t="e">
        <f>VLOOKUP(A15,'Plant 13 Months'!A:M,14,FALSE)</f>
        <v>#REF!</v>
      </c>
    </row>
    <row r="16" spans="1:8" hidden="1" x14ac:dyDescent="0.25">
      <c r="A16" s="4">
        <v>6933002</v>
      </c>
      <c r="B16" s="4" t="s">
        <v>9</v>
      </c>
      <c r="C16" s="4" t="s">
        <v>13</v>
      </c>
      <c r="D16" s="5">
        <v>12495.5</v>
      </c>
      <c r="E16" s="5">
        <v>2371.6646432500002</v>
      </c>
      <c r="F16" s="6">
        <v>44348</v>
      </c>
      <c r="G16" s="4" t="s">
        <v>14</v>
      </c>
      <c r="H16" s="5" t="e">
        <f>VLOOKUP(A16,'Plant 13 Months'!A:M,14,FALSE)</f>
        <v>#REF!</v>
      </c>
    </row>
    <row r="17" spans="1:8" hidden="1" x14ac:dyDescent="0.25">
      <c r="A17" s="4">
        <v>6933704</v>
      </c>
      <c r="B17" s="4" t="s">
        <v>9</v>
      </c>
      <c r="C17" s="4" t="s">
        <v>13</v>
      </c>
      <c r="D17" s="5">
        <v>23480.77</v>
      </c>
      <c r="E17" s="5">
        <v>4456.6853671550007</v>
      </c>
      <c r="F17" s="6">
        <v>44348</v>
      </c>
      <c r="G17" s="4" t="s">
        <v>14</v>
      </c>
      <c r="H17" s="5" t="e">
        <f>VLOOKUP(A17,'Plant 13 Months'!A:M,14,FALSE)</f>
        <v>#REF!</v>
      </c>
    </row>
    <row r="18" spans="1:8" hidden="1" x14ac:dyDescent="0.25">
      <c r="A18" s="4">
        <v>6934031</v>
      </c>
      <c r="B18" s="4" t="s">
        <v>9</v>
      </c>
      <c r="C18" s="4" t="s">
        <v>13</v>
      </c>
      <c r="D18" s="5">
        <v>8954.99</v>
      </c>
      <c r="E18" s="5">
        <v>377.70482191859998</v>
      </c>
      <c r="F18" s="6">
        <v>44348</v>
      </c>
      <c r="G18" s="4" t="s">
        <v>14</v>
      </c>
      <c r="H18" s="5" t="e">
        <f>VLOOKUP(A18,'Plant 13 Months'!A:M,14,FALSE)</f>
        <v>#REF!</v>
      </c>
    </row>
    <row r="19" spans="1:8" hidden="1" x14ac:dyDescent="0.25">
      <c r="A19" s="4">
        <v>6934068</v>
      </c>
      <c r="B19" s="4" t="s">
        <v>9</v>
      </c>
      <c r="C19" s="4" t="s">
        <v>13</v>
      </c>
      <c r="D19" s="5">
        <v>5933184.5899999999</v>
      </c>
      <c r="E19" s="5">
        <v>250250.6902828626</v>
      </c>
      <c r="F19" s="6">
        <v>44348</v>
      </c>
      <c r="G19" s="4" t="s">
        <v>14</v>
      </c>
      <c r="H19" s="5" t="e">
        <f>VLOOKUP(A19,'Plant 13 Months'!A:M,14,FALSE)</f>
        <v>#REF!</v>
      </c>
    </row>
    <row r="20" spans="1:8" hidden="1" x14ac:dyDescent="0.25">
      <c r="A20" s="4">
        <v>6934069</v>
      </c>
      <c r="B20" s="4" t="s">
        <v>9</v>
      </c>
      <c r="C20" s="4" t="s">
        <v>13</v>
      </c>
      <c r="D20" s="5">
        <v>457856.33</v>
      </c>
      <c r="E20" s="5">
        <v>19311.5283866262</v>
      </c>
      <c r="F20" s="6">
        <v>44348</v>
      </c>
      <c r="G20" s="4" t="s">
        <v>14</v>
      </c>
      <c r="H20" s="5" t="e">
        <f>VLOOKUP(A20,'Plant 13 Months'!A:M,14,FALSE)</f>
        <v>#REF!</v>
      </c>
    </row>
    <row r="21" spans="1:8" hidden="1" x14ac:dyDescent="0.25">
      <c r="A21" s="4">
        <v>6934080</v>
      </c>
      <c r="B21" s="4" t="s">
        <v>9</v>
      </c>
      <c r="C21" s="4" t="s">
        <v>13</v>
      </c>
      <c r="D21" s="5">
        <v>495432.52</v>
      </c>
      <c r="E21" s="5">
        <v>20896.422189112804</v>
      </c>
      <c r="F21" s="6">
        <v>44348</v>
      </c>
      <c r="G21" s="4" t="s">
        <v>14</v>
      </c>
      <c r="H21" s="5" t="e">
        <f>VLOOKUP(A21,'Plant 13 Months'!A:M,14,FALSE)</f>
        <v>#REF!</v>
      </c>
    </row>
    <row r="22" spans="1:8" hidden="1" x14ac:dyDescent="0.25">
      <c r="A22" s="4">
        <v>7002781</v>
      </c>
      <c r="B22" s="4" t="s">
        <v>9</v>
      </c>
      <c r="C22" s="4" t="s">
        <v>13</v>
      </c>
      <c r="D22" s="5">
        <v>1678.8500000000001</v>
      </c>
      <c r="E22" s="5">
        <v>35.405401957999999</v>
      </c>
      <c r="F22" s="6">
        <v>44348</v>
      </c>
      <c r="G22" s="4" t="s">
        <v>14</v>
      </c>
      <c r="H22" s="5" t="e">
        <f>VLOOKUP(A22,'Plant 13 Months'!A:M,14,FALSE)</f>
        <v>#REF!</v>
      </c>
    </row>
    <row r="23" spans="1:8" hidden="1" x14ac:dyDescent="0.25">
      <c r="A23" s="4">
        <v>7003071</v>
      </c>
      <c r="B23" s="4" t="s">
        <v>9</v>
      </c>
      <c r="C23" s="4" t="s">
        <v>13</v>
      </c>
      <c r="D23" s="5">
        <v>-150</v>
      </c>
      <c r="E23" s="5">
        <v>-3.1633619999999998</v>
      </c>
      <c r="F23" s="6">
        <v>44348</v>
      </c>
      <c r="G23" s="4" t="s">
        <v>14</v>
      </c>
      <c r="H23" s="5" t="e">
        <f>VLOOKUP(A23,'Plant 13 Months'!A:M,14,FALSE)</f>
        <v>#REF!</v>
      </c>
    </row>
    <row r="24" spans="1:8" hidden="1" x14ac:dyDescent="0.25">
      <c r="A24" s="4">
        <v>7003394</v>
      </c>
      <c r="B24" s="4" t="s">
        <v>9</v>
      </c>
      <c r="C24" s="4" t="s">
        <v>13</v>
      </c>
      <c r="D24" s="5">
        <v>1591.04</v>
      </c>
      <c r="E24" s="5">
        <v>33.553569843199995</v>
      </c>
      <c r="F24" s="6">
        <v>44348</v>
      </c>
      <c r="G24" s="4" t="s">
        <v>14</v>
      </c>
      <c r="H24" s="5" t="e">
        <f>VLOOKUP(A24,'Plant 13 Months'!A:M,14,FALSE)</f>
        <v>#REF!</v>
      </c>
    </row>
    <row r="25" spans="1:8" hidden="1" x14ac:dyDescent="0.25">
      <c r="A25" s="4">
        <v>7004610</v>
      </c>
      <c r="B25" s="4" t="s">
        <v>9</v>
      </c>
      <c r="C25" s="4" t="s">
        <v>13</v>
      </c>
      <c r="D25" s="5">
        <v>510156.96</v>
      </c>
      <c r="E25" s="5">
        <v>10758.740941996799</v>
      </c>
      <c r="F25" s="6">
        <v>44348</v>
      </c>
      <c r="G25" s="4" t="s">
        <v>14</v>
      </c>
      <c r="H25" s="5" t="e">
        <f>VLOOKUP(A25,'Plant 13 Months'!A:M,14,FALSE)</f>
        <v>#REF!</v>
      </c>
    </row>
    <row r="26" spans="1:8" hidden="1" x14ac:dyDescent="0.25">
      <c r="A26" s="4">
        <v>7004932</v>
      </c>
      <c r="B26" s="4" t="s">
        <v>9</v>
      </c>
      <c r="C26" s="4" t="s">
        <v>13</v>
      </c>
      <c r="D26" s="5">
        <v>1989.21</v>
      </c>
      <c r="E26" s="5">
        <v>41.9506088268</v>
      </c>
      <c r="F26" s="6">
        <v>44348</v>
      </c>
      <c r="G26" s="4" t="s">
        <v>14</v>
      </c>
      <c r="H26" s="5" t="e">
        <f>VLOOKUP(A26,'Plant 13 Months'!A:M,14,FALSE)</f>
        <v>#REF!</v>
      </c>
    </row>
    <row r="27" spans="1:8" hidden="1" x14ac:dyDescent="0.25">
      <c r="A27" s="4">
        <v>6932988</v>
      </c>
      <c r="B27" s="4" t="s">
        <v>10</v>
      </c>
      <c r="C27" s="4" t="s">
        <v>13</v>
      </c>
      <c r="D27" s="5">
        <v>10169.65</v>
      </c>
      <c r="E27" s="5">
        <v>10169.65</v>
      </c>
      <c r="F27" s="6">
        <v>44348</v>
      </c>
      <c r="G27" s="4" t="s">
        <v>14</v>
      </c>
      <c r="H27" s="5" t="e">
        <f>VLOOKUP(A27,'Plant 13 Months'!A:M,14,FALSE)</f>
        <v>#REF!</v>
      </c>
    </row>
    <row r="28" spans="1:8" hidden="1" x14ac:dyDescent="0.25">
      <c r="A28" s="4">
        <v>6933099</v>
      </c>
      <c r="B28" s="4" t="s">
        <v>10</v>
      </c>
      <c r="C28" s="4" t="s">
        <v>13</v>
      </c>
      <c r="D28" s="5">
        <v>49817.99</v>
      </c>
      <c r="E28" s="5">
        <v>49817.99</v>
      </c>
      <c r="F28" s="6">
        <v>44348</v>
      </c>
      <c r="G28" s="4" t="s">
        <v>14</v>
      </c>
      <c r="H28" s="5" t="e">
        <f>VLOOKUP(A28,'Plant 13 Months'!A:M,14,FALSE)</f>
        <v>#REF!</v>
      </c>
    </row>
    <row r="29" spans="1:8" hidden="1" x14ac:dyDescent="0.25">
      <c r="A29" s="4">
        <v>6933110</v>
      </c>
      <c r="B29" s="4" t="s">
        <v>10</v>
      </c>
      <c r="C29" s="4" t="s">
        <v>13</v>
      </c>
      <c r="D29" s="5">
        <v>8492.84</v>
      </c>
      <c r="E29" s="5">
        <v>8492.84</v>
      </c>
      <c r="F29" s="6">
        <v>44348</v>
      </c>
      <c r="G29" s="4" t="s">
        <v>14</v>
      </c>
      <c r="H29" s="5" t="e">
        <f>VLOOKUP(A29,'Plant 13 Months'!A:M,14,FALSE)</f>
        <v>#REF!</v>
      </c>
    </row>
    <row r="30" spans="1:8" hidden="1" x14ac:dyDescent="0.25">
      <c r="A30" s="4">
        <v>6933113</v>
      </c>
      <c r="B30" s="4" t="s">
        <v>10</v>
      </c>
      <c r="C30" s="4" t="s">
        <v>13</v>
      </c>
      <c r="D30" s="5">
        <v>74169.37</v>
      </c>
      <c r="E30" s="5">
        <v>74169.37</v>
      </c>
      <c r="F30" s="6">
        <v>44348</v>
      </c>
      <c r="G30" s="4" t="s">
        <v>14</v>
      </c>
      <c r="H30" s="5" t="e">
        <f>VLOOKUP(A30,'Plant 13 Months'!A:M,14,FALSE)</f>
        <v>#REF!</v>
      </c>
    </row>
    <row r="31" spans="1:8" hidden="1" x14ac:dyDescent="0.25">
      <c r="A31" s="4">
        <v>6933268</v>
      </c>
      <c r="B31" s="4" t="s">
        <v>10</v>
      </c>
      <c r="C31" s="4" t="s">
        <v>13</v>
      </c>
      <c r="D31" s="5">
        <v>10806.7</v>
      </c>
      <c r="E31" s="5">
        <v>10806.7</v>
      </c>
      <c r="F31" s="6">
        <v>44348</v>
      </c>
      <c r="G31" s="4" t="s">
        <v>14</v>
      </c>
      <c r="H31" s="5" t="e">
        <f>VLOOKUP(A31,'Plant 13 Months'!A:M,14,FALSE)</f>
        <v>#REF!</v>
      </c>
    </row>
    <row r="32" spans="1:8" hidden="1" x14ac:dyDescent="0.25">
      <c r="A32" s="4">
        <v>6933274</v>
      </c>
      <c r="B32" s="4" t="s">
        <v>10</v>
      </c>
      <c r="C32" s="4" t="s">
        <v>13</v>
      </c>
      <c r="D32" s="5">
        <v>6266.2</v>
      </c>
      <c r="E32" s="5">
        <v>6266.2</v>
      </c>
      <c r="F32" s="6">
        <v>44348</v>
      </c>
      <c r="G32" s="4" t="s">
        <v>14</v>
      </c>
      <c r="H32" s="5" t="e">
        <f>VLOOKUP(A32,'Plant 13 Months'!A:M,14,FALSE)</f>
        <v>#REF!</v>
      </c>
    </row>
    <row r="33" spans="1:8" hidden="1" x14ac:dyDescent="0.25">
      <c r="A33" s="4">
        <v>6933392</v>
      </c>
      <c r="B33" s="4" t="s">
        <v>10</v>
      </c>
      <c r="C33" s="4" t="s">
        <v>13</v>
      </c>
      <c r="D33" s="5">
        <v>14047.62</v>
      </c>
      <c r="E33" s="5">
        <v>14047.62</v>
      </c>
      <c r="F33" s="6">
        <v>44348</v>
      </c>
      <c r="G33" s="4" t="s">
        <v>14</v>
      </c>
      <c r="H33" s="5" t="e">
        <f>VLOOKUP(A33,'Plant 13 Months'!A:M,14,FALSE)</f>
        <v>#REF!</v>
      </c>
    </row>
    <row r="34" spans="1:8" hidden="1" x14ac:dyDescent="0.25">
      <c r="A34" s="4">
        <v>6933396</v>
      </c>
      <c r="B34" s="4" t="s">
        <v>10</v>
      </c>
      <c r="C34" s="4" t="s">
        <v>13</v>
      </c>
      <c r="D34" s="5">
        <v>237.99</v>
      </c>
      <c r="E34" s="5">
        <v>237.99</v>
      </c>
      <c r="F34" s="6">
        <v>44348</v>
      </c>
      <c r="G34" s="4" t="s">
        <v>14</v>
      </c>
      <c r="H34" s="5" t="e">
        <f>VLOOKUP(A34,'Plant 13 Months'!A:M,14,FALSE)</f>
        <v>#REF!</v>
      </c>
    </row>
    <row r="35" spans="1:8" hidden="1" x14ac:dyDescent="0.25">
      <c r="A35" s="4">
        <v>6933410</v>
      </c>
      <c r="B35" s="4" t="s">
        <v>10</v>
      </c>
      <c r="C35" s="4" t="s">
        <v>13</v>
      </c>
      <c r="D35" s="5">
        <v>38933.090000000004</v>
      </c>
      <c r="E35" s="5">
        <v>38933.090000000004</v>
      </c>
      <c r="F35" s="6">
        <v>44348</v>
      </c>
      <c r="G35" s="4" t="s">
        <v>14</v>
      </c>
      <c r="H35" s="5" t="e">
        <f>VLOOKUP(A35,'Plant 13 Months'!A:M,14,FALSE)</f>
        <v>#REF!</v>
      </c>
    </row>
    <row r="36" spans="1:8" hidden="1" x14ac:dyDescent="0.25">
      <c r="A36" s="4">
        <v>6933519</v>
      </c>
      <c r="B36" s="4" t="s">
        <v>10</v>
      </c>
      <c r="C36" s="4" t="s">
        <v>13</v>
      </c>
      <c r="D36" s="5">
        <v>1556.74</v>
      </c>
      <c r="E36" s="5">
        <v>1556.74</v>
      </c>
      <c r="F36" s="6">
        <v>44348</v>
      </c>
      <c r="G36" s="4" t="s">
        <v>14</v>
      </c>
      <c r="H36" s="5" t="e">
        <f>VLOOKUP(A36,'Plant 13 Months'!A:M,14,FALSE)</f>
        <v>#REF!</v>
      </c>
    </row>
    <row r="37" spans="1:8" hidden="1" x14ac:dyDescent="0.25">
      <c r="A37" s="4">
        <v>6933534</v>
      </c>
      <c r="B37" s="4" t="s">
        <v>10</v>
      </c>
      <c r="C37" s="4" t="s">
        <v>13</v>
      </c>
      <c r="D37" s="5">
        <v>18267.16</v>
      </c>
      <c r="E37" s="5">
        <v>18267.16</v>
      </c>
      <c r="F37" s="6">
        <v>44348</v>
      </c>
      <c r="G37" s="4" t="s">
        <v>14</v>
      </c>
      <c r="H37" s="5" t="e">
        <f>VLOOKUP(A37,'Plant 13 Months'!A:M,14,FALSE)</f>
        <v>#REF!</v>
      </c>
    </row>
    <row r="38" spans="1:8" hidden="1" x14ac:dyDescent="0.25">
      <c r="A38" s="4">
        <v>6933536</v>
      </c>
      <c r="B38" s="4" t="s">
        <v>10</v>
      </c>
      <c r="C38" s="4" t="s">
        <v>13</v>
      </c>
      <c r="D38" s="5">
        <v>-1017.6</v>
      </c>
      <c r="E38" s="5">
        <v>-1017.6</v>
      </c>
      <c r="F38" s="6">
        <v>44348</v>
      </c>
      <c r="G38" s="4" t="s">
        <v>14</v>
      </c>
      <c r="H38" s="5" t="e">
        <f>VLOOKUP(A38,'Plant 13 Months'!A:M,14,FALSE)</f>
        <v>#REF!</v>
      </c>
    </row>
    <row r="39" spans="1:8" hidden="1" x14ac:dyDescent="0.25">
      <c r="A39" s="4">
        <v>6933539</v>
      </c>
      <c r="B39" s="4" t="s">
        <v>10</v>
      </c>
      <c r="C39" s="4" t="s">
        <v>13</v>
      </c>
      <c r="D39" s="5">
        <v>13745.03</v>
      </c>
      <c r="E39" s="5">
        <v>13745.03</v>
      </c>
      <c r="F39" s="6">
        <v>44348</v>
      </c>
      <c r="G39" s="4" t="s">
        <v>14</v>
      </c>
      <c r="H39" s="5" t="e">
        <f>VLOOKUP(A39,'Plant 13 Months'!A:M,14,FALSE)</f>
        <v>#REF!</v>
      </c>
    </row>
    <row r="40" spans="1:8" hidden="1" x14ac:dyDescent="0.25">
      <c r="A40" s="4">
        <v>6933551</v>
      </c>
      <c r="B40" s="4" t="s">
        <v>10</v>
      </c>
      <c r="C40" s="4" t="s">
        <v>13</v>
      </c>
      <c r="D40" s="5">
        <v>1556.74</v>
      </c>
      <c r="E40" s="5">
        <v>1556.74</v>
      </c>
      <c r="F40" s="6">
        <v>44348</v>
      </c>
      <c r="G40" s="4" t="s">
        <v>14</v>
      </c>
      <c r="H40" s="5" t="e">
        <f>VLOOKUP(A40,'Plant 13 Months'!A:M,14,FALSE)</f>
        <v>#REF!</v>
      </c>
    </row>
    <row r="41" spans="1:8" hidden="1" x14ac:dyDescent="0.25">
      <c r="A41" s="4">
        <v>6933552</v>
      </c>
      <c r="B41" s="4" t="s">
        <v>10</v>
      </c>
      <c r="C41" s="4" t="s">
        <v>13</v>
      </c>
      <c r="D41" s="5">
        <v>1556.74</v>
      </c>
      <c r="E41" s="5">
        <v>1556.74</v>
      </c>
      <c r="F41" s="6">
        <v>44348</v>
      </c>
      <c r="G41" s="4" t="s">
        <v>14</v>
      </c>
      <c r="H41" s="5" t="e">
        <f>VLOOKUP(A41,'Plant 13 Months'!A:M,14,FALSE)</f>
        <v>#REF!</v>
      </c>
    </row>
    <row r="42" spans="1:8" hidden="1" x14ac:dyDescent="0.25">
      <c r="A42" s="4">
        <v>6933837</v>
      </c>
      <c r="B42" s="4" t="s">
        <v>10</v>
      </c>
      <c r="C42" s="4" t="s">
        <v>13</v>
      </c>
      <c r="D42" s="5">
        <v>10210.52</v>
      </c>
      <c r="E42" s="5">
        <v>10210.52</v>
      </c>
      <c r="F42" s="6">
        <v>44348</v>
      </c>
      <c r="G42" s="4" t="s">
        <v>14</v>
      </c>
      <c r="H42" s="5" t="e">
        <f>VLOOKUP(A42,'Plant 13 Months'!A:M,14,FALSE)</f>
        <v>#REF!</v>
      </c>
    </row>
    <row r="43" spans="1:8" hidden="1" x14ac:dyDescent="0.25">
      <c r="A43" s="4">
        <v>6933838</v>
      </c>
      <c r="B43" s="4" t="s">
        <v>10</v>
      </c>
      <c r="C43" s="4" t="s">
        <v>13</v>
      </c>
      <c r="D43" s="5">
        <v>25</v>
      </c>
      <c r="E43" s="5">
        <v>25</v>
      </c>
      <c r="F43" s="6">
        <v>44348</v>
      </c>
      <c r="G43" s="4" t="s">
        <v>14</v>
      </c>
      <c r="H43" s="5" t="e">
        <f>VLOOKUP(A43,'Plant 13 Months'!A:M,14,FALSE)</f>
        <v>#REF!</v>
      </c>
    </row>
    <row r="44" spans="1:8" hidden="1" x14ac:dyDescent="0.25">
      <c r="A44" s="4">
        <v>6933840</v>
      </c>
      <c r="B44" s="4" t="s">
        <v>10</v>
      </c>
      <c r="C44" s="4" t="s">
        <v>13</v>
      </c>
      <c r="D44" s="5">
        <v>2895</v>
      </c>
      <c r="E44" s="5">
        <v>2895</v>
      </c>
      <c r="F44" s="6">
        <v>44348</v>
      </c>
      <c r="G44" s="4" t="s">
        <v>14</v>
      </c>
      <c r="H44" s="5" t="e">
        <f>VLOOKUP(A44,'Plant 13 Months'!A:M,14,FALSE)</f>
        <v>#REF!</v>
      </c>
    </row>
    <row r="45" spans="1:8" hidden="1" x14ac:dyDescent="0.25">
      <c r="A45" s="4">
        <v>6933841</v>
      </c>
      <c r="B45" s="4" t="s">
        <v>10</v>
      </c>
      <c r="C45" s="4" t="s">
        <v>13</v>
      </c>
      <c r="D45" s="5">
        <v>1555.76</v>
      </c>
      <c r="E45" s="5">
        <v>1555.76</v>
      </c>
      <c r="F45" s="6">
        <v>44348</v>
      </c>
      <c r="G45" s="4" t="s">
        <v>14</v>
      </c>
      <c r="H45" s="5" t="e">
        <f>VLOOKUP(A45,'Plant 13 Months'!A:M,14,FALSE)</f>
        <v>#REF!</v>
      </c>
    </row>
    <row r="46" spans="1:8" hidden="1" x14ac:dyDescent="0.25">
      <c r="A46" s="4">
        <v>6933966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44348</v>
      </c>
      <c r="G46" s="4" t="s">
        <v>14</v>
      </c>
      <c r="H46" s="5" t="e">
        <f>VLOOKUP(A46,'Plant 13 Months'!A:M,14,FALSE)</f>
        <v>#REF!</v>
      </c>
    </row>
    <row r="47" spans="1:8" hidden="1" x14ac:dyDescent="0.25">
      <c r="A47" s="4">
        <v>6933981</v>
      </c>
      <c r="B47" s="4" t="s">
        <v>10</v>
      </c>
      <c r="C47" s="4" t="s">
        <v>13</v>
      </c>
      <c r="D47" s="5">
        <v>-5324.76</v>
      </c>
      <c r="E47" s="5">
        <v>-5324.76</v>
      </c>
      <c r="F47" s="6">
        <v>44348</v>
      </c>
      <c r="G47" s="4" t="s">
        <v>14</v>
      </c>
      <c r="H47" s="5" t="e">
        <f>VLOOKUP(A47,'Plant 13 Months'!A:M,14,FALSE)</f>
        <v>#REF!</v>
      </c>
    </row>
    <row r="48" spans="1:8" hidden="1" x14ac:dyDescent="0.25">
      <c r="A48" s="4">
        <v>6933992</v>
      </c>
      <c r="B48" s="4" t="s">
        <v>10</v>
      </c>
      <c r="C48" s="4" t="s">
        <v>13</v>
      </c>
      <c r="D48" s="5">
        <v>1604.97</v>
      </c>
      <c r="E48" s="5">
        <v>1604.97</v>
      </c>
      <c r="F48" s="6">
        <v>44348</v>
      </c>
      <c r="G48" s="4" t="s">
        <v>14</v>
      </c>
      <c r="H48" s="5" t="e">
        <f>VLOOKUP(A48,'Plant 13 Months'!A:M,14,FALSE)</f>
        <v>#REF!</v>
      </c>
    </row>
    <row r="49" spans="1:8" hidden="1" x14ac:dyDescent="0.25">
      <c r="A49" s="4">
        <v>6934001</v>
      </c>
      <c r="B49" s="4" t="s">
        <v>10</v>
      </c>
      <c r="C49" s="4" t="s">
        <v>13</v>
      </c>
      <c r="D49" s="5">
        <v>1556.74</v>
      </c>
      <c r="E49" s="5">
        <v>1556.74</v>
      </c>
      <c r="F49" s="6">
        <v>44348</v>
      </c>
      <c r="G49" s="4" t="s">
        <v>14</v>
      </c>
      <c r="H49" s="5" t="e">
        <f>VLOOKUP(A49,'Plant 13 Months'!A:M,14,FALSE)</f>
        <v>#REF!</v>
      </c>
    </row>
    <row r="50" spans="1:8" hidden="1" x14ac:dyDescent="0.25">
      <c r="A50" s="4">
        <v>6934019</v>
      </c>
      <c r="B50" s="4" t="s">
        <v>10</v>
      </c>
      <c r="C50" s="4" t="s">
        <v>13</v>
      </c>
      <c r="D50" s="5">
        <v>-117964</v>
      </c>
      <c r="E50" s="5">
        <v>-80546.081080079995</v>
      </c>
      <c r="F50" s="6">
        <v>44348</v>
      </c>
      <c r="G50" s="4" t="s">
        <v>14</v>
      </c>
      <c r="H50" s="5" t="e">
        <f>VLOOKUP(A50,'Plant 13 Months'!A:M,14,FALSE)</f>
        <v>#REF!</v>
      </c>
    </row>
    <row r="51" spans="1:8" hidden="1" x14ac:dyDescent="0.25">
      <c r="A51" s="4">
        <v>6934049</v>
      </c>
      <c r="B51" s="4" t="s">
        <v>10</v>
      </c>
      <c r="C51" s="4" t="s">
        <v>13</v>
      </c>
      <c r="D51" s="5">
        <v>197535.35</v>
      </c>
      <c r="E51" s="5">
        <v>134877.57550847702</v>
      </c>
      <c r="F51" s="6">
        <v>44348</v>
      </c>
      <c r="G51" s="4" t="s">
        <v>14</v>
      </c>
      <c r="H51" s="5" t="e">
        <f>VLOOKUP(A51,'Plant 13 Months'!A:M,14,FALSE)</f>
        <v>#REF!</v>
      </c>
    </row>
    <row r="52" spans="1:8" hidden="1" x14ac:dyDescent="0.25">
      <c r="A52" s="4">
        <v>6934059</v>
      </c>
      <c r="B52" s="4" t="s">
        <v>10</v>
      </c>
      <c r="C52" s="4" t="s">
        <v>13</v>
      </c>
      <c r="D52" s="5">
        <v>165196</v>
      </c>
      <c r="E52" s="5">
        <v>112796.19553512</v>
      </c>
      <c r="F52" s="6">
        <v>44348</v>
      </c>
      <c r="G52" s="4" t="s">
        <v>14</v>
      </c>
      <c r="H52" s="5" t="e">
        <f>VLOOKUP(A52,'Plant 13 Months'!A:M,14,FALSE)</f>
        <v>#REF!</v>
      </c>
    </row>
    <row r="53" spans="1:8" hidden="1" x14ac:dyDescent="0.25">
      <c r="A53" s="4">
        <v>7002753</v>
      </c>
      <c r="B53" s="4" t="s">
        <v>10</v>
      </c>
      <c r="C53" s="4" t="s">
        <v>13</v>
      </c>
      <c r="D53" s="5">
        <v>13856.970000000001</v>
      </c>
      <c r="E53" s="5">
        <v>4730.7852163760999</v>
      </c>
      <c r="F53" s="6">
        <v>44348</v>
      </c>
      <c r="G53" s="4" t="s">
        <v>14</v>
      </c>
      <c r="H53" s="5" t="e">
        <f>VLOOKUP(A53,'Plant 13 Months'!A:M,14,FALSE)</f>
        <v>#REF!</v>
      </c>
    </row>
    <row r="54" spans="1:8" hidden="1" x14ac:dyDescent="0.25">
      <c r="A54" s="4">
        <v>7003102</v>
      </c>
      <c r="B54" s="4" t="s">
        <v>10</v>
      </c>
      <c r="C54" s="4" t="s">
        <v>13</v>
      </c>
      <c r="D54" s="5">
        <v>26590.5</v>
      </c>
      <c r="E54" s="5">
        <v>9078.0267472650012</v>
      </c>
      <c r="F54" s="6">
        <v>44348</v>
      </c>
      <c r="G54" s="4" t="s">
        <v>14</v>
      </c>
      <c r="H54" s="5" t="e">
        <f>VLOOKUP(A54,'Plant 13 Months'!A:M,14,FALSE)</f>
        <v>#REF!</v>
      </c>
    </row>
    <row r="55" spans="1:8" hidden="1" x14ac:dyDescent="0.25">
      <c r="A55" s="4">
        <v>7003395</v>
      </c>
      <c r="B55" s="4" t="s">
        <v>10</v>
      </c>
      <c r="C55" s="4" t="s">
        <v>13</v>
      </c>
      <c r="D55" s="5">
        <v>15873.5</v>
      </c>
      <c r="E55" s="5">
        <v>5419.2308370550008</v>
      </c>
      <c r="F55" s="6">
        <v>44348</v>
      </c>
      <c r="G55" s="4" t="s">
        <v>14</v>
      </c>
      <c r="H55" s="5" t="e">
        <f>VLOOKUP(A55,'Plant 13 Months'!A:M,14,FALSE)</f>
        <v>#REF!</v>
      </c>
    </row>
    <row r="56" spans="1:8" hidden="1" x14ac:dyDescent="0.25">
      <c r="A56" s="4">
        <v>7003417</v>
      </c>
      <c r="B56" s="4" t="s">
        <v>10</v>
      </c>
      <c r="C56" s="4" t="s">
        <v>13</v>
      </c>
      <c r="D56" s="5">
        <v>42457.520000000004</v>
      </c>
      <c r="E56" s="5">
        <v>14495.0453049976</v>
      </c>
      <c r="F56" s="6">
        <v>44348</v>
      </c>
      <c r="G56" s="4" t="s">
        <v>14</v>
      </c>
      <c r="H56" s="5" t="e">
        <f>VLOOKUP(A56,'Plant 13 Months'!A:M,14,FALSE)</f>
        <v>#REF!</v>
      </c>
    </row>
    <row r="57" spans="1:8" hidden="1" x14ac:dyDescent="0.25">
      <c r="A57" s="4">
        <v>7003418</v>
      </c>
      <c r="B57" s="4" t="s">
        <v>10</v>
      </c>
      <c r="C57" s="4" t="s">
        <v>13</v>
      </c>
      <c r="D57" s="5">
        <v>431.42</v>
      </c>
      <c r="E57" s="5">
        <v>147.28727550459999</v>
      </c>
      <c r="F57" s="6">
        <v>44348</v>
      </c>
      <c r="G57" s="4" t="s">
        <v>14</v>
      </c>
      <c r="H57" s="5" t="e">
        <f>VLOOKUP(A57,'Plant 13 Months'!A:M,14,FALSE)</f>
        <v>#REF!</v>
      </c>
    </row>
    <row r="58" spans="1:8" hidden="1" x14ac:dyDescent="0.25">
      <c r="A58" s="4">
        <v>7004260</v>
      </c>
      <c r="B58" s="4" t="s">
        <v>10</v>
      </c>
      <c r="C58" s="4" t="s">
        <v>13</v>
      </c>
      <c r="D58" s="5">
        <v>117964</v>
      </c>
      <c r="E58" s="5">
        <v>40273.042899319997</v>
      </c>
      <c r="F58" s="6">
        <v>44348</v>
      </c>
      <c r="G58" s="4" t="s">
        <v>14</v>
      </c>
      <c r="H58" s="5" t="e">
        <f>VLOOKUP(A58,'Plant 13 Months'!A:M,14,FALSE)</f>
        <v>#REF!</v>
      </c>
    </row>
    <row r="59" spans="1:8" hidden="1" x14ac:dyDescent="0.25">
      <c r="A59" s="4">
        <v>7004609</v>
      </c>
      <c r="B59" s="4" t="s">
        <v>10</v>
      </c>
      <c r="C59" s="4" t="s">
        <v>13</v>
      </c>
      <c r="D59" s="5">
        <v>5274.5</v>
      </c>
      <c r="E59" s="5">
        <v>1800.7202601849999</v>
      </c>
      <c r="F59" s="6">
        <v>44348</v>
      </c>
      <c r="G59" s="4" t="s">
        <v>14</v>
      </c>
      <c r="H59" s="5" t="e">
        <f>VLOOKUP(A59,'Plant 13 Months'!A:M,14,FALSE)</f>
        <v>#REF!</v>
      </c>
    </row>
    <row r="60" spans="1:8" hidden="1" x14ac:dyDescent="0.25">
      <c r="A60" s="4">
        <v>7004905</v>
      </c>
      <c r="B60" s="4" t="s">
        <v>10</v>
      </c>
      <c r="C60" s="4" t="s">
        <v>13</v>
      </c>
      <c r="D60" s="5">
        <v>4105.79</v>
      </c>
      <c r="E60" s="5">
        <v>1401.7213455427</v>
      </c>
      <c r="F60" s="6">
        <v>44348</v>
      </c>
      <c r="G60" s="4" t="s">
        <v>14</v>
      </c>
      <c r="H60" s="5" t="e">
        <f>VLOOKUP(A60,'Plant 13 Months'!A:M,14,FALSE)</f>
        <v>#REF!</v>
      </c>
    </row>
    <row r="61" spans="1:8" hidden="1" x14ac:dyDescent="0.25">
      <c r="A61" s="4">
        <v>6933098</v>
      </c>
      <c r="B61" s="4" t="s">
        <v>15</v>
      </c>
      <c r="C61" s="4" t="s">
        <v>13</v>
      </c>
      <c r="D61" s="5">
        <v>-1716</v>
      </c>
      <c r="E61" s="5">
        <v>8783.2189473599992</v>
      </c>
      <c r="F61" s="6">
        <v>44348</v>
      </c>
      <c r="G61" s="4" t="s">
        <v>14</v>
      </c>
      <c r="H61" s="5" t="e">
        <f>VLOOKUP(A61,'Plant 13 Months'!A:M,14,FALSE)</f>
        <v>#REF!</v>
      </c>
    </row>
    <row r="62" spans="1:8" hidden="1" x14ac:dyDescent="0.25">
      <c r="A62" s="4">
        <v>6933275</v>
      </c>
      <c r="B62" s="4" t="s">
        <v>15</v>
      </c>
      <c r="C62" s="4" t="s">
        <v>13</v>
      </c>
      <c r="D62" s="5">
        <v>-5561.66</v>
      </c>
      <c r="E62" s="5">
        <v>28466.944924693602</v>
      </c>
      <c r="F62" s="6">
        <v>44348</v>
      </c>
      <c r="G62" s="4" t="s">
        <v>14</v>
      </c>
      <c r="H62" s="5" t="e">
        <f>VLOOKUP(A62,'Plant 13 Months'!A:M,14,FALSE)</f>
        <v>#REF!</v>
      </c>
    </row>
    <row r="63" spans="1:8" hidden="1" x14ac:dyDescent="0.25">
      <c r="A63" s="4">
        <v>6933404</v>
      </c>
      <c r="B63" s="4" t="s">
        <v>15</v>
      </c>
      <c r="C63" s="4" t="s">
        <v>13</v>
      </c>
      <c r="D63" s="5">
        <v>3551.2000000000003</v>
      </c>
      <c r="E63" s="5">
        <v>-16358.899431736001</v>
      </c>
      <c r="F63" s="6">
        <v>44348</v>
      </c>
      <c r="G63" s="4" t="s">
        <v>14</v>
      </c>
      <c r="H63" s="5" t="e">
        <f>VLOOKUP(A63,'Plant 13 Months'!A:M,14,FALSE)</f>
        <v>#REF!</v>
      </c>
    </row>
    <row r="64" spans="1:8" hidden="1" x14ac:dyDescent="0.25">
      <c r="A64" s="4">
        <v>6933407</v>
      </c>
      <c r="B64" s="4" t="s">
        <v>15</v>
      </c>
      <c r="C64" s="4" t="s">
        <v>13</v>
      </c>
      <c r="D64" s="5">
        <v>5314.3</v>
      </c>
      <c r="E64" s="5">
        <v>-16320.509977935</v>
      </c>
      <c r="F64" s="6">
        <v>44348</v>
      </c>
      <c r="G64" s="4" t="s">
        <v>14</v>
      </c>
      <c r="H64" s="5" t="e">
        <f>VLOOKUP(A64,'Plant 13 Months'!A:M,14,FALSE)</f>
        <v>#REF!</v>
      </c>
    </row>
    <row r="65" spans="1:8" hidden="1" x14ac:dyDescent="0.25">
      <c r="A65" s="4">
        <v>6933408</v>
      </c>
      <c r="B65" s="4" t="s">
        <v>15</v>
      </c>
      <c r="C65" s="4" t="s">
        <v>13</v>
      </c>
      <c r="D65" s="5">
        <v>5894.2</v>
      </c>
      <c r="E65" s="5">
        <v>-27152.124642526</v>
      </c>
      <c r="F65" s="6">
        <v>44348</v>
      </c>
      <c r="G65" s="4" t="s">
        <v>14</v>
      </c>
      <c r="H65" s="5" t="e">
        <f>VLOOKUP(A65,'Plant 13 Months'!A:M,14,FALSE)</f>
        <v>#REF!</v>
      </c>
    </row>
    <row r="66" spans="1:8" hidden="1" x14ac:dyDescent="0.25">
      <c r="A66" s="4">
        <v>6933531</v>
      </c>
      <c r="B66" s="4" t="s">
        <v>15</v>
      </c>
      <c r="C66" s="4" t="s">
        <v>13</v>
      </c>
      <c r="D66" s="5">
        <v>3332.4900000000002</v>
      </c>
      <c r="E66" s="5">
        <v>-17057.1033274404</v>
      </c>
      <c r="F66" s="6">
        <v>44348</v>
      </c>
      <c r="G66" s="4" t="s">
        <v>14</v>
      </c>
      <c r="H66" s="5" t="e">
        <f>VLOOKUP(A66,'Plant 13 Months'!A:M,14,FALSE)</f>
        <v>#REF!</v>
      </c>
    </row>
    <row r="67" spans="1:8" hidden="1" x14ac:dyDescent="0.25">
      <c r="A67" s="4">
        <v>6933532</v>
      </c>
      <c r="B67" s="4" t="s">
        <v>15</v>
      </c>
      <c r="C67" s="4" t="s">
        <v>13</v>
      </c>
      <c r="D67" s="5">
        <v>4965.75</v>
      </c>
      <c r="E67" s="5">
        <v>-25416.823710870001</v>
      </c>
      <c r="F67" s="6">
        <v>44348</v>
      </c>
      <c r="G67" s="4" t="s">
        <v>14</v>
      </c>
      <c r="H67" s="5" t="e">
        <f>VLOOKUP(A67,'Plant 13 Months'!A:M,14,FALSE)</f>
        <v>#REF!</v>
      </c>
    </row>
    <row r="68" spans="1:8" hidden="1" x14ac:dyDescent="0.25">
      <c r="A68" s="4">
        <v>6933533</v>
      </c>
      <c r="B68" s="4" t="s">
        <v>15</v>
      </c>
      <c r="C68" s="4" t="s">
        <v>13</v>
      </c>
      <c r="D68" s="5">
        <v>4625.53</v>
      </c>
      <c r="E68" s="5">
        <v>-23675.4328307588</v>
      </c>
      <c r="F68" s="6">
        <v>44348</v>
      </c>
      <c r="G68" s="4" t="s">
        <v>14</v>
      </c>
      <c r="H68" s="5" t="e">
        <f>VLOOKUP(A68,'Plant 13 Months'!A:M,14,FALSE)</f>
        <v>#REF!</v>
      </c>
    </row>
    <row r="69" spans="1:8" hidden="1" x14ac:dyDescent="0.25">
      <c r="A69" s="4">
        <v>6933544</v>
      </c>
      <c r="B69" s="4" t="s">
        <v>15</v>
      </c>
      <c r="C69" s="4" t="s">
        <v>13</v>
      </c>
      <c r="D69" s="5">
        <v>1695.6100000000001</v>
      </c>
      <c r="E69" s="5">
        <v>-7810.9690993033</v>
      </c>
      <c r="F69" s="6">
        <v>44348</v>
      </c>
      <c r="G69" s="4" t="s">
        <v>14</v>
      </c>
      <c r="H69" s="5" t="e">
        <f>VLOOKUP(A69,'Plant 13 Months'!A:M,14,FALSE)</f>
        <v>#REF!</v>
      </c>
    </row>
    <row r="70" spans="1:8" hidden="1" x14ac:dyDescent="0.25">
      <c r="A70" s="4">
        <v>6933675</v>
      </c>
      <c r="B70" s="4" t="s">
        <v>15</v>
      </c>
      <c r="C70" s="4" t="s">
        <v>13</v>
      </c>
      <c r="D70" s="5">
        <v>4460.92</v>
      </c>
      <c r="E70" s="5">
        <v>-22832.8887334832</v>
      </c>
      <c r="F70" s="6">
        <v>44348</v>
      </c>
      <c r="G70" s="4" t="s">
        <v>14</v>
      </c>
      <c r="H70" s="5" t="e">
        <f>VLOOKUP(A70,'Plant 13 Months'!A:M,14,FALSE)</f>
        <v>#REF!</v>
      </c>
    </row>
    <row r="71" spans="1:8" hidden="1" x14ac:dyDescent="0.25">
      <c r="A71" s="4">
        <v>6933676</v>
      </c>
      <c r="B71" s="4" t="s">
        <v>15</v>
      </c>
      <c r="C71" s="4" t="s">
        <v>13</v>
      </c>
      <c r="D71" s="5">
        <v>12730.12</v>
      </c>
      <c r="E71" s="5">
        <v>-65158.176681915196</v>
      </c>
      <c r="F71" s="6">
        <v>44348</v>
      </c>
      <c r="G71" s="4" t="s">
        <v>14</v>
      </c>
      <c r="H71" s="5" t="e">
        <f>VLOOKUP(A71,'Plant 13 Months'!A:M,14,FALSE)</f>
        <v>#REF!</v>
      </c>
    </row>
    <row r="72" spans="1:8" hidden="1" x14ac:dyDescent="0.25">
      <c r="A72" s="4">
        <v>6933683</v>
      </c>
      <c r="B72" s="4" t="s">
        <v>15</v>
      </c>
      <c r="C72" s="4" t="s">
        <v>13</v>
      </c>
      <c r="D72" s="5">
        <v>13754.29</v>
      </c>
      <c r="E72" s="5">
        <v>-70400.314997368405</v>
      </c>
      <c r="F72" s="6">
        <v>44348</v>
      </c>
      <c r="G72" s="4" t="s">
        <v>14</v>
      </c>
      <c r="H72" s="5" t="e">
        <f>VLOOKUP(A72,'Plant 13 Months'!A:M,14,FALSE)</f>
        <v>#REF!</v>
      </c>
    </row>
    <row r="73" spans="1:8" hidden="1" x14ac:dyDescent="0.25">
      <c r="A73" s="4">
        <v>6933691</v>
      </c>
      <c r="B73" s="4" t="s">
        <v>15</v>
      </c>
      <c r="C73" s="4" t="s">
        <v>13</v>
      </c>
      <c r="D73" s="5">
        <v>4509.3500000000004</v>
      </c>
      <c r="E73" s="5">
        <v>-23080.774102726002</v>
      </c>
      <c r="F73" s="6">
        <v>44348</v>
      </c>
      <c r="G73" s="4" t="s">
        <v>14</v>
      </c>
      <c r="H73" s="5" t="e">
        <f>VLOOKUP(A73,'Plant 13 Months'!A:M,14,FALSE)</f>
        <v>#REF!</v>
      </c>
    </row>
    <row r="74" spans="1:8" hidden="1" x14ac:dyDescent="0.25">
      <c r="A74" s="4">
        <v>6933692</v>
      </c>
      <c r="B74" s="4" t="s">
        <v>15</v>
      </c>
      <c r="C74" s="4" t="s">
        <v>13</v>
      </c>
      <c r="D74" s="5">
        <v>650</v>
      </c>
      <c r="E74" s="5">
        <v>-2994.2792945000001</v>
      </c>
      <c r="F74" s="6">
        <v>44348</v>
      </c>
      <c r="G74" s="4" t="s">
        <v>14</v>
      </c>
      <c r="H74" s="5" t="e">
        <f>VLOOKUP(A74,'Plant 13 Months'!A:M,14,FALSE)</f>
        <v>#REF!</v>
      </c>
    </row>
    <row r="75" spans="1:8" hidden="1" x14ac:dyDescent="0.25">
      <c r="A75" s="4">
        <v>6933693</v>
      </c>
      <c r="B75" s="4" t="s">
        <v>15</v>
      </c>
      <c r="C75" s="4" t="s">
        <v>13</v>
      </c>
      <c r="D75" s="5">
        <v>873.88</v>
      </c>
      <c r="E75" s="5">
        <v>-4025.6012151964001</v>
      </c>
      <c r="F75" s="6">
        <v>44348</v>
      </c>
      <c r="G75" s="4" t="s">
        <v>14</v>
      </c>
      <c r="H75" s="5" t="e">
        <f>VLOOKUP(A75,'Plant 13 Months'!A:M,14,FALSE)</f>
        <v>#REF!</v>
      </c>
    </row>
    <row r="76" spans="1:8" hidden="1" x14ac:dyDescent="0.25">
      <c r="A76" s="4">
        <v>6933827</v>
      </c>
      <c r="B76" s="4" t="s">
        <v>15</v>
      </c>
      <c r="C76" s="4" t="s">
        <v>13</v>
      </c>
      <c r="D76" s="5">
        <v>5533.42</v>
      </c>
      <c r="E76" s="5">
        <v>-28322.4005755832</v>
      </c>
      <c r="F76" s="6">
        <v>44348</v>
      </c>
      <c r="G76" s="4" t="s">
        <v>14</v>
      </c>
      <c r="H76" s="5" t="e">
        <f>VLOOKUP(A76,'Plant 13 Months'!A:M,14,FALSE)</f>
        <v>#REF!</v>
      </c>
    </row>
    <row r="77" spans="1:8" hidden="1" x14ac:dyDescent="0.25">
      <c r="A77" s="4">
        <v>6933839</v>
      </c>
      <c r="B77" s="4" t="s">
        <v>15</v>
      </c>
      <c r="C77" s="4" t="s">
        <v>13</v>
      </c>
      <c r="D77" s="5">
        <v>20921.350000000002</v>
      </c>
      <c r="E77" s="5">
        <v>-96375.946335365501</v>
      </c>
      <c r="F77" s="6">
        <v>44348</v>
      </c>
      <c r="G77" s="4" t="s">
        <v>14</v>
      </c>
      <c r="H77" s="5" t="e">
        <f>VLOOKUP(A77,'Plant 13 Months'!A:M,14,FALSE)</f>
        <v>#REF!</v>
      </c>
    </row>
    <row r="78" spans="1:8" hidden="1" x14ac:dyDescent="0.25">
      <c r="A78" s="4">
        <v>6933842</v>
      </c>
      <c r="B78" s="4" t="s">
        <v>15</v>
      </c>
      <c r="C78" s="4" t="s">
        <v>13</v>
      </c>
      <c r="D78" s="5">
        <v>2932</v>
      </c>
      <c r="E78" s="5">
        <v>-10505.0600146</v>
      </c>
      <c r="F78" s="6">
        <v>44348</v>
      </c>
      <c r="G78" s="4" t="s">
        <v>14</v>
      </c>
      <c r="H78" s="5" t="e">
        <f>VLOOKUP(A78,'Plant 13 Months'!A:M,14,FALSE)</f>
        <v>#REF!</v>
      </c>
    </row>
    <row r="79" spans="1:8" hidden="1" x14ac:dyDescent="0.25">
      <c r="A79" s="4">
        <v>6933980</v>
      </c>
      <c r="B79" s="4" t="s">
        <v>15</v>
      </c>
      <c r="C79" s="4" t="s">
        <v>13</v>
      </c>
      <c r="D79" s="5">
        <v>7862.12</v>
      </c>
      <c r="E79" s="5">
        <v>-40241.679108635195</v>
      </c>
      <c r="F79" s="6">
        <v>44348</v>
      </c>
      <c r="G79" s="4" t="s">
        <v>14</v>
      </c>
      <c r="H79" s="5" t="e">
        <f>VLOOKUP(A79,'Plant 13 Months'!A:M,14,FALSE)</f>
        <v>#REF!</v>
      </c>
    </row>
    <row r="80" spans="1:8" hidden="1" x14ac:dyDescent="0.25">
      <c r="A80" s="4">
        <v>6932993</v>
      </c>
      <c r="B80" s="4" t="s">
        <v>16</v>
      </c>
      <c r="C80" s="4" t="s">
        <v>13</v>
      </c>
      <c r="D80" s="5">
        <v>1593.1000000000001</v>
      </c>
      <c r="E80" s="5">
        <v>-322.70309936899997</v>
      </c>
      <c r="F80" s="6">
        <v>44348</v>
      </c>
      <c r="G80" s="4" t="s">
        <v>14</v>
      </c>
      <c r="H80" s="5" t="e">
        <f>VLOOKUP(A80,'Plant 13 Months'!A:M,14,FALSE)</f>
        <v>#REF!</v>
      </c>
    </row>
    <row r="81" spans="1:8" hidden="1" x14ac:dyDescent="0.25">
      <c r="A81" s="4">
        <v>6933001</v>
      </c>
      <c r="B81" s="4" t="s">
        <v>16</v>
      </c>
      <c r="C81" s="4" t="s">
        <v>13</v>
      </c>
      <c r="D81" s="5">
        <v>77494.7</v>
      </c>
      <c r="E81" s="5">
        <v>-15697.558141153002</v>
      </c>
      <c r="F81" s="6">
        <v>44348</v>
      </c>
      <c r="G81" s="4" t="s">
        <v>14</v>
      </c>
      <c r="H81" s="5" t="e">
        <f>VLOOKUP(A81,'Plant 13 Months'!A:M,14,FALSE)</f>
        <v>#REF!</v>
      </c>
    </row>
    <row r="82" spans="1:8" hidden="1" x14ac:dyDescent="0.25">
      <c r="A82" s="4">
        <v>6933279</v>
      </c>
      <c r="B82" s="4" t="s">
        <v>16</v>
      </c>
      <c r="C82" s="4" t="s">
        <v>13</v>
      </c>
      <c r="D82" s="5">
        <v>302808</v>
      </c>
      <c r="E82" s="5">
        <v>-110407.89379223999</v>
      </c>
      <c r="F82" s="6">
        <v>44348</v>
      </c>
      <c r="G82" s="4" t="s">
        <v>14</v>
      </c>
      <c r="H82" s="5" t="e">
        <f>VLOOKUP(A82,'Plant 13 Months'!A:M,14,FALSE)</f>
        <v>#REF!</v>
      </c>
    </row>
    <row r="83" spans="1:8" hidden="1" x14ac:dyDescent="0.25">
      <c r="A83" s="4">
        <v>6933553</v>
      </c>
      <c r="B83" s="4" t="s">
        <v>16</v>
      </c>
      <c r="C83" s="4" t="s">
        <v>13</v>
      </c>
      <c r="D83" s="5">
        <v>851.92000000000007</v>
      </c>
      <c r="E83" s="5">
        <v>-310.62155847759999</v>
      </c>
      <c r="F83" s="6">
        <v>44348</v>
      </c>
      <c r="G83" s="4" t="s">
        <v>14</v>
      </c>
      <c r="H83" s="5" t="e">
        <f>VLOOKUP(A83,'Plant 13 Months'!A:M,14,FALSE)</f>
        <v>#REF!</v>
      </c>
    </row>
    <row r="84" spans="1:8" hidden="1" x14ac:dyDescent="0.25">
      <c r="A84" s="4">
        <v>6933699</v>
      </c>
      <c r="B84" s="4" t="s">
        <v>16</v>
      </c>
      <c r="C84" s="4" t="s">
        <v>13</v>
      </c>
      <c r="D84" s="5">
        <v>30372.57</v>
      </c>
      <c r="E84" s="5">
        <v>-6152.3585931842999</v>
      </c>
      <c r="F84" s="6">
        <v>44348</v>
      </c>
      <c r="G84" s="4" t="s">
        <v>14</v>
      </c>
      <c r="H84" s="5" t="e">
        <f>VLOOKUP(A84,'Plant 13 Months'!A:M,14,FALSE)</f>
        <v>#REF!</v>
      </c>
    </row>
    <row r="85" spans="1:8" hidden="1" x14ac:dyDescent="0.25">
      <c r="A85" s="4">
        <v>6933985</v>
      </c>
      <c r="B85" s="4" t="s">
        <v>16</v>
      </c>
      <c r="C85" s="4" t="s">
        <v>13</v>
      </c>
      <c r="D85" s="5">
        <v>681.29</v>
      </c>
      <c r="E85" s="5">
        <v>-220.80999960460002</v>
      </c>
      <c r="F85" s="6">
        <v>44348</v>
      </c>
      <c r="G85" s="4" t="s">
        <v>14</v>
      </c>
      <c r="H85" s="5" t="e">
        <f>VLOOKUP(A85,'Plant 13 Months'!A:M,14,FALSE)</f>
        <v>#REF!</v>
      </c>
    </row>
    <row r="86" spans="1:8" hidden="1" x14ac:dyDescent="0.25">
      <c r="A86" s="4">
        <v>6934002</v>
      </c>
      <c r="B86" s="4" t="s">
        <v>16</v>
      </c>
      <c r="C86" s="4" t="s">
        <v>13</v>
      </c>
      <c r="D86" s="5">
        <v>18638.38</v>
      </c>
      <c r="E86" s="5">
        <v>-6795.8055252814002</v>
      </c>
      <c r="F86" s="6">
        <v>44348</v>
      </c>
      <c r="G86" s="4" t="s">
        <v>14</v>
      </c>
      <c r="H86" s="5" t="e">
        <f>VLOOKUP(A86,'Plant 13 Months'!A:M,14,FALSE)</f>
        <v>#REF!</v>
      </c>
    </row>
    <row r="87" spans="1:8" hidden="1" x14ac:dyDescent="0.25">
      <c r="A87" s="4">
        <v>6932994</v>
      </c>
      <c r="B87" s="4" t="s">
        <v>11</v>
      </c>
      <c r="C87" s="4" t="s">
        <v>13</v>
      </c>
      <c r="D87" s="5">
        <v>704526.9</v>
      </c>
      <c r="E87" s="5">
        <v>7898.6694792389999</v>
      </c>
      <c r="F87" s="6">
        <v>44348</v>
      </c>
      <c r="G87" s="4" t="s">
        <v>14</v>
      </c>
      <c r="H87" s="5" t="e">
        <f>VLOOKUP(A87,'Plant 13 Months'!A:M,14,FALSE)</f>
        <v>#REF!</v>
      </c>
    </row>
    <row r="88" spans="1:8" hidden="1" x14ac:dyDescent="0.25">
      <c r="A88" s="4">
        <v>6933277</v>
      </c>
      <c r="B88" s="4" t="s">
        <v>11</v>
      </c>
      <c r="C88" s="4" t="s">
        <v>13</v>
      </c>
      <c r="D88" s="5">
        <v>28437.14</v>
      </c>
      <c r="E88" s="5">
        <v>239.1099948618</v>
      </c>
      <c r="F88" s="6">
        <v>44348</v>
      </c>
      <c r="G88" s="4" t="s">
        <v>14</v>
      </c>
      <c r="H88" s="5" t="e">
        <f>VLOOKUP(A88,'Plant 13 Months'!A:M,14,FALSE)</f>
        <v>#REF!</v>
      </c>
    </row>
    <row r="89" spans="1:8" hidden="1" x14ac:dyDescent="0.25">
      <c r="A89" s="4">
        <v>6934057</v>
      </c>
      <c r="B89" s="4" t="s">
        <v>11</v>
      </c>
      <c r="C89" s="4" t="s">
        <v>13</v>
      </c>
      <c r="D89" s="5">
        <v>55607.05</v>
      </c>
      <c r="E89" s="5">
        <v>311.709767339</v>
      </c>
      <c r="F89" s="6">
        <v>44348</v>
      </c>
      <c r="G89" s="4" t="s">
        <v>14</v>
      </c>
      <c r="H89" s="5" t="e">
        <f>VLOOKUP(A89,'Plant 13 Months'!A:M,14,FALSE)</f>
        <v>#REF!</v>
      </c>
    </row>
    <row r="90" spans="1:8" hidden="1" x14ac:dyDescent="0.25">
      <c r="A90" s="4">
        <v>7003415</v>
      </c>
      <c r="B90" s="4" t="s">
        <v>11</v>
      </c>
      <c r="C90" s="4" t="s">
        <v>13</v>
      </c>
      <c r="D90" s="5">
        <v>19921.45</v>
      </c>
      <c r="E90" s="5">
        <v>55.837433775999997</v>
      </c>
      <c r="F90" s="6">
        <v>44348</v>
      </c>
      <c r="G90" s="4" t="s">
        <v>14</v>
      </c>
      <c r="H90" s="5" t="e">
        <f>VLOOKUP(A90,'Plant 13 Months'!A:M,14,FALSE)</f>
        <v>#REF!</v>
      </c>
    </row>
    <row r="91" spans="1:8" hidden="1" x14ac:dyDescent="0.25">
      <c r="A91" s="4">
        <v>6932977</v>
      </c>
      <c r="B91" s="4" t="s">
        <v>17</v>
      </c>
      <c r="C91" s="4" t="s">
        <v>13</v>
      </c>
      <c r="D91" s="5">
        <v>25000</v>
      </c>
      <c r="E91" s="5">
        <v>14745.848749999999</v>
      </c>
      <c r="F91" s="6">
        <v>44348</v>
      </c>
      <c r="G91" s="4" t="s">
        <v>14</v>
      </c>
      <c r="H91" s="5" t="e">
        <f>VLOOKUP(A91,'Plant 13 Months'!A:M,14,FALSE)</f>
        <v>#REF!</v>
      </c>
    </row>
    <row r="92" spans="1:8" hidden="1" x14ac:dyDescent="0.25">
      <c r="A92" s="4">
        <v>6933089</v>
      </c>
      <c r="B92" s="4" t="s">
        <v>17</v>
      </c>
      <c r="C92" s="4" t="s">
        <v>13</v>
      </c>
      <c r="D92" s="5">
        <v>31204.400000000001</v>
      </c>
      <c r="E92" s="5">
        <v>21034.757477872001</v>
      </c>
      <c r="F92" s="6">
        <v>44348</v>
      </c>
      <c r="G92" s="4" t="s">
        <v>14</v>
      </c>
      <c r="H92" s="5" t="e">
        <f>VLOOKUP(A92,'Plant 13 Months'!A:M,14,FALSE)</f>
        <v>#REF!</v>
      </c>
    </row>
    <row r="93" spans="1:8" hidden="1" x14ac:dyDescent="0.25">
      <c r="A93" s="4">
        <v>6933097</v>
      </c>
      <c r="B93" s="4" t="s">
        <v>17</v>
      </c>
      <c r="C93" s="4" t="s">
        <v>13</v>
      </c>
      <c r="D93" s="5">
        <v>37000</v>
      </c>
      <c r="E93" s="5">
        <v>21823.85615</v>
      </c>
      <c r="F93" s="6">
        <v>44348</v>
      </c>
      <c r="G93" s="4" t="s">
        <v>14</v>
      </c>
      <c r="H93" s="5" t="e">
        <f>VLOOKUP(A93,'Plant 13 Months'!A:M,14,FALSE)</f>
        <v>#REF!</v>
      </c>
    </row>
    <row r="94" spans="1:8" hidden="1" x14ac:dyDescent="0.25">
      <c r="A94" s="4">
        <v>6933389</v>
      </c>
      <c r="B94" s="4" t="s">
        <v>17</v>
      </c>
      <c r="C94" s="4" t="s">
        <v>13</v>
      </c>
      <c r="D94" s="5">
        <v>26127.78</v>
      </c>
      <c r="E94" s="5">
        <v>15411.051682131001</v>
      </c>
      <c r="F94" s="6">
        <v>44348</v>
      </c>
      <c r="G94" s="4" t="s">
        <v>14</v>
      </c>
      <c r="H94" s="5" t="e">
        <f>VLOOKUP(A94,'Plant 13 Months'!A:M,14,FALSE)</f>
        <v>#REF!</v>
      </c>
    </row>
    <row r="95" spans="1:8" hidden="1" x14ac:dyDescent="0.25">
      <c r="A95" s="4">
        <v>6933390</v>
      </c>
      <c r="B95" s="4" t="s">
        <v>17</v>
      </c>
      <c r="C95" s="4" t="s">
        <v>13</v>
      </c>
      <c r="D95" s="5">
        <v>27829.82</v>
      </c>
      <c r="E95" s="5">
        <v>16414.972658389001</v>
      </c>
      <c r="F95" s="6">
        <v>44348</v>
      </c>
      <c r="G95" s="4" t="s">
        <v>14</v>
      </c>
      <c r="H95" s="5" t="e">
        <f>VLOOKUP(A95,'Plant 13 Months'!A:M,14,FALSE)</f>
        <v>#REF!</v>
      </c>
    </row>
    <row r="96" spans="1:8" hidden="1" x14ac:dyDescent="0.25">
      <c r="A96" s="4">
        <v>6933695</v>
      </c>
      <c r="B96" s="4" t="s">
        <v>17</v>
      </c>
      <c r="C96" s="4" t="s">
        <v>13</v>
      </c>
      <c r="D96" s="5">
        <v>27389.06</v>
      </c>
      <c r="E96" s="5">
        <v>18462.852503072801</v>
      </c>
      <c r="F96" s="6">
        <v>44348</v>
      </c>
      <c r="G96" s="4" t="s">
        <v>14</v>
      </c>
      <c r="H96" s="5" t="e">
        <f>VLOOKUP(A96,'Plant 13 Months'!A:M,14,FALSE)</f>
        <v>#REF!</v>
      </c>
    </row>
    <row r="97" spans="1:8" hidden="1" x14ac:dyDescent="0.25">
      <c r="A97" s="4">
        <v>6933978</v>
      </c>
      <c r="B97" s="4" t="s">
        <v>17</v>
      </c>
      <c r="C97" s="4" t="s">
        <v>13</v>
      </c>
      <c r="D97" s="5">
        <v>765.05000000000007</v>
      </c>
      <c r="E97" s="5">
        <v>451.25246344750002</v>
      </c>
      <c r="F97" s="6">
        <v>44348</v>
      </c>
      <c r="G97" s="4" t="s">
        <v>14</v>
      </c>
      <c r="H97" s="5" t="e">
        <f>VLOOKUP(A97,'Plant 13 Months'!A:M,14,FALSE)</f>
        <v>#REF!</v>
      </c>
    </row>
    <row r="98" spans="1:8" hidden="1" x14ac:dyDescent="0.25">
      <c r="A98" s="4">
        <v>6933979</v>
      </c>
      <c r="B98" s="4" t="s">
        <v>17</v>
      </c>
      <c r="C98" s="4" t="s">
        <v>13</v>
      </c>
      <c r="D98" s="5">
        <v>32193.600000000002</v>
      </c>
      <c r="E98" s="5">
        <v>18988.878252719998</v>
      </c>
      <c r="F98" s="6">
        <v>44348</v>
      </c>
      <c r="G98" s="4" t="s">
        <v>14</v>
      </c>
      <c r="H98" s="5" t="e">
        <f>VLOOKUP(A98,'Plant 13 Months'!A:M,14,FALSE)</f>
        <v>#REF!</v>
      </c>
    </row>
    <row r="99" spans="1:8" hidden="1" x14ac:dyDescent="0.25">
      <c r="A99" s="4">
        <v>6934017</v>
      </c>
      <c r="B99" s="4" t="s">
        <v>17</v>
      </c>
      <c r="C99" s="4" t="s">
        <v>13</v>
      </c>
      <c r="D99" s="5">
        <v>-278.5</v>
      </c>
      <c r="E99" s="5">
        <v>-46.933995269999997</v>
      </c>
      <c r="F99" s="6">
        <v>44348</v>
      </c>
      <c r="G99" s="4" t="s">
        <v>14</v>
      </c>
      <c r="H99" s="5" t="e">
        <f>VLOOKUP(A99,'Plant 13 Months'!A:M,14,FALSE)</f>
        <v>#REF!</v>
      </c>
    </row>
    <row r="100" spans="1:8" hidden="1" x14ac:dyDescent="0.25">
      <c r="A100" s="4">
        <v>6934029</v>
      </c>
      <c r="B100" s="4" t="s">
        <v>17</v>
      </c>
      <c r="C100" s="4" t="s">
        <v>13</v>
      </c>
      <c r="D100" s="5">
        <v>29938.39</v>
      </c>
      <c r="E100" s="5">
        <v>5045.3438228058003</v>
      </c>
      <c r="F100" s="6">
        <v>44348</v>
      </c>
      <c r="G100" s="4" t="s">
        <v>14</v>
      </c>
      <c r="H100" s="5" t="e">
        <f>VLOOKUP(A100,'Plant 13 Months'!A:M,14,FALSE)</f>
        <v>#REF!</v>
      </c>
    </row>
    <row r="101" spans="1:8" hidden="1" x14ac:dyDescent="0.25">
      <c r="A101" s="4">
        <v>6934062</v>
      </c>
      <c r="B101" s="4" t="s">
        <v>17</v>
      </c>
      <c r="C101" s="4" t="s">
        <v>13</v>
      </c>
      <c r="D101" s="5">
        <v>-8300</v>
      </c>
      <c r="E101" s="5">
        <v>-1398.7510259999999</v>
      </c>
      <c r="F101" s="6">
        <v>44348</v>
      </c>
      <c r="G101" s="4" t="s">
        <v>14</v>
      </c>
      <c r="H101" s="5" t="e">
        <f>VLOOKUP(A101,'Plant 13 Months'!A:M,14,FALSE)</f>
        <v>#REF!</v>
      </c>
    </row>
    <row r="102" spans="1:8" hidden="1" x14ac:dyDescent="0.25">
      <c r="A102" s="4">
        <v>6934085</v>
      </c>
      <c r="B102" s="4" t="s">
        <v>17</v>
      </c>
      <c r="C102" s="4" t="s">
        <v>13</v>
      </c>
      <c r="D102" s="5">
        <v>-330.45</v>
      </c>
      <c r="E102" s="5">
        <v>-55.688828499000003</v>
      </c>
      <c r="F102" s="6">
        <v>44348</v>
      </c>
      <c r="G102" s="4" t="s">
        <v>14</v>
      </c>
      <c r="H102" s="5" t="e">
        <f>VLOOKUP(A102,'Plant 13 Months'!A:M,14,FALSE)</f>
        <v>#REF!</v>
      </c>
    </row>
    <row r="103" spans="1:8" hidden="1" x14ac:dyDescent="0.25">
      <c r="A103" s="4">
        <v>7002764</v>
      </c>
      <c r="B103" s="4" t="s">
        <v>17</v>
      </c>
      <c r="C103" s="4" t="s">
        <v>13</v>
      </c>
      <c r="D103" s="5">
        <v>29556.05</v>
      </c>
      <c r="E103" s="5">
        <v>2490.4536584630005</v>
      </c>
      <c r="F103" s="6">
        <v>44348</v>
      </c>
      <c r="G103" s="4" t="s">
        <v>14</v>
      </c>
      <c r="H103" s="5" t="e">
        <f>VLOOKUP(A103,'Plant 13 Months'!A:M,14,FALSE)</f>
        <v>#REF!</v>
      </c>
    </row>
    <row r="104" spans="1:8" hidden="1" x14ac:dyDescent="0.25">
      <c r="A104" s="4">
        <v>7004931</v>
      </c>
      <c r="B104" s="4" t="s">
        <v>17</v>
      </c>
      <c r="C104" s="4" t="s">
        <v>13</v>
      </c>
      <c r="D104" s="5">
        <v>21.32</v>
      </c>
      <c r="E104" s="5">
        <v>1.7964671192000001</v>
      </c>
      <c r="F104" s="6">
        <v>44348</v>
      </c>
      <c r="G104" s="4" t="s">
        <v>14</v>
      </c>
      <c r="H104" s="5" t="e">
        <f>VLOOKUP(A104,'Plant 13 Months'!A:M,14,FALSE)</f>
        <v>#REF!</v>
      </c>
    </row>
    <row r="105" spans="1:8" hidden="1" x14ac:dyDescent="0.25">
      <c r="A105" s="4">
        <v>6932975</v>
      </c>
      <c r="B105" s="4" t="s">
        <v>18</v>
      </c>
      <c r="C105" s="4" t="s">
        <v>13</v>
      </c>
      <c r="D105" s="5">
        <v>28717.78</v>
      </c>
      <c r="E105" s="5">
        <v>13670.3275222514</v>
      </c>
      <c r="F105" s="6">
        <v>44348</v>
      </c>
      <c r="G105" s="4" t="s">
        <v>14</v>
      </c>
      <c r="H105" s="5" t="e">
        <f>VLOOKUP(A105,'Plant 13 Months'!A:M,14,FALSE)</f>
        <v>#REF!</v>
      </c>
    </row>
    <row r="106" spans="1:8" hidden="1" x14ac:dyDescent="0.25">
      <c r="A106" s="4">
        <v>6932976</v>
      </c>
      <c r="B106" s="4" t="s">
        <v>18</v>
      </c>
      <c r="C106" s="4" t="s">
        <v>13</v>
      </c>
      <c r="D106" s="5">
        <v>-4967.1500000000005</v>
      </c>
      <c r="E106" s="5">
        <v>-1477.7941318534999</v>
      </c>
      <c r="F106" s="6">
        <v>44348</v>
      </c>
      <c r="G106" s="4" t="s">
        <v>14</v>
      </c>
      <c r="H106" s="5" t="e">
        <f>VLOOKUP(A106,'Plant 13 Months'!A:M,14,FALSE)</f>
        <v>#REF!</v>
      </c>
    </row>
    <row r="107" spans="1:8" hidden="1" x14ac:dyDescent="0.25">
      <c r="A107" s="4">
        <v>6932998</v>
      </c>
      <c r="B107" s="4" t="s">
        <v>18</v>
      </c>
      <c r="C107" s="4" t="s">
        <v>13</v>
      </c>
      <c r="D107" s="5">
        <v>26431.43</v>
      </c>
      <c r="E107" s="5">
        <v>11009.226095771799</v>
      </c>
      <c r="F107" s="6">
        <v>44348</v>
      </c>
      <c r="G107" s="4" t="s">
        <v>14</v>
      </c>
      <c r="H107" s="5" t="e">
        <f>VLOOKUP(A107,'Plant 13 Months'!A:M,14,FALSE)</f>
        <v>#REF!</v>
      </c>
    </row>
    <row r="108" spans="1:8" hidden="1" x14ac:dyDescent="0.25">
      <c r="A108" s="4">
        <v>6932999</v>
      </c>
      <c r="B108" s="4" t="s">
        <v>18</v>
      </c>
      <c r="C108" s="4" t="s">
        <v>13</v>
      </c>
      <c r="D108" s="5">
        <v>35472.97</v>
      </c>
      <c r="E108" s="5">
        <v>12664.467874407701</v>
      </c>
      <c r="F108" s="6">
        <v>44348</v>
      </c>
      <c r="G108" s="4" t="s">
        <v>14</v>
      </c>
      <c r="H108" s="5" t="e">
        <f>VLOOKUP(A108,'Plant 13 Months'!A:M,14,FALSE)</f>
        <v>#REF!</v>
      </c>
    </row>
    <row r="109" spans="1:8" hidden="1" x14ac:dyDescent="0.25">
      <c r="A109" s="4">
        <v>6933000</v>
      </c>
      <c r="B109" s="4" t="s">
        <v>18</v>
      </c>
      <c r="C109" s="4" t="s">
        <v>13</v>
      </c>
      <c r="D109" s="5">
        <v>28920.34</v>
      </c>
      <c r="E109" s="5">
        <v>12045.9075360884</v>
      </c>
      <c r="F109" s="6">
        <v>44348</v>
      </c>
      <c r="G109" s="4" t="s">
        <v>14</v>
      </c>
      <c r="H109" s="5" t="e">
        <f>VLOOKUP(A109,'Plant 13 Months'!A:M,14,FALSE)</f>
        <v>#REF!</v>
      </c>
    </row>
    <row r="110" spans="1:8" hidden="1" x14ac:dyDescent="0.25">
      <c r="A110" s="4">
        <v>6933090</v>
      </c>
      <c r="B110" s="4" t="s">
        <v>18</v>
      </c>
      <c r="C110" s="4" t="s">
        <v>13</v>
      </c>
      <c r="D110" s="5">
        <v>37502.61</v>
      </c>
      <c r="E110" s="5">
        <v>8926.0539601194014</v>
      </c>
      <c r="F110" s="6">
        <v>44348</v>
      </c>
      <c r="G110" s="4" t="s">
        <v>14</v>
      </c>
      <c r="H110" s="5" t="e">
        <f>VLOOKUP(A110,'Plant 13 Months'!A:M,14,FALSE)</f>
        <v>#REF!</v>
      </c>
    </row>
    <row r="111" spans="1:8" hidden="1" x14ac:dyDescent="0.25">
      <c r="A111" s="4">
        <v>6933096</v>
      </c>
      <c r="B111" s="4" t="s">
        <v>18</v>
      </c>
      <c r="C111" s="4" t="s">
        <v>13</v>
      </c>
      <c r="D111" s="5">
        <v>27738.33</v>
      </c>
      <c r="E111" s="5">
        <v>13204.086667572899</v>
      </c>
      <c r="F111" s="6">
        <v>44348</v>
      </c>
      <c r="G111" s="4" t="s">
        <v>14</v>
      </c>
      <c r="H111" s="5" t="e">
        <f>VLOOKUP(A111,'Plant 13 Months'!A:M,14,FALSE)</f>
        <v>#REF!</v>
      </c>
    </row>
    <row r="112" spans="1:8" hidden="1" x14ac:dyDescent="0.25">
      <c r="A112" s="4">
        <v>6933249</v>
      </c>
      <c r="B112" s="4" t="s">
        <v>18</v>
      </c>
      <c r="C112" s="4" t="s">
        <v>13</v>
      </c>
      <c r="D112" s="5">
        <v>-165.15</v>
      </c>
      <c r="E112" s="5">
        <v>-39.307605831000004</v>
      </c>
      <c r="F112" s="6">
        <v>44348</v>
      </c>
      <c r="G112" s="4" t="s">
        <v>14</v>
      </c>
      <c r="H112" s="5" t="e">
        <f>VLOOKUP(A112,'Plant 13 Months'!A:M,14,FALSE)</f>
        <v>#REF!</v>
      </c>
    </row>
    <row r="113" spans="1:8" hidden="1" x14ac:dyDescent="0.25">
      <c r="A113" s="4">
        <v>6933250</v>
      </c>
      <c r="B113" s="4" t="s">
        <v>18</v>
      </c>
      <c r="C113" s="4" t="s">
        <v>13</v>
      </c>
      <c r="D113" s="5">
        <v>26901.95</v>
      </c>
      <c r="E113" s="5">
        <v>17608.184716224499</v>
      </c>
      <c r="F113" s="6">
        <v>44348</v>
      </c>
      <c r="G113" s="4" t="s">
        <v>14</v>
      </c>
      <c r="H113" s="5" t="e">
        <f>VLOOKUP(A113,'Plant 13 Months'!A:M,14,FALSE)</f>
        <v>#REF!</v>
      </c>
    </row>
    <row r="114" spans="1:8" hidden="1" x14ac:dyDescent="0.25">
      <c r="A114" s="4">
        <v>6933379</v>
      </c>
      <c r="B114" s="4" t="s">
        <v>18</v>
      </c>
      <c r="C114" s="4" t="s">
        <v>13</v>
      </c>
      <c r="D114" s="5">
        <v>12603.69</v>
      </c>
      <c r="E114" s="5">
        <v>4499.7367602429003</v>
      </c>
      <c r="F114" s="6">
        <v>44348</v>
      </c>
      <c r="G114" s="4" t="s">
        <v>14</v>
      </c>
      <c r="H114" s="5" t="e">
        <f>VLOOKUP(A114,'Plant 13 Months'!A:M,14,FALSE)</f>
        <v>#REF!</v>
      </c>
    </row>
    <row r="115" spans="1:8" hidden="1" x14ac:dyDescent="0.25">
      <c r="A115" s="4">
        <v>6933380</v>
      </c>
      <c r="B115" s="4" t="s">
        <v>18</v>
      </c>
      <c r="C115" s="4" t="s">
        <v>13</v>
      </c>
      <c r="D115" s="5">
        <v>29873.850000000002</v>
      </c>
      <c r="E115" s="5">
        <v>17775.806195434499</v>
      </c>
      <c r="F115" s="6">
        <v>44348</v>
      </c>
      <c r="G115" s="4" t="s">
        <v>14</v>
      </c>
      <c r="H115" s="5" t="e">
        <f>VLOOKUP(A115,'Plant 13 Months'!A:M,14,FALSE)</f>
        <v>#REF!</v>
      </c>
    </row>
    <row r="116" spans="1:8" hidden="1" x14ac:dyDescent="0.25">
      <c r="A116" s="4">
        <v>6933414</v>
      </c>
      <c r="B116" s="4" t="s">
        <v>18</v>
      </c>
      <c r="C116" s="4" t="s">
        <v>13</v>
      </c>
      <c r="D116" s="5">
        <v>43625.65</v>
      </c>
      <c r="E116" s="5">
        <v>18170.967080668997</v>
      </c>
      <c r="F116" s="6">
        <v>44348</v>
      </c>
      <c r="G116" s="4" t="s">
        <v>14</v>
      </c>
      <c r="H116" s="5" t="e">
        <f>VLOOKUP(A116,'Plant 13 Months'!A:M,14,FALSE)</f>
        <v>#REF!</v>
      </c>
    </row>
    <row r="117" spans="1:8" hidden="1" x14ac:dyDescent="0.25">
      <c r="A117" s="4">
        <v>6933415</v>
      </c>
      <c r="B117" s="4" t="s">
        <v>18</v>
      </c>
      <c r="C117" s="4" t="s">
        <v>13</v>
      </c>
      <c r="D117" s="5">
        <v>422.65000000000003</v>
      </c>
      <c r="E117" s="5">
        <v>176.04228788899999</v>
      </c>
      <c r="F117" s="6">
        <v>44348</v>
      </c>
      <c r="G117" s="4" t="s">
        <v>14</v>
      </c>
      <c r="H117" s="5" t="e">
        <f>VLOOKUP(A117,'Plant 13 Months'!A:M,14,FALSE)</f>
        <v>#REF!</v>
      </c>
    </row>
    <row r="118" spans="1:8" hidden="1" x14ac:dyDescent="0.25">
      <c r="A118" s="4">
        <v>6933416</v>
      </c>
      <c r="B118" s="4" t="s">
        <v>18</v>
      </c>
      <c r="C118" s="4" t="s">
        <v>13</v>
      </c>
      <c r="D118" s="5">
        <v>28876.57</v>
      </c>
      <c r="E118" s="5">
        <v>12027.676444308199</v>
      </c>
      <c r="F118" s="6">
        <v>44348</v>
      </c>
      <c r="G118" s="4" t="s">
        <v>14</v>
      </c>
      <c r="H118" s="5" t="e">
        <f>VLOOKUP(A118,'Plant 13 Months'!A:M,14,FALSE)</f>
        <v>#REF!</v>
      </c>
    </row>
    <row r="119" spans="1:8" hidden="1" x14ac:dyDescent="0.25">
      <c r="A119" s="4">
        <v>6933518</v>
      </c>
      <c r="B119" s="4" t="s">
        <v>18</v>
      </c>
      <c r="C119" s="4" t="s">
        <v>13</v>
      </c>
      <c r="D119" s="5">
        <v>35970.340000000004</v>
      </c>
      <c r="E119" s="5">
        <v>23543.735343549401</v>
      </c>
      <c r="F119" s="6">
        <v>44348</v>
      </c>
      <c r="G119" s="4" t="s">
        <v>14</v>
      </c>
      <c r="H119" s="5" t="e">
        <f>VLOOKUP(A119,'Plant 13 Months'!A:M,14,FALSE)</f>
        <v>#REF!</v>
      </c>
    </row>
    <row r="120" spans="1:8" hidden="1" x14ac:dyDescent="0.25">
      <c r="A120" s="4">
        <v>6933549</v>
      </c>
      <c r="B120" s="4" t="s">
        <v>18</v>
      </c>
      <c r="C120" s="4" t="s">
        <v>13</v>
      </c>
      <c r="D120" s="5">
        <v>37313.56</v>
      </c>
      <c r="E120" s="5">
        <v>15541.8537127256</v>
      </c>
      <c r="F120" s="6">
        <v>44348</v>
      </c>
      <c r="G120" s="4" t="s">
        <v>14</v>
      </c>
      <c r="H120" s="5" t="e">
        <f>VLOOKUP(A120,'Plant 13 Months'!A:M,14,FALSE)</f>
        <v>#REF!</v>
      </c>
    </row>
    <row r="121" spans="1:8" hidden="1" x14ac:dyDescent="0.25">
      <c r="A121" s="4">
        <v>6933665</v>
      </c>
      <c r="B121" s="4" t="s">
        <v>18</v>
      </c>
      <c r="C121" s="4" t="s">
        <v>13</v>
      </c>
      <c r="D121" s="5">
        <v>28629.84</v>
      </c>
      <c r="E121" s="5">
        <v>10221.351325514401</v>
      </c>
      <c r="F121" s="6">
        <v>44348</v>
      </c>
      <c r="G121" s="4" t="s">
        <v>14</v>
      </c>
      <c r="H121" s="5" t="e">
        <f>VLOOKUP(A121,'Plant 13 Months'!A:M,14,FALSE)</f>
        <v>#REF!</v>
      </c>
    </row>
    <row r="122" spans="1:8" hidden="1" x14ac:dyDescent="0.25">
      <c r="A122" s="4">
        <v>6933669</v>
      </c>
      <c r="B122" s="4" t="s">
        <v>18</v>
      </c>
      <c r="C122" s="4" t="s">
        <v>13</v>
      </c>
      <c r="D122" s="5">
        <v>36761.040000000001</v>
      </c>
      <c r="E122" s="5">
        <v>21873.8837673288</v>
      </c>
      <c r="F122" s="6">
        <v>44348</v>
      </c>
      <c r="G122" s="4" t="s">
        <v>14</v>
      </c>
      <c r="H122" s="5" t="e">
        <f>VLOOKUP(A122,'Plant 13 Months'!A:M,14,FALSE)</f>
        <v>#REF!</v>
      </c>
    </row>
    <row r="123" spans="1:8" hidden="1" x14ac:dyDescent="0.25">
      <c r="A123" s="4">
        <v>6933674</v>
      </c>
      <c r="B123" s="4" t="s">
        <v>18</v>
      </c>
      <c r="C123" s="4" t="s">
        <v>13</v>
      </c>
      <c r="D123" s="5">
        <v>32535.79</v>
      </c>
      <c r="E123" s="5">
        <v>7743.8934830165999</v>
      </c>
      <c r="F123" s="6">
        <v>44348</v>
      </c>
      <c r="G123" s="4" t="s">
        <v>14</v>
      </c>
      <c r="H123" s="5" t="e">
        <f>VLOOKUP(A123,'Plant 13 Months'!A:M,14,FALSE)</f>
        <v>#REF!</v>
      </c>
    </row>
    <row r="124" spans="1:8" hidden="1" x14ac:dyDescent="0.25">
      <c r="A124" s="4">
        <v>6933696</v>
      </c>
      <c r="B124" s="4" t="s">
        <v>18</v>
      </c>
      <c r="C124" s="4" t="s">
        <v>13</v>
      </c>
      <c r="D124" s="5">
        <v>-62.800000000000004</v>
      </c>
      <c r="E124" s="5">
        <v>-26.157472328000001</v>
      </c>
      <c r="F124" s="6">
        <v>44348</v>
      </c>
      <c r="G124" s="4" t="s">
        <v>14</v>
      </c>
      <c r="H124" s="5" t="e">
        <f>VLOOKUP(A124,'Plant 13 Months'!A:M,14,FALSE)</f>
        <v>#REF!</v>
      </c>
    </row>
    <row r="125" spans="1:8" hidden="1" x14ac:dyDescent="0.25">
      <c r="A125" s="4">
        <v>6933697</v>
      </c>
      <c r="B125" s="4" t="s">
        <v>18</v>
      </c>
      <c r="C125" s="4" t="s">
        <v>13</v>
      </c>
      <c r="D125" s="5">
        <v>28809.32</v>
      </c>
      <c r="E125" s="5">
        <v>11999.665456823201</v>
      </c>
      <c r="F125" s="6">
        <v>44348</v>
      </c>
      <c r="G125" s="4" t="s">
        <v>14</v>
      </c>
      <c r="H125" s="5" t="e">
        <f>VLOOKUP(A125,'Plant 13 Months'!A:M,14,FALSE)</f>
        <v>#REF!</v>
      </c>
    </row>
    <row r="126" spans="1:8" hidden="1" x14ac:dyDescent="0.25">
      <c r="A126" s="4">
        <v>6933698</v>
      </c>
      <c r="B126" s="4" t="s">
        <v>18</v>
      </c>
      <c r="C126" s="4" t="s">
        <v>13</v>
      </c>
      <c r="D126" s="5">
        <v>28579.57</v>
      </c>
      <c r="E126" s="5">
        <v>11903.969927088201</v>
      </c>
      <c r="F126" s="6">
        <v>44348</v>
      </c>
      <c r="G126" s="4" t="s">
        <v>14</v>
      </c>
      <c r="H126" s="5" t="e">
        <f>VLOOKUP(A126,'Plant 13 Months'!A:M,14,FALSE)</f>
        <v>#REF!</v>
      </c>
    </row>
    <row r="127" spans="1:8" hidden="1" x14ac:dyDescent="0.25">
      <c r="A127" s="4">
        <v>6933815</v>
      </c>
      <c r="B127" s="4" t="s">
        <v>18</v>
      </c>
      <c r="C127" s="4" t="s">
        <v>13</v>
      </c>
      <c r="D127" s="5">
        <v>31213.84</v>
      </c>
      <c r="E127" s="5">
        <v>11143.8843129544</v>
      </c>
      <c r="F127" s="6">
        <v>44348</v>
      </c>
      <c r="G127" s="4" t="s">
        <v>14</v>
      </c>
      <c r="H127" s="5" t="e">
        <f>VLOOKUP(A127,'Plant 13 Months'!A:M,14,FALSE)</f>
        <v>#REF!</v>
      </c>
    </row>
    <row r="128" spans="1:8" hidden="1" x14ac:dyDescent="0.25">
      <c r="A128" s="4">
        <v>6933846</v>
      </c>
      <c r="B128" s="4" t="s">
        <v>18</v>
      </c>
      <c r="C128" s="4" t="s">
        <v>13</v>
      </c>
      <c r="D128" s="5">
        <v>28579.57</v>
      </c>
      <c r="E128" s="5">
        <v>11903.969927088201</v>
      </c>
      <c r="F128" s="6">
        <v>44348</v>
      </c>
      <c r="G128" s="4" t="s">
        <v>14</v>
      </c>
      <c r="H128" s="5" t="e">
        <f>VLOOKUP(A128,'Plant 13 Months'!A:M,14,FALSE)</f>
        <v>#REF!</v>
      </c>
    </row>
    <row r="129" spans="1:8" hidden="1" x14ac:dyDescent="0.25">
      <c r="A129" s="4">
        <v>6933963</v>
      </c>
      <c r="B129" s="4" t="s">
        <v>18</v>
      </c>
      <c r="C129" s="4" t="s">
        <v>13</v>
      </c>
      <c r="D129" s="5">
        <v>250.25</v>
      </c>
      <c r="E129" s="5">
        <v>74.452750872500005</v>
      </c>
      <c r="F129" s="6">
        <v>44348</v>
      </c>
      <c r="G129" s="4" t="s">
        <v>14</v>
      </c>
      <c r="H129" s="5" t="e">
        <f>VLOOKUP(A129,'Plant 13 Months'!A:M,14,FALSE)</f>
        <v>#REF!</v>
      </c>
    </row>
    <row r="130" spans="1:8" hidden="1" x14ac:dyDescent="0.25">
      <c r="A130" s="4">
        <v>6933964</v>
      </c>
      <c r="B130" s="4" t="s">
        <v>18</v>
      </c>
      <c r="C130" s="4" t="s">
        <v>13</v>
      </c>
      <c r="D130" s="5">
        <v>303.16000000000003</v>
      </c>
      <c r="E130" s="5">
        <v>90.194189628399997</v>
      </c>
      <c r="F130" s="6">
        <v>44348</v>
      </c>
      <c r="G130" s="4" t="s">
        <v>14</v>
      </c>
      <c r="H130" s="5" t="e">
        <f>VLOOKUP(A130,'Plant 13 Months'!A:M,14,FALSE)</f>
        <v>#REF!</v>
      </c>
    </row>
    <row r="131" spans="1:8" hidden="1" x14ac:dyDescent="0.25">
      <c r="A131" s="4">
        <v>6933965</v>
      </c>
      <c r="B131" s="4" t="s">
        <v>18</v>
      </c>
      <c r="C131" s="4" t="s">
        <v>13</v>
      </c>
      <c r="D131" s="5">
        <v>-0.03</v>
      </c>
      <c r="E131" s="5">
        <v>-1.42806939E-2</v>
      </c>
      <c r="F131" s="6">
        <v>44348</v>
      </c>
      <c r="G131" s="4" t="s">
        <v>14</v>
      </c>
      <c r="H131" s="5" t="e">
        <f>VLOOKUP(A131,'Plant 13 Months'!A:M,14,FALSE)</f>
        <v>#REF!</v>
      </c>
    </row>
    <row r="132" spans="1:8" hidden="1" x14ac:dyDescent="0.25">
      <c r="A132" s="4">
        <v>6933999</v>
      </c>
      <c r="B132" s="4" t="s">
        <v>18</v>
      </c>
      <c r="C132" s="4" t="s">
        <v>13</v>
      </c>
      <c r="D132" s="5">
        <v>1222.1200000000001</v>
      </c>
      <c r="E132" s="5">
        <v>363.59718639880003</v>
      </c>
      <c r="F132" s="6">
        <v>44348</v>
      </c>
      <c r="G132" s="4" t="s">
        <v>14</v>
      </c>
      <c r="H132" s="5" t="e">
        <f>VLOOKUP(A132,'Plant 13 Months'!A:M,14,FALSE)</f>
        <v>#REF!</v>
      </c>
    </row>
    <row r="133" spans="1:8" hidden="1" x14ac:dyDescent="0.25">
      <c r="A133" s="4">
        <v>6934000</v>
      </c>
      <c r="B133" s="4" t="s">
        <v>18</v>
      </c>
      <c r="C133" s="4" t="s">
        <v>13</v>
      </c>
      <c r="D133" s="5">
        <v>37826.300000000003</v>
      </c>
      <c r="E133" s="5">
        <v>15755.420310838001</v>
      </c>
      <c r="F133" s="6">
        <v>44348</v>
      </c>
      <c r="G133" s="4" t="s">
        <v>14</v>
      </c>
      <c r="H133" s="5" t="e">
        <f>VLOOKUP(A133,'Plant 13 Months'!A:M,14,FALSE)</f>
        <v>#REF!</v>
      </c>
    </row>
    <row r="134" spans="1:8" hidden="1" x14ac:dyDescent="0.25">
      <c r="A134" s="4">
        <v>6934042</v>
      </c>
      <c r="B134" s="4" t="s">
        <v>18</v>
      </c>
      <c r="C134" s="4" t="s">
        <v>13</v>
      </c>
      <c r="D134" s="5">
        <v>43391.090000000004</v>
      </c>
      <c r="E134" s="5">
        <v>5163.7909444111001</v>
      </c>
      <c r="F134" s="6">
        <v>44348</v>
      </c>
      <c r="G134" s="4" t="s">
        <v>14</v>
      </c>
      <c r="H134" s="5" t="e">
        <f>VLOOKUP(A134,'Plant 13 Months'!A:M,14,FALSE)</f>
        <v>#REF!</v>
      </c>
    </row>
    <row r="135" spans="1:8" hidden="1" x14ac:dyDescent="0.25">
      <c r="A135" s="4">
        <v>6934056</v>
      </c>
      <c r="B135" s="4" t="s">
        <v>18</v>
      </c>
      <c r="C135" s="4" t="s">
        <v>13</v>
      </c>
      <c r="D135" s="5">
        <v>30977.8</v>
      </c>
      <c r="E135" s="5">
        <v>3686.5375614620002</v>
      </c>
      <c r="F135" s="6">
        <v>44348</v>
      </c>
      <c r="G135" s="4" t="s">
        <v>14</v>
      </c>
      <c r="H135" s="5" t="e">
        <f>VLOOKUP(A135,'Plant 13 Months'!A:M,14,FALSE)</f>
        <v>#REF!</v>
      </c>
    </row>
    <row r="136" spans="1:8" hidden="1" x14ac:dyDescent="0.25">
      <c r="A136" s="4">
        <v>6934077</v>
      </c>
      <c r="B136" s="4" t="s">
        <v>18</v>
      </c>
      <c r="C136" s="4" t="s">
        <v>13</v>
      </c>
      <c r="D136" s="5">
        <v>39581.450000000004</v>
      </c>
      <c r="E136" s="5">
        <v>4710.4217265955003</v>
      </c>
      <c r="F136" s="6">
        <v>44348</v>
      </c>
      <c r="G136" s="4" t="s">
        <v>14</v>
      </c>
      <c r="H136" s="5" t="e">
        <f>VLOOKUP(A136,'Plant 13 Months'!A:M,14,FALSE)</f>
        <v>#REF!</v>
      </c>
    </row>
    <row r="137" spans="1:8" hidden="1" x14ac:dyDescent="0.25">
      <c r="A137" s="4">
        <v>7004599</v>
      </c>
      <c r="B137" s="4" t="s">
        <v>18</v>
      </c>
      <c r="C137" s="4" t="s">
        <v>13</v>
      </c>
      <c r="D137" s="5">
        <v>-72.150000000000006</v>
      </c>
      <c r="E137" s="5">
        <v>-4.3000000289999996</v>
      </c>
      <c r="F137" s="6">
        <v>44348</v>
      </c>
      <c r="G137" s="4" t="s">
        <v>14</v>
      </c>
      <c r="H137" s="5" t="e">
        <f>VLOOKUP(A137,'Plant 13 Months'!A:M,14,FALSE)</f>
        <v>#REF!</v>
      </c>
    </row>
    <row r="138" spans="1:8" hidden="1" x14ac:dyDescent="0.25">
      <c r="A138" s="4">
        <v>6933105</v>
      </c>
      <c r="B138" s="4" t="s">
        <v>12</v>
      </c>
      <c r="C138" s="4" t="s">
        <v>13</v>
      </c>
      <c r="D138" s="5">
        <v>86769.09</v>
      </c>
      <c r="E138" s="5">
        <v>32243.523997635002</v>
      </c>
      <c r="F138" s="6">
        <v>44348</v>
      </c>
      <c r="G138" s="4" t="s">
        <v>14</v>
      </c>
      <c r="H138" s="5" t="e">
        <f>VLOOKUP(A138,'Plant 13 Months'!A:M,14,FALSE)</f>
        <v>#REF!</v>
      </c>
    </row>
    <row r="139" spans="1:8" hidden="1" x14ac:dyDescent="0.25">
      <c r="A139" s="4">
        <v>6933114</v>
      </c>
      <c r="B139" s="4" t="s">
        <v>12</v>
      </c>
      <c r="C139" s="4" t="s">
        <v>13</v>
      </c>
      <c r="D139" s="5">
        <v>183690</v>
      </c>
      <c r="E139" s="5">
        <v>79636.068029700007</v>
      </c>
      <c r="F139" s="6">
        <v>44348</v>
      </c>
      <c r="G139" s="4" t="s">
        <v>14</v>
      </c>
      <c r="H139" s="5" t="e">
        <f>VLOOKUP(A139,'Plant 13 Months'!A:M,14,FALSE)</f>
        <v>#REF!</v>
      </c>
    </row>
    <row r="140" spans="1:8" hidden="1" x14ac:dyDescent="0.25">
      <c r="A140" s="4">
        <v>6933115</v>
      </c>
      <c r="B140" s="4" t="s">
        <v>12</v>
      </c>
      <c r="C140" s="4" t="s">
        <v>13</v>
      </c>
      <c r="D140" s="5">
        <v>-18354.34</v>
      </c>
      <c r="E140" s="5">
        <v>-6820.5002755100004</v>
      </c>
      <c r="F140" s="6">
        <v>44348</v>
      </c>
      <c r="G140" s="4" t="s">
        <v>14</v>
      </c>
      <c r="H140" s="5" t="e">
        <f>VLOOKUP(A140,'Plant 13 Months'!A:M,14,FALSE)</f>
        <v>#REF!</v>
      </c>
    </row>
    <row r="141" spans="1:8" hidden="1" x14ac:dyDescent="0.25">
      <c r="A141" s="4">
        <v>6933702</v>
      </c>
      <c r="B141" s="4" t="s">
        <v>12</v>
      </c>
      <c r="C141" s="4" t="s">
        <v>13</v>
      </c>
      <c r="D141" s="5">
        <v>18354.34</v>
      </c>
      <c r="E141" s="5">
        <v>7957.2511779642</v>
      </c>
      <c r="F141" s="6">
        <v>44348</v>
      </c>
      <c r="G141" s="4" t="s">
        <v>14</v>
      </c>
      <c r="H141" s="5" t="e">
        <f>VLOOKUP(A141,'Plant 13 Months'!A:M,14,FALSE)</f>
        <v>#REF!</v>
      </c>
    </row>
    <row r="142" spans="1:8" hidden="1" x14ac:dyDescent="0.25">
      <c r="A142" s="4">
        <v>6933703</v>
      </c>
      <c r="B142" s="4" t="s">
        <v>12</v>
      </c>
      <c r="C142" s="4" t="s">
        <v>13</v>
      </c>
      <c r="D142" s="5">
        <v>-20289.54</v>
      </c>
      <c r="E142" s="5">
        <v>-7539.6234983100003</v>
      </c>
      <c r="F142" s="6">
        <v>44348</v>
      </c>
      <c r="G142" s="4" t="s">
        <v>14</v>
      </c>
      <c r="H142" s="5" t="e">
        <f>VLOOKUP(A142,'Plant 13 Months'!A:M,14,FALSE)</f>
        <v>#REF!</v>
      </c>
    </row>
    <row r="143" spans="1:8" hidden="1" x14ac:dyDescent="0.25">
      <c r="A143" s="4">
        <v>6934018</v>
      </c>
      <c r="B143" s="4" t="s">
        <v>12</v>
      </c>
      <c r="C143" s="4" t="s">
        <v>13</v>
      </c>
      <c r="D143" s="5">
        <v>188214.51</v>
      </c>
      <c r="E143" s="5">
        <v>23313.6024709269</v>
      </c>
      <c r="F143" s="6">
        <v>44348</v>
      </c>
      <c r="G143" s="4" t="s">
        <v>14</v>
      </c>
      <c r="H143" s="5" t="e">
        <f>VLOOKUP(A143,'Plant 13 Months'!A:M,14,FALSE)</f>
        <v>#REF!</v>
      </c>
    </row>
    <row r="144" spans="1:8" hidden="1" x14ac:dyDescent="0.25">
      <c r="A144" s="4">
        <v>6934078</v>
      </c>
      <c r="B144" s="4" t="s">
        <v>12</v>
      </c>
      <c r="C144" s="4" t="s">
        <v>13</v>
      </c>
      <c r="D144" s="5">
        <v>175314.03</v>
      </c>
      <c r="E144" s="5">
        <v>21715.656263675701</v>
      </c>
      <c r="F144" s="6">
        <v>44348</v>
      </c>
      <c r="G144" s="4" t="s">
        <v>14</v>
      </c>
      <c r="H144" s="5" t="e">
        <f>VLOOKUP(A144,'Plant 13 Months'!A:M,14,FALSE)</f>
        <v>#REF!</v>
      </c>
    </row>
    <row r="145" spans="1:8" hidden="1" x14ac:dyDescent="0.25">
      <c r="A145" s="4">
        <v>7003101</v>
      </c>
      <c r="B145" s="4" t="s">
        <v>12</v>
      </c>
      <c r="C145" s="4" t="s">
        <v>13</v>
      </c>
      <c r="D145" s="5">
        <v>106912.12</v>
      </c>
      <c r="E145" s="5">
        <v>6621.4631664440003</v>
      </c>
      <c r="F145" s="6">
        <v>44348</v>
      </c>
      <c r="G145" s="4" t="s">
        <v>14</v>
      </c>
      <c r="H145" s="5" t="e">
        <f>VLOOKUP(A145,'Plant 13 Months'!A:M,14,FALSE)</f>
        <v>#REF!</v>
      </c>
    </row>
    <row r="146" spans="1:8" hidden="1" x14ac:dyDescent="0.25">
      <c r="A146" s="4">
        <v>7003698</v>
      </c>
      <c r="B146" s="4" t="s">
        <v>12</v>
      </c>
      <c r="C146" s="4" t="s">
        <v>13</v>
      </c>
      <c r="D146" s="5">
        <v>163.9</v>
      </c>
      <c r="E146" s="5">
        <v>10.15093343</v>
      </c>
      <c r="F146" s="6">
        <v>44348</v>
      </c>
      <c r="G146" s="4" t="s">
        <v>14</v>
      </c>
      <c r="H146" s="5" t="e">
        <f>VLOOKUP(A146,'Plant 13 Months'!A:M,14,FALSE)</f>
        <v>#REF!</v>
      </c>
    </row>
    <row r="147" spans="1:8" hidden="1" x14ac:dyDescent="0.25">
      <c r="A147" s="4">
        <v>7003699</v>
      </c>
      <c r="B147" s="4" t="s">
        <v>12</v>
      </c>
      <c r="C147" s="4" t="s">
        <v>13</v>
      </c>
      <c r="D147" s="5">
        <v>-80092.22</v>
      </c>
      <c r="E147" s="5">
        <v>-4960.4075258140001</v>
      </c>
      <c r="F147" s="6">
        <v>44348</v>
      </c>
      <c r="G147" s="4" t="s">
        <v>14</v>
      </c>
      <c r="H147" s="5" t="e">
        <f>VLOOKUP(A147,'Plant 13 Months'!A:M,14,FALSE)</f>
        <v>#REF!</v>
      </c>
    </row>
    <row r="148" spans="1:8" hidden="1" x14ac:dyDescent="0.25">
      <c r="A148" s="4">
        <v>6932978</v>
      </c>
      <c r="B148" s="4" t="s">
        <v>19</v>
      </c>
      <c r="C148" s="4" t="s">
        <v>13</v>
      </c>
      <c r="D148" s="5">
        <v>1456.47</v>
      </c>
      <c r="E148" s="5">
        <v>129.97994155110001</v>
      </c>
      <c r="F148" s="6">
        <v>44348</v>
      </c>
      <c r="G148" s="4" t="s">
        <v>14</v>
      </c>
      <c r="H148" s="5" t="e">
        <f>VLOOKUP(A148,'Plant 13 Months'!A:M,14,FALSE)</f>
        <v>#REF!</v>
      </c>
    </row>
    <row r="149" spans="1:8" hidden="1" x14ac:dyDescent="0.25">
      <c r="A149" s="4">
        <v>6933111</v>
      </c>
      <c r="B149" s="4" t="s">
        <v>19</v>
      </c>
      <c r="C149" s="4" t="s">
        <v>13</v>
      </c>
      <c r="D149" s="5">
        <v>616.19000000000005</v>
      </c>
      <c r="E149" s="5">
        <v>54.9907242747</v>
      </c>
      <c r="F149" s="6">
        <v>44348</v>
      </c>
      <c r="G149" s="4" t="s">
        <v>14</v>
      </c>
      <c r="H149" s="5" t="e">
        <f>VLOOKUP(A149,'Plant 13 Months'!A:M,14,FALSE)</f>
        <v>#REF!</v>
      </c>
    </row>
    <row r="150" spans="1:8" hidden="1" x14ac:dyDescent="0.25">
      <c r="A150" s="4">
        <v>6933117</v>
      </c>
      <c r="B150" s="4" t="s">
        <v>19</v>
      </c>
      <c r="C150" s="4" t="s">
        <v>13</v>
      </c>
      <c r="D150" s="5">
        <v>3544.2400000000002</v>
      </c>
      <c r="E150" s="5">
        <v>316.29907107120005</v>
      </c>
      <c r="F150" s="6">
        <v>44348</v>
      </c>
      <c r="G150" s="4" t="s">
        <v>14</v>
      </c>
      <c r="H150" s="5" t="e">
        <f>VLOOKUP(A150,'Plant 13 Months'!A:M,14,FALSE)</f>
        <v>#REF!</v>
      </c>
    </row>
    <row r="151" spans="1:8" hidden="1" x14ac:dyDescent="0.25">
      <c r="A151" s="4">
        <v>6933251</v>
      </c>
      <c r="B151" s="4" t="s">
        <v>19</v>
      </c>
      <c r="C151" s="4" t="s">
        <v>13</v>
      </c>
      <c r="D151" s="5">
        <v>1475.93</v>
      </c>
      <c r="E151" s="5">
        <v>131.7166128609</v>
      </c>
      <c r="F151" s="6">
        <v>44348</v>
      </c>
      <c r="G151" s="4" t="s">
        <v>14</v>
      </c>
      <c r="H151" s="5" t="e">
        <f>VLOOKUP(A151,'Plant 13 Months'!A:M,14,FALSE)</f>
        <v>#REF!</v>
      </c>
    </row>
    <row r="152" spans="1:8" hidden="1" x14ac:dyDescent="0.25">
      <c r="A152" s="4">
        <v>6933252</v>
      </c>
      <c r="B152" s="4" t="s">
        <v>19</v>
      </c>
      <c r="C152" s="4" t="s">
        <v>13</v>
      </c>
      <c r="D152" s="5">
        <v>1039.9000000000001</v>
      </c>
      <c r="E152" s="5">
        <v>92.803930886999993</v>
      </c>
      <c r="F152" s="6">
        <v>44348</v>
      </c>
      <c r="G152" s="4" t="s">
        <v>14</v>
      </c>
      <c r="H152" s="5" t="e">
        <f>VLOOKUP(A152,'Plant 13 Months'!A:M,14,FALSE)</f>
        <v>#REF!</v>
      </c>
    </row>
    <row r="153" spans="1:8" hidden="1" x14ac:dyDescent="0.25">
      <c r="A153" s="4">
        <v>6933278</v>
      </c>
      <c r="B153" s="4" t="s">
        <v>19</v>
      </c>
      <c r="C153" s="4" t="s">
        <v>13</v>
      </c>
      <c r="D153" s="5">
        <v>714.62</v>
      </c>
      <c r="E153" s="5">
        <v>138.17863735200001</v>
      </c>
      <c r="F153" s="6">
        <v>44348</v>
      </c>
      <c r="G153" s="4" t="s">
        <v>14</v>
      </c>
      <c r="H153" s="5" t="e">
        <f>VLOOKUP(A153,'Plant 13 Months'!A:M,14,FALSE)</f>
        <v>#REF!</v>
      </c>
    </row>
    <row r="154" spans="1:8" hidden="1" x14ac:dyDescent="0.25">
      <c r="A154" s="4">
        <v>6933411</v>
      </c>
      <c r="B154" s="4" t="s">
        <v>19</v>
      </c>
      <c r="C154" s="4" t="s">
        <v>13</v>
      </c>
      <c r="D154" s="5">
        <v>3015.02</v>
      </c>
      <c r="E154" s="5">
        <v>717.52000723679998</v>
      </c>
      <c r="F154" s="6">
        <v>44348</v>
      </c>
      <c r="G154" s="4" t="s">
        <v>14</v>
      </c>
      <c r="H154" s="5" t="e">
        <f>VLOOKUP(A154,'Plant 13 Months'!A:M,14,FALSE)</f>
        <v>#REF!</v>
      </c>
    </row>
    <row r="155" spans="1:8" hidden="1" x14ac:dyDescent="0.25">
      <c r="A155" s="4">
        <v>6933545</v>
      </c>
      <c r="B155" s="4" t="s">
        <v>19</v>
      </c>
      <c r="C155" s="4" t="s">
        <v>13</v>
      </c>
      <c r="D155" s="5">
        <v>5561.03</v>
      </c>
      <c r="E155" s="5">
        <v>496.28372322390004</v>
      </c>
      <c r="F155" s="6">
        <v>44348</v>
      </c>
      <c r="G155" s="4" t="s">
        <v>14</v>
      </c>
      <c r="H155" s="5" t="e">
        <f>VLOOKUP(A155,'Plant 13 Months'!A:M,14,FALSE)</f>
        <v>#REF!</v>
      </c>
    </row>
    <row r="156" spans="1:8" hidden="1" x14ac:dyDescent="0.25">
      <c r="A156" s="4">
        <v>6933546</v>
      </c>
      <c r="B156" s="4" t="s">
        <v>19</v>
      </c>
      <c r="C156" s="4" t="s">
        <v>13</v>
      </c>
      <c r="D156" s="5">
        <v>1094.9100000000001</v>
      </c>
      <c r="E156" s="5">
        <v>211.711359636</v>
      </c>
      <c r="F156" s="6">
        <v>44348</v>
      </c>
      <c r="G156" s="4" t="s">
        <v>14</v>
      </c>
      <c r="H156" s="5" t="e">
        <f>VLOOKUP(A156,'Plant 13 Months'!A:M,14,FALSE)</f>
        <v>#REF!</v>
      </c>
    </row>
    <row r="157" spans="1:8" hidden="1" x14ac:dyDescent="0.25">
      <c r="A157" s="4">
        <v>6933843</v>
      </c>
      <c r="B157" s="4" t="s">
        <v>19</v>
      </c>
      <c r="C157" s="4" t="s">
        <v>13</v>
      </c>
      <c r="D157" s="5">
        <v>4473</v>
      </c>
      <c r="E157" s="5">
        <v>399.18452049000001</v>
      </c>
      <c r="F157" s="6">
        <v>44348</v>
      </c>
      <c r="G157" s="4" t="s">
        <v>14</v>
      </c>
      <c r="H157" s="5" t="e">
        <f>VLOOKUP(A157,'Plant 13 Months'!A:M,14,FALSE)</f>
        <v>#REF!</v>
      </c>
    </row>
    <row r="158" spans="1:8" hidden="1" x14ac:dyDescent="0.25">
      <c r="A158" s="4">
        <v>6933993</v>
      </c>
      <c r="B158" s="4" t="s">
        <v>19</v>
      </c>
      <c r="C158" s="4" t="s">
        <v>13</v>
      </c>
      <c r="D158" s="5">
        <v>4062.98</v>
      </c>
      <c r="E158" s="5">
        <v>906.47879130240005</v>
      </c>
      <c r="F158" s="6">
        <v>44348</v>
      </c>
      <c r="G158" s="4" t="s">
        <v>14</v>
      </c>
      <c r="H158" s="5" t="e">
        <f>VLOOKUP(A158,'Plant 13 Months'!A:M,14,FALSE)</f>
        <v>#REF!</v>
      </c>
    </row>
    <row r="159" spans="1:8" hidden="1" x14ac:dyDescent="0.25">
      <c r="A159" s="4">
        <v>6933994</v>
      </c>
      <c r="B159" s="4" t="s">
        <v>19</v>
      </c>
      <c r="C159" s="4" t="s">
        <v>13</v>
      </c>
      <c r="D159" s="5">
        <v>3298.31</v>
      </c>
      <c r="E159" s="5">
        <v>294.35150811030002</v>
      </c>
      <c r="F159" s="6">
        <v>44348</v>
      </c>
      <c r="G159" s="4" t="s">
        <v>14</v>
      </c>
      <c r="H159" s="5" t="e">
        <f>VLOOKUP(A159,'Plant 13 Months'!A:M,14,FALSE)</f>
        <v>#REF!</v>
      </c>
    </row>
    <row r="160" spans="1:8" hidden="1" x14ac:dyDescent="0.25">
      <c r="A160" s="4">
        <v>6933995</v>
      </c>
      <c r="B160" s="4" t="s">
        <v>19</v>
      </c>
      <c r="C160" s="4" t="s">
        <v>13</v>
      </c>
      <c r="D160" s="5">
        <v>2569.85</v>
      </c>
      <c r="E160" s="5">
        <v>573.35121556800004</v>
      </c>
      <c r="F160" s="6">
        <v>44348</v>
      </c>
      <c r="G160" s="4" t="s">
        <v>14</v>
      </c>
      <c r="H160" s="5" t="e">
        <f>VLOOKUP(A160,'Plant 13 Months'!A:M,14,FALSE)</f>
        <v>#REF!</v>
      </c>
    </row>
    <row r="161" spans="1:8" hidden="1" x14ac:dyDescent="0.25">
      <c r="A161" s="4">
        <v>6934030</v>
      </c>
      <c r="B161" s="4" t="s">
        <v>6</v>
      </c>
      <c r="C161" s="4" t="s">
        <v>20</v>
      </c>
      <c r="D161" s="5">
        <v>202.5</v>
      </c>
      <c r="E161" s="5">
        <v>0</v>
      </c>
      <c r="F161" s="6">
        <v>44348</v>
      </c>
      <c r="G161" s="4" t="s">
        <v>21</v>
      </c>
      <c r="H161" s="5" t="e">
        <f>VLOOKUP(A161,'Plant 13 Months'!A:M,14,FALSE)</f>
        <v>#REF!</v>
      </c>
    </row>
    <row r="162" spans="1:8" hidden="1" x14ac:dyDescent="0.25">
      <c r="A162" s="4">
        <v>6934058</v>
      </c>
      <c r="B162" s="4" t="s">
        <v>6</v>
      </c>
      <c r="C162" s="4" t="s">
        <v>20</v>
      </c>
      <c r="D162" s="5">
        <v>5219.95</v>
      </c>
      <c r="E162" s="5">
        <v>0</v>
      </c>
      <c r="F162" s="6">
        <v>44348</v>
      </c>
      <c r="G162" s="4" t="s">
        <v>21</v>
      </c>
      <c r="H162" s="5" t="e">
        <f>VLOOKUP(A162,'Plant 13 Months'!A:M,14,FALSE)</f>
        <v>#REF!</v>
      </c>
    </row>
    <row r="163" spans="1:8" hidden="1" x14ac:dyDescent="0.25">
      <c r="A163" s="4">
        <v>6934079</v>
      </c>
      <c r="B163" s="4" t="s">
        <v>6</v>
      </c>
      <c r="C163" s="4" t="s">
        <v>20</v>
      </c>
      <c r="D163" s="5">
        <v>-399.75</v>
      </c>
      <c r="E163" s="5">
        <v>0</v>
      </c>
      <c r="F163" s="6">
        <v>44348</v>
      </c>
      <c r="G163" s="4" t="s">
        <v>21</v>
      </c>
      <c r="H163" s="5" t="e">
        <f>VLOOKUP(A163,'Plant 13 Months'!A:M,14,FALSE)</f>
        <v>#REF!</v>
      </c>
    </row>
    <row r="164" spans="1:8" hidden="1" x14ac:dyDescent="0.25">
      <c r="A164" s="4">
        <v>7002780</v>
      </c>
      <c r="B164" s="4" t="s">
        <v>6</v>
      </c>
      <c r="C164" s="4" t="s">
        <v>20</v>
      </c>
      <c r="D164" s="5">
        <v>3172.5</v>
      </c>
      <c r="E164" s="5">
        <v>0</v>
      </c>
      <c r="F164" s="6">
        <v>44348</v>
      </c>
      <c r="G164" s="4" t="s">
        <v>21</v>
      </c>
      <c r="H164" s="5" t="e">
        <f>VLOOKUP(A164,'Plant 13 Months'!A:M,14,FALSE)</f>
        <v>#REF!</v>
      </c>
    </row>
    <row r="165" spans="1:8" hidden="1" x14ac:dyDescent="0.25">
      <c r="A165" s="4">
        <v>7003416</v>
      </c>
      <c r="B165" s="4" t="s">
        <v>6</v>
      </c>
      <c r="C165" s="4" t="s">
        <v>20</v>
      </c>
      <c r="D165" s="5">
        <v>1480.5</v>
      </c>
      <c r="E165" s="5">
        <v>0</v>
      </c>
      <c r="F165" s="6">
        <v>44348</v>
      </c>
      <c r="G165" s="4" t="s">
        <v>21</v>
      </c>
      <c r="H165" s="5" t="e">
        <f>VLOOKUP(A165,'Plant 13 Months'!A:M,14,FALSE)</f>
        <v>#REF!</v>
      </c>
    </row>
  </sheetData>
  <autoFilter ref="A1:H165">
    <filterColumn colId="7">
      <filters blank="1"/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151" workbookViewId="0">
      <selection activeCell="B1" sqref="B1"/>
    </sheetView>
  </sheetViews>
  <sheetFormatPr defaultRowHeight="15" x14ac:dyDescent="0.25"/>
  <cols>
    <col min="1" max="1" width="8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44317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700.79744894999999</v>
      </c>
      <c r="F3" s="6">
        <v>44317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3521.2871182305003</v>
      </c>
      <c r="F4" s="6">
        <v>44317</v>
      </c>
      <c r="G4" s="4" t="s">
        <v>8</v>
      </c>
    </row>
    <row r="5" spans="1:7" x14ac:dyDescent="0.25">
      <c r="A5" s="4">
        <v>1949348</v>
      </c>
      <c r="B5" s="4" t="s">
        <v>10</v>
      </c>
      <c r="C5" s="4" t="s">
        <v>7</v>
      </c>
      <c r="D5" s="5">
        <v>4577.1400000000003</v>
      </c>
      <c r="E5" s="5">
        <v>1400.4222578854001</v>
      </c>
      <c r="F5" s="6">
        <v>44317</v>
      </c>
      <c r="G5" s="4" t="s">
        <v>8</v>
      </c>
    </row>
    <row r="6" spans="1:7" x14ac:dyDescent="0.25">
      <c r="A6" s="4">
        <v>1274828</v>
      </c>
      <c r="B6" s="4" t="s">
        <v>11</v>
      </c>
      <c r="C6" s="4" t="s">
        <v>7</v>
      </c>
      <c r="D6" s="5">
        <v>55768.43</v>
      </c>
      <c r="E6" s="5">
        <v>194.97256580729999</v>
      </c>
      <c r="F6" s="6">
        <v>44317</v>
      </c>
      <c r="G6" s="4" t="s">
        <v>8</v>
      </c>
    </row>
    <row r="7" spans="1:7" x14ac:dyDescent="0.25">
      <c r="A7" s="4">
        <v>923219</v>
      </c>
      <c r="B7" s="4" t="s">
        <v>12</v>
      </c>
      <c r="C7" s="4" t="s">
        <v>7</v>
      </c>
      <c r="D7" s="5">
        <v>58.83</v>
      </c>
      <c r="E7" s="5">
        <v>3.2771039711999999</v>
      </c>
      <c r="F7" s="6">
        <v>44317</v>
      </c>
      <c r="G7" s="4" t="s">
        <v>8</v>
      </c>
    </row>
    <row r="8" spans="1:7" x14ac:dyDescent="0.25">
      <c r="A8" s="4">
        <v>6933535</v>
      </c>
      <c r="B8" s="4" t="s">
        <v>6</v>
      </c>
      <c r="C8" s="4" t="s">
        <v>13</v>
      </c>
      <c r="D8" s="5">
        <v>472514.62</v>
      </c>
      <c r="E8" s="5">
        <v>0</v>
      </c>
      <c r="F8" s="6">
        <v>44317</v>
      </c>
      <c r="G8" s="4" t="s">
        <v>14</v>
      </c>
    </row>
    <row r="9" spans="1:7" x14ac:dyDescent="0.25">
      <c r="A9" s="4">
        <v>6933550</v>
      </c>
      <c r="B9" s="4" t="s">
        <v>6</v>
      </c>
      <c r="C9" s="4" t="s">
        <v>13</v>
      </c>
      <c r="D9" s="5">
        <v>4232.25</v>
      </c>
      <c r="E9" s="5">
        <v>0</v>
      </c>
      <c r="F9" s="6">
        <v>44317</v>
      </c>
      <c r="G9" s="4" t="s">
        <v>14</v>
      </c>
    </row>
    <row r="10" spans="1:7" x14ac:dyDescent="0.25">
      <c r="A10" s="4">
        <v>6933700</v>
      </c>
      <c r="B10" s="4" t="s">
        <v>6</v>
      </c>
      <c r="C10" s="4" t="s">
        <v>13</v>
      </c>
      <c r="D10" s="5">
        <v>106291.65000000001</v>
      </c>
      <c r="E10" s="5">
        <v>0</v>
      </c>
      <c r="F10" s="6">
        <v>44317</v>
      </c>
      <c r="G10" s="4" t="s">
        <v>14</v>
      </c>
    </row>
    <row r="11" spans="1:7" x14ac:dyDescent="0.25">
      <c r="A11" s="4">
        <v>6933701</v>
      </c>
      <c r="B11" s="4" t="s">
        <v>6</v>
      </c>
      <c r="C11" s="4" t="s">
        <v>13</v>
      </c>
      <c r="D11" s="5">
        <v>1500</v>
      </c>
      <c r="E11" s="5">
        <v>0</v>
      </c>
      <c r="F11" s="6">
        <v>44317</v>
      </c>
      <c r="G11" s="4" t="s">
        <v>14</v>
      </c>
    </row>
    <row r="12" spans="1:7" x14ac:dyDescent="0.25">
      <c r="A12" s="4">
        <v>6932989</v>
      </c>
      <c r="B12" s="4" t="s">
        <v>9</v>
      </c>
      <c r="C12" s="4" t="s">
        <v>13</v>
      </c>
      <c r="D12" s="5">
        <v>101826.47</v>
      </c>
      <c r="E12" s="5">
        <v>16909.160032877298</v>
      </c>
      <c r="F12" s="6">
        <v>44317</v>
      </c>
      <c r="G12" s="4" t="s">
        <v>14</v>
      </c>
    </row>
    <row r="13" spans="1:7" x14ac:dyDescent="0.25">
      <c r="A13" s="4">
        <v>6933002</v>
      </c>
      <c r="B13" s="4" t="s">
        <v>9</v>
      </c>
      <c r="C13" s="4" t="s">
        <v>13</v>
      </c>
      <c r="D13" s="5">
        <v>12495.5</v>
      </c>
      <c r="E13" s="5">
        <v>2337.0883451999998</v>
      </c>
      <c r="F13" s="6">
        <v>44317</v>
      </c>
      <c r="G13" s="4" t="s">
        <v>14</v>
      </c>
    </row>
    <row r="14" spans="1:7" x14ac:dyDescent="0.25">
      <c r="A14" s="4">
        <v>6933704</v>
      </c>
      <c r="B14" s="4" t="s">
        <v>9</v>
      </c>
      <c r="C14" s="4" t="s">
        <v>13</v>
      </c>
      <c r="D14" s="5">
        <v>23480.77</v>
      </c>
      <c r="E14" s="5">
        <v>4391.7117284879996</v>
      </c>
      <c r="F14" s="6">
        <v>44317</v>
      </c>
      <c r="G14" s="4" t="s">
        <v>14</v>
      </c>
    </row>
    <row r="15" spans="1:7" x14ac:dyDescent="0.25">
      <c r="A15" s="4">
        <v>6934031</v>
      </c>
      <c r="B15" s="4" t="s">
        <v>9</v>
      </c>
      <c r="C15" s="4" t="s">
        <v>13</v>
      </c>
      <c r="D15" s="5">
        <v>8954.99</v>
      </c>
      <c r="E15" s="5">
        <v>360.0234628133</v>
      </c>
      <c r="F15" s="6">
        <v>44317</v>
      </c>
      <c r="G15" s="4" t="s">
        <v>14</v>
      </c>
    </row>
    <row r="16" spans="1:7" x14ac:dyDescent="0.25">
      <c r="A16" s="4">
        <v>6934068</v>
      </c>
      <c r="B16" s="4" t="s">
        <v>9</v>
      </c>
      <c r="C16" s="4" t="s">
        <v>13</v>
      </c>
      <c r="D16" s="5">
        <v>5933184.5899999999</v>
      </c>
      <c r="E16" s="5">
        <v>238535.7953054453</v>
      </c>
      <c r="F16" s="6">
        <v>44317</v>
      </c>
      <c r="G16" s="4" t="s">
        <v>14</v>
      </c>
    </row>
    <row r="17" spans="1:7" x14ac:dyDescent="0.25">
      <c r="A17" s="4">
        <v>6934069</v>
      </c>
      <c r="B17" s="4" t="s">
        <v>9</v>
      </c>
      <c r="C17" s="4" t="s">
        <v>13</v>
      </c>
      <c r="D17" s="5">
        <v>457856.33</v>
      </c>
      <c r="E17" s="5">
        <v>18407.504798731101</v>
      </c>
      <c r="F17" s="6">
        <v>44317</v>
      </c>
      <c r="G17" s="4" t="s">
        <v>14</v>
      </c>
    </row>
    <row r="18" spans="1:7" x14ac:dyDescent="0.25">
      <c r="A18" s="4">
        <v>6934080</v>
      </c>
      <c r="B18" s="4" t="s">
        <v>9</v>
      </c>
      <c r="C18" s="4" t="s">
        <v>13</v>
      </c>
      <c r="D18" s="5">
        <v>495432.52</v>
      </c>
      <c r="E18" s="5">
        <v>19918.205541348401</v>
      </c>
      <c r="F18" s="6">
        <v>44317</v>
      </c>
      <c r="G18" s="4" t="s">
        <v>14</v>
      </c>
    </row>
    <row r="19" spans="1:7" x14ac:dyDescent="0.25">
      <c r="A19" s="4">
        <v>7002781</v>
      </c>
      <c r="B19" s="4" t="s">
        <v>9</v>
      </c>
      <c r="C19" s="4" t="s">
        <v>13</v>
      </c>
      <c r="D19" s="5">
        <v>1678.8500000000001</v>
      </c>
      <c r="E19" s="5">
        <v>32.280675972499999</v>
      </c>
      <c r="F19" s="6">
        <v>44317</v>
      </c>
      <c r="G19" s="4" t="s">
        <v>14</v>
      </c>
    </row>
    <row r="20" spans="1:7" x14ac:dyDescent="0.25">
      <c r="A20" s="4">
        <v>7003071</v>
      </c>
      <c r="B20" s="4" t="s">
        <v>9</v>
      </c>
      <c r="C20" s="4" t="s">
        <v>13</v>
      </c>
      <c r="D20" s="5">
        <v>-150</v>
      </c>
      <c r="E20" s="5">
        <v>-2.8841774999999998</v>
      </c>
      <c r="F20" s="6">
        <v>44317</v>
      </c>
      <c r="G20" s="4" t="s">
        <v>14</v>
      </c>
    </row>
    <row r="21" spans="1:7" x14ac:dyDescent="0.25">
      <c r="A21" s="4">
        <v>7003394</v>
      </c>
      <c r="B21" s="4" t="s">
        <v>9</v>
      </c>
      <c r="C21" s="4" t="s">
        <v>13</v>
      </c>
      <c r="D21" s="5">
        <v>1591.04</v>
      </c>
      <c r="E21" s="5">
        <v>30.592278464</v>
      </c>
      <c r="F21" s="6">
        <v>44317</v>
      </c>
      <c r="G21" s="4" t="s">
        <v>14</v>
      </c>
    </row>
    <row r="22" spans="1:7" x14ac:dyDescent="0.25">
      <c r="A22" s="4">
        <v>7004610</v>
      </c>
      <c r="B22" s="4" t="s">
        <v>9</v>
      </c>
      <c r="C22" s="4" t="s">
        <v>13</v>
      </c>
      <c r="D22" s="5">
        <v>510156.96</v>
      </c>
      <c r="E22" s="5">
        <v>9809.2215033359989</v>
      </c>
      <c r="F22" s="6">
        <v>44317</v>
      </c>
      <c r="G22" s="4" t="s">
        <v>14</v>
      </c>
    </row>
    <row r="23" spans="1:7" x14ac:dyDescent="0.25">
      <c r="A23" s="4">
        <v>7004932</v>
      </c>
      <c r="B23" s="4" t="s">
        <v>9</v>
      </c>
      <c r="C23" s="4" t="s">
        <v>13</v>
      </c>
      <c r="D23" s="5">
        <v>1989.21</v>
      </c>
      <c r="E23" s="5">
        <v>38.248231498500004</v>
      </c>
      <c r="F23" s="6">
        <v>44317</v>
      </c>
      <c r="G23" s="4" t="s">
        <v>14</v>
      </c>
    </row>
    <row r="24" spans="1:7" x14ac:dyDescent="0.25">
      <c r="A24" s="4">
        <v>6932988</v>
      </c>
      <c r="B24" s="4" t="s">
        <v>10</v>
      </c>
      <c r="C24" s="4" t="s">
        <v>13</v>
      </c>
      <c r="D24" s="5">
        <v>10169.65</v>
      </c>
      <c r="E24" s="5">
        <v>10169.65</v>
      </c>
      <c r="F24" s="6">
        <v>44317</v>
      </c>
      <c r="G24" s="4" t="s">
        <v>14</v>
      </c>
    </row>
    <row r="25" spans="1:7" x14ac:dyDescent="0.25">
      <c r="A25" s="4">
        <v>6933099</v>
      </c>
      <c r="B25" s="4" t="s">
        <v>10</v>
      </c>
      <c r="C25" s="4" t="s">
        <v>13</v>
      </c>
      <c r="D25" s="5">
        <v>49817.99</v>
      </c>
      <c r="E25" s="5">
        <v>49817.99</v>
      </c>
      <c r="F25" s="6">
        <v>44317</v>
      </c>
      <c r="G25" s="4" t="s">
        <v>14</v>
      </c>
    </row>
    <row r="26" spans="1:7" x14ac:dyDescent="0.25">
      <c r="A26" s="4">
        <v>6933110</v>
      </c>
      <c r="B26" s="4" t="s">
        <v>10</v>
      </c>
      <c r="C26" s="4" t="s">
        <v>13</v>
      </c>
      <c r="D26" s="5">
        <v>8492.84</v>
      </c>
      <c r="E26" s="5">
        <v>8492.84</v>
      </c>
      <c r="F26" s="6">
        <v>44317</v>
      </c>
      <c r="G26" s="4" t="s">
        <v>14</v>
      </c>
    </row>
    <row r="27" spans="1:7" x14ac:dyDescent="0.25">
      <c r="A27" s="4">
        <v>6933113</v>
      </c>
      <c r="B27" s="4" t="s">
        <v>10</v>
      </c>
      <c r="C27" s="4" t="s">
        <v>13</v>
      </c>
      <c r="D27" s="5">
        <v>74169.37</v>
      </c>
      <c r="E27" s="5">
        <v>74169.37</v>
      </c>
      <c r="F27" s="6">
        <v>44317</v>
      </c>
      <c r="G27" s="4" t="s">
        <v>14</v>
      </c>
    </row>
    <row r="28" spans="1:7" x14ac:dyDescent="0.25">
      <c r="A28" s="4">
        <v>6933268</v>
      </c>
      <c r="B28" s="4" t="s">
        <v>10</v>
      </c>
      <c r="C28" s="4" t="s">
        <v>13</v>
      </c>
      <c r="D28" s="5">
        <v>10806.7</v>
      </c>
      <c r="E28" s="5">
        <v>10806.7</v>
      </c>
      <c r="F28" s="6">
        <v>44317</v>
      </c>
      <c r="G28" s="4" t="s">
        <v>14</v>
      </c>
    </row>
    <row r="29" spans="1:7" x14ac:dyDescent="0.25">
      <c r="A29" s="4">
        <v>6933274</v>
      </c>
      <c r="B29" s="4" t="s">
        <v>10</v>
      </c>
      <c r="C29" s="4" t="s">
        <v>13</v>
      </c>
      <c r="D29" s="5">
        <v>6266.2</v>
      </c>
      <c r="E29" s="5">
        <v>6266.2</v>
      </c>
      <c r="F29" s="6">
        <v>44317</v>
      </c>
      <c r="G29" s="4" t="s">
        <v>14</v>
      </c>
    </row>
    <row r="30" spans="1:7" x14ac:dyDescent="0.25">
      <c r="A30" s="4">
        <v>6933392</v>
      </c>
      <c r="B30" s="4" t="s">
        <v>10</v>
      </c>
      <c r="C30" s="4" t="s">
        <v>13</v>
      </c>
      <c r="D30" s="5">
        <v>14047.62</v>
      </c>
      <c r="E30" s="5">
        <v>14047.62</v>
      </c>
      <c r="F30" s="6">
        <v>44317</v>
      </c>
      <c r="G30" s="4" t="s">
        <v>14</v>
      </c>
    </row>
    <row r="31" spans="1:7" x14ac:dyDescent="0.25">
      <c r="A31" s="4">
        <v>6933396</v>
      </c>
      <c r="B31" s="4" t="s">
        <v>10</v>
      </c>
      <c r="C31" s="4" t="s">
        <v>13</v>
      </c>
      <c r="D31" s="5">
        <v>237.99</v>
      </c>
      <c r="E31" s="5">
        <v>237.99</v>
      </c>
      <c r="F31" s="6">
        <v>44317</v>
      </c>
      <c r="G31" s="4" t="s">
        <v>14</v>
      </c>
    </row>
    <row r="32" spans="1:7" x14ac:dyDescent="0.25">
      <c r="A32" s="4">
        <v>6933410</v>
      </c>
      <c r="B32" s="4" t="s">
        <v>10</v>
      </c>
      <c r="C32" s="4" t="s">
        <v>13</v>
      </c>
      <c r="D32" s="5">
        <v>38933.090000000004</v>
      </c>
      <c r="E32" s="5">
        <v>38933.090000000004</v>
      </c>
      <c r="F32" s="6">
        <v>44317</v>
      </c>
      <c r="G32" s="4" t="s">
        <v>14</v>
      </c>
    </row>
    <row r="33" spans="1:7" x14ac:dyDescent="0.25">
      <c r="A33" s="4">
        <v>6933519</v>
      </c>
      <c r="B33" s="4" t="s">
        <v>10</v>
      </c>
      <c r="C33" s="4" t="s">
        <v>13</v>
      </c>
      <c r="D33" s="5">
        <v>1556.74</v>
      </c>
      <c r="E33" s="5">
        <v>1556.74</v>
      </c>
      <c r="F33" s="6">
        <v>44317</v>
      </c>
      <c r="G33" s="4" t="s">
        <v>14</v>
      </c>
    </row>
    <row r="34" spans="1:7" x14ac:dyDescent="0.25">
      <c r="A34" s="4">
        <v>6933534</v>
      </c>
      <c r="B34" s="4" t="s">
        <v>10</v>
      </c>
      <c r="C34" s="4" t="s">
        <v>13</v>
      </c>
      <c r="D34" s="5">
        <v>18267.16</v>
      </c>
      <c r="E34" s="5">
        <v>18267.16</v>
      </c>
      <c r="F34" s="6">
        <v>44317</v>
      </c>
      <c r="G34" s="4" t="s">
        <v>14</v>
      </c>
    </row>
    <row r="35" spans="1:7" x14ac:dyDescent="0.25">
      <c r="A35" s="4">
        <v>6933536</v>
      </c>
      <c r="B35" s="4" t="s">
        <v>10</v>
      </c>
      <c r="C35" s="4" t="s">
        <v>13</v>
      </c>
      <c r="D35" s="5">
        <v>-1017.6</v>
      </c>
      <c r="E35" s="5">
        <v>-1017.6</v>
      </c>
      <c r="F35" s="6">
        <v>44317</v>
      </c>
      <c r="G35" s="4" t="s">
        <v>14</v>
      </c>
    </row>
    <row r="36" spans="1:7" x14ac:dyDescent="0.25">
      <c r="A36" s="4">
        <v>6933539</v>
      </c>
      <c r="B36" s="4" t="s">
        <v>10</v>
      </c>
      <c r="C36" s="4" t="s">
        <v>13</v>
      </c>
      <c r="D36" s="5">
        <v>13745.03</v>
      </c>
      <c r="E36" s="5">
        <v>13745.03</v>
      </c>
      <c r="F36" s="6">
        <v>44317</v>
      </c>
      <c r="G36" s="4" t="s">
        <v>14</v>
      </c>
    </row>
    <row r="37" spans="1:7" x14ac:dyDescent="0.25">
      <c r="A37" s="4">
        <v>6933551</v>
      </c>
      <c r="B37" s="4" t="s">
        <v>10</v>
      </c>
      <c r="C37" s="4" t="s">
        <v>13</v>
      </c>
      <c r="D37" s="5">
        <v>1556.74</v>
      </c>
      <c r="E37" s="5">
        <v>1556.74</v>
      </c>
      <c r="F37" s="6">
        <v>44317</v>
      </c>
      <c r="G37" s="4" t="s">
        <v>14</v>
      </c>
    </row>
    <row r="38" spans="1:7" x14ac:dyDescent="0.25">
      <c r="A38" s="4">
        <v>6933552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44317</v>
      </c>
      <c r="G38" s="4" t="s">
        <v>14</v>
      </c>
    </row>
    <row r="39" spans="1:7" x14ac:dyDescent="0.25">
      <c r="A39" s="4">
        <v>6933837</v>
      </c>
      <c r="B39" s="4" t="s">
        <v>10</v>
      </c>
      <c r="C39" s="4" t="s">
        <v>13</v>
      </c>
      <c r="D39" s="5">
        <v>10210.52</v>
      </c>
      <c r="E39" s="5">
        <v>10210.52</v>
      </c>
      <c r="F39" s="6">
        <v>44317</v>
      </c>
      <c r="G39" s="4" t="s">
        <v>14</v>
      </c>
    </row>
    <row r="40" spans="1:7" x14ac:dyDescent="0.25">
      <c r="A40" s="4">
        <v>6933838</v>
      </c>
      <c r="B40" s="4" t="s">
        <v>10</v>
      </c>
      <c r="C40" s="4" t="s">
        <v>13</v>
      </c>
      <c r="D40" s="5">
        <v>25</v>
      </c>
      <c r="E40" s="5">
        <v>25</v>
      </c>
      <c r="F40" s="6">
        <v>44317</v>
      </c>
      <c r="G40" s="4" t="s">
        <v>14</v>
      </c>
    </row>
    <row r="41" spans="1:7" x14ac:dyDescent="0.25">
      <c r="A41" s="4">
        <v>6933840</v>
      </c>
      <c r="B41" s="4" t="s">
        <v>10</v>
      </c>
      <c r="C41" s="4" t="s">
        <v>13</v>
      </c>
      <c r="D41" s="5">
        <v>2895</v>
      </c>
      <c r="E41" s="5">
        <v>2895</v>
      </c>
      <c r="F41" s="6">
        <v>44317</v>
      </c>
      <c r="G41" s="4" t="s">
        <v>14</v>
      </c>
    </row>
    <row r="42" spans="1:7" x14ac:dyDescent="0.25">
      <c r="A42" s="4">
        <v>6933841</v>
      </c>
      <c r="B42" s="4" t="s">
        <v>10</v>
      </c>
      <c r="C42" s="4" t="s">
        <v>13</v>
      </c>
      <c r="D42" s="5">
        <v>1555.76</v>
      </c>
      <c r="E42" s="5">
        <v>1555.76</v>
      </c>
      <c r="F42" s="6">
        <v>44317</v>
      </c>
      <c r="G42" s="4" t="s">
        <v>14</v>
      </c>
    </row>
    <row r="43" spans="1:7" x14ac:dyDescent="0.25">
      <c r="A43" s="4">
        <v>6933966</v>
      </c>
      <c r="B43" s="4" t="s">
        <v>10</v>
      </c>
      <c r="C43" s="4" t="s">
        <v>13</v>
      </c>
      <c r="D43" s="5">
        <v>1556.74</v>
      </c>
      <c r="E43" s="5">
        <v>1556.74</v>
      </c>
      <c r="F43" s="6">
        <v>44317</v>
      </c>
      <c r="G43" s="4" t="s">
        <v>14</v>
      </c>
    </row>
    <row r="44" spans="1:7" x14ac:dyDescent="0.25">
      <c r="A44" s="4">
        <v>6933981</v>
      </c>
      <c r="B44" s="4" t="s">
        <v>10</v>
      </c>
      <c r="C44" s="4" t="s">
        <v>13</v>
      </c>
      <c r="D44" s="5">
        <v>-5324.76</v>
      </c>
      <c r="E44" s="5">
        <v>-5324.76</v>
      </c>
      <c r="F44" s="6">
        <v>44317</v>
      </c>
      <c r="G44" s="4" t="s">
        <v>14</v>
      </c>
    </row>
    <row r="45" spans="1:7" x14ac:dyDescent="0.25">
      <c r="A45" s="4">
        <v>6933992</v>
      </c>
      <c r="B45" s="4" t="s">
        <v>10</v>
      </c>
      <c r="C45" s="4" t="s">
        <v>13</v>
      </c>
      <c r="D45" s="5">
        <v>1604.97</v>
      </c>
      <c r="E45" s="5">
        <v>1604.97</v>
      </c>
      <c r="F45" s="6">
        <v>44317</v>
      </c>
      <c r="G45" s="4" t="s">
        <v>14</v>
      </c>
    </row>
    <row r="46" spans="1:7" x14ac:dyDescent="0.25">
      <c r="A46" s="4">
        <v>6934001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44317</v>
      </c>
      <c r="G46" s="4" t="s">
        <v>14</v>
      </c>
    </row>
    <row r="47" spans="1:7" x14ac:dyDescent="0.25">
      <c r="A47" s="4">
        <v>6934019</v>
      </c>
      <c r="B47" s="4" t="s">
        <v>10</v>
      </c>
      <c r="C47" s="4" t="s">
        <v>13</v>
      </c>
      <c r="D47" s="5">
        <v>-117964</v>
      </c>
      <c r="E47" s="5">
        <v>-75465.660611879997</v>
      </c>
      <c r="F47" s="6">
        <v>44317</v>
      </c>
      <c r="G47" s="4" t="s">
        <v>14</v>
      </c>
    </row>
    <row r="48" spans="1:7" x14ac:dyDescent="0.25">
      <c r="A48" s="4">
        <v>6934049</v>
      </c>
      <c r="B48" s="4" t="s">
        <v>10</v>
      </c>
      <c r="C48" s="4" t="s">
        <v>13</v>
      </c>
      <c r="D48" s="5">
        <v>197535.35</v>
      </c>
      <c r="E48" s="5">
        <v>126370.21194558451</v>
      </c>
      <c r="F48" s="6">
        <v>44317</v>
      </c>
      <c r="G48" s="4" t="s">
        <v>14</v>
      </c>
    </row>
    <row r="49" spans="1:7" x14ac:dyDescent="0.25">
      <c r="A49" s="4">
        <v>6934059</v>
      </c>
      <c r="B49" s="4" t="s">
        <v>10</v>
      </c>
      <c r="C49" s="4" t="s">
        <v>13</v>
      </c>
      <c r="D49" s="5">
        <v>165196</v>
      </c>
      <c r="E49" s="5">
        <v>105681.60854532001</v>
      </c>
      <c r="F49" s="6">
        <v>44317</v>
      </c>
      <c r="G49" s="4" t="s">
        <v>14</v>
      </c>
    </row>
    <row r="50" spans="1:7" x14ac:dyDescent="0.25">
      <c r="A50" s="4">
        <v>7002753</v>
      </c>
      <c r="B50" s="4" t="s">
        <v>10</v>
      </c>
      <c r="C50" s="4" t="s">
        <v>13</v>
      </c>
      <c r="D50" s="5">
        <v>13856.970000000001</v>
      </c>
      <c r="E50" s="5">
        <v>4239.6800654667004</v>
      </c>
      <c r="F50" s="6">
        <v>44317</v>
      </c>
      <c r="G50" s="4" t="s">
        <v>14</v>
      </c>
    </row>
    <row r="51" spans="1:7" x14ac:dyDescent="0.25">
      <c r="A51" s="4">
        <v>7003102</v>
      </c>
      <c r="B51" s="4" t="s">
        <v>10</v>
      </c>
      <c r="C51" s="4" t="s">
        <v>13</v>
      </c>
      <c r="D51" s="5">
        <v>26590.5</v>
      </c>
      <c r="E51" s="5">
        <v>8135.6323049550001</v>
      </c>
      <c r="F51" s="6">
        <v>44317</v>
      </c>
      <c r="G51" s="4" t="s">
        <v>14</v>
      </c>
    </row>
    <row r="52" spans="1:7" x14ac:dyDescent="0.25">
      <c r="A52" s="4">
        <v>7003395</v>
      </c>
      <c r="B52" s="4" t="s">
        <v>10</v>
      </c>
      <c r="C52" s="4" t="s">
        <v>13</v>
      </c>
      <c r="D52" s="5">
        <v>15873.5</v>
      </c>
      <c r="E52" s="5">
        <v>4856.6578060850006</v>
      </c>
      <c r="F52" s="6">
        <v>44317</v>
      </c>
      <c r="G52" s="4" t="s">
        <v>14</v>
      </c>
    </row>
    <row r="53" spans="1:7" x14ac:dyDescent="0.25">
      <c r="A53" s="4">
        <v>7003417</v>
      </c>
      <c r="B53" s="4" t="s">
        <v>10</v>
      </c>
      <c r="C53" s="4" t="s">
        <v>13</v>
      </c>
      <c r="D53" s="5">
        <v>42457.520000000004</v>
      </c>
      <c r="E53" s="5">
        <v>12990.3074895272</v>
      </c>
      <c r="F53" s="6">
        <v>44317</v>
      </c>
      <c r="G53" s="4" t="s">
        <v>14</v>
      </c>
    </row>
    <row r="54" spans="1:7" x14ac:dyDescent="0.25">
      <c r="A54" s="4">
        <v>7003418</v>
      </c>
      <c r="B54" s="4" t="s">
        <v>10</v>
      </c>
      <c r="C54" s="4" t="s">
        <v>13</v>
      </c>
      <c r="D54" s="5">
        <v>431.42</v>
      </c>
      <c r="E54" s="5">
        <v>131.9973106562</v>
      </c>
      <c r="F54" s="6">
        <v>44317</v>
      </c>
      <c r="G54" s="4" t="s">
        <v>14</v>
      </c>
    </row>
    <row r="55" spans="1:7" x14ac:dyDescent="0.25">
      <c r="A55" s="4">
        <v>7004260</v>
      </c>
      <c r="B55" s="4" t="s">
        <v>10</v>
      </c>
      <c r="C55" s="4" t="s">
        <v>13</v>
      </c>
      <c r="D55" s="5">
        <v>117964</v>
      </c>
      <c r="E55" s="5">
        <v>36092.278416039997</v>
      </c>
      <c r="F55" s="6">
        <v>44317</v>
      </c>
      <c r="G55" s="4" t="s">
        <v>14</v>
      </c>
    </row>
    <row r="56" spans="1:7" x14ac:dyDescent="0.25">
      <c r="A56" s="4">
        <v>7004609</v>
      </c>
      <c r="B56" s="4" t="s">
        <v>10</v>
      </c>
      <c r="C56" s="4" t="s">
        <v>13</v>
      </c>
      <c r="D56" s="5">
        <v>5274.5</v>
      </c>
      <c r="E56" s="5">
        <v>1613.7866001949999</v>
      </c>
      <c r="F56" s="6">
        <v>44317</v>
      </c>
      <c r="G56" s="4" t="s">
        <v>14</v>
      </c>
    </row>
    <row r="57" spans="1:7" x14ac:dyDescent="0.25">
      <c r="A57" s="4">
        <v>7004905</v>
      </c>
      <c r="B57" s="4" t="s">
        <v>10</v>
      </c>
      <c r="C57" s="4" t="s">
        <v>13</v>
      </c>
      <c r="D57" s="5">
        <v>4105.79</v>
      </c>
      <c r="E57" s="5">
        <v>1256.2079600369</v>
      </c>
      <c r="F57" s="6">
        <v>44317</v>
      </c>
      <c r="G57" s="4" t="s">
        <v>14</v>
      </c>
    </row>
    <row r="58" spans="1:7" x14ac:dyDescent="0.25">
      <c r="A58" s="4">
        <v>6933098</v>
      </c>
      <c r="B58" s="4" t="s">
        <v>15</v>
      </c>
      <c r="C58" s="4" t="s">
        <v>13</v>
      </c>
      <c r="D58" s="5">
        <v>-1716</v>
      </c>
      <c r="E58" s="5">
        <v>8758.8176676000003</v>
      </c>
      <c r="F58" s="6">
        <v>44317</v>
      </c>
      <c r="G58" s="4" t="s">
        <v>14</v>
      </c>
    </row>
    <row r="59" spans="1:7" x14ac:dyDescent="0.25">
      <c r="A59" s="4">
        <v>6933275</v>
      </c>
      <c r="B59" s="4" t="s">
        <v>15</v>
      </c>
      <c r="C59" s="4" t="s">
        <v>13</v>
      </c>
      <c r="D59" s="5">
        <v>-5561.66</v>
      </c>
      <c r="E59" s="5">
        <v>28387.858898126004</v>
      </c>
      <c r="F59" s="6">
        <v>44317</v>
      </c>
      <c r="G59" s="4" t="s">
        <v>14</v>
      </c>
    </row>
    <row r="60" spans="1:7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-16298.219864264001</v>
      </c>
      <c r="F60" s="6">
        <v>44317</v>
      </c>
      <c r="G60" s="4" t="s">
        <v>14</v>
      </c>
    </row>
    <row r="61" spans="1:7" x14ac:dyDescent="0.25">
      <c r="A61" s="4">
        <v>6933407</v>
      </c>
      <c r="B61" s="4" t="s">
        <v>15</v>
      </c>
      <c r="C61" s="4" t="s">
        <v>13</v>
      </c>
      <c r="D61" s="5">
        <v>5314.3</v>
      </c>
      <c r="E61" s="5">
        <v>-16183.979977777</v>
      </c>
      <c r="F61" s="6">
        <v>44317</v>
      </c>
      <c r="G61" s="4" t="s">
        <v>14</v>
      </c>
    </row>
    <row r="62" spans="1:7" x14ac:dyDescent="0.25">
      <c r="A62" s="4">
        <v>6933408</v>
      </c>
      <c r="B62" s="4" t="s">
        <v>15</v>
      </c>
      <c r="C62" s="4" t="s">
        <v>13</v>
      </c>
      <c r="D62" s="5">
        <v>5894.2</v>
      </c>
      <c r="E62" s="5">
        <v>-27051.410093473998</v>
      </c>
      <c r="F62" s="6">
        <v>44317</v>
      </c>
      <c r="G62" s="4" t="s">
        <v>14</v>
      </c>
    </row>
    <row r="63" spans="1:7" x14ac:dyDescent="0.25">
      <c r="A63" s="4">
        <v>6933531</v>
      </c>
      <c r="B63" s="4" t="s">
        <v>15</v>
      </c>
      <c r="C63" s="4" t="s">
        <v>13</v>
      </c>
      <c r="D63" s="5">
        <v>3332.4900000000002</v>
      </c>
      <c r="E63" s="5">
        <v>-17009.715786189001</v>
      </c>
      <c r="F63" s="6">
        <v>44317</v>
      </c>
      <c r="G63" s="4" t="s">
        <v>14</v>
      </c>
    </row>
    <row r="64" spans="1:7" x14ac:dyDescent="0.25">
      <c r="A64" s="4">
        <v>6933532</v>
      </c>
      <c r="B64" s="4" t="s">
        <v>15</v>
      </c>
      <c r="C64" s="4" t="s">
        <v>13</v>
      </c>
      <c r="D64" s="5">
        <v>4965.75</v>
      </c>
      <c r="E64" s="5">
        <v>-25346.211441075</v>
      </c>
      <c r="F64" s="6">
        <v>44317</v>
      </c>
      <c r="G64" s="4" t="s">
        <v>14</v>
      </c>
    </row>
    <row r="65" spans="1:7" x14ac:dyDescent="0.25">
      <c r="A65" s="4">
        <v>6933533</v>
      </c>
      <c r="B65" s="4" t="s">
        <v>15</v>
      </c>
      <c r="C65" s="4" t="s">
        <v>13</v>
      </c>
      <c r="D65" s="5">
        <v>4625.53</v>
      </c>
      <c r="E65" s="5">
        <v>-23609.658441733001</v>
      </c>
      <c r="F65" s="6">
        <v>44317</v>
      </c>
      <c r="G65" s="4" t="s">
        <v>14</v>
      </c>
    </row>
    <row r="66" spans="1:7" x14ac:dyDescent="0.25">
      <c r="A66" s="4">
        <v>6933544</v>
      </c>
      <c r="B66" s="4" t="s">
        <v>15</v>
      </c>
      <c r="C66" s="4" t="s">
        <v>13</v>
      </c>
      <c r="D66" s="5">
        <v>1695.6100000000001</v>
      </c>
      <c r="E66" s="5">
        <v>-7781.9961094967002</v>
      </c>
      <c r="F66" s="6">
        <v>44317</v>
      </c>
      <c r="G66" s="4" t="s">
        <v>14</v>
      </c>
    </row>
    <row r="67" spans="1:7" x14ac:dyDescent="0.25">
      <c r="A67" s="4">
        <v>6933675</v>
      </c>
      <c r="B67" s="4" t="s">
        <v>15</v>
      </c>
      <c r="C67" s="4" t="s">
        <v>13</v>
      </c>
      <c r="D67" s="5">
        <v>4460.92</v>
      </c>
      <c r="E67" s="5">
        <v>-22769.455075612001</v>
      </c>
      <c r="F67" s="6">
        <v>44317</v>
      </c>
      <c r="G67" s="4" t="s">
        <v>14</v>
      </c>
    </row>
    <row r="68" spans="1:7" x14ac:dyDescent="0.25">
      <c r="A68" s="4">
        <v>6933676</v>
      </c>
      <c r="B68" s="4" t="s">
        <v>15</v>
      </c>
      <c r="C68" s="4" t="s">
        <v>13</v>
      </c>
      <c r="D68" s="5">
        <v>12730.12</v>
      </c>
      <c r="E68" s="5">
        <v>-64977.156157732003</v>
      </c>
      <c r="F68" s="6">
        <v>44317</v>
      </c>
      <c r="G68" s="4" t="s">
        <v>14</v>
      </c>
    </row>
    <row r="69" spans="1:7" x14ac:dyDescent="0.25">
      <c r="A69" s="4">
        <v>6933683</v>
      </c>
      <c r="B69" s="4" t="s">
        <v>15</v>
      </c>
      <c r="C69" s="4" t="s">
        <v>13</v>
      </c>
      <c r="D69" s="5">
        <v>13754.29</v>
      </c>
      <c r="E69" s="5">
        <v>-70204.730919169</v>
      </c>
      <c r="F69" s="6">
        <v>44317</v>
      </c>
      <c r="G69" s="4" t="s">
        <v>14</v>
      </c>
    </row>
    <row r="70" spans="1:7" x14ac:dyDescent="0.25">
      <c r="A70" s="4">
        <v>6933691</v>
      </c>
      <c r="B70" s="4" t="s">
        <v>15</v>
      </c>
      <c r="C70" s="4" t="s">
        <v>13</v>
      </c>
      <c r="D70" s="5">
        <v>4509.3500000000004</v>
      </c>
      <c r="E70" s="5">
        <v>-23016.651777035</v>
      </c>
      <c r="F70" s="6">
        <v>44317</v>
      </c>
      <c r="G70" s="4" t="s">
        <v>14</v>
      </c>
    </row>
    <row r="71" spans="1:7" x14ac:dyDescent="0.25">
      <c r="A71" s="4">
        <v>6933692</v>
      </c>
      <c r="B71" s="4" t="s">
        <v>15</v>
      </c>
      <c r="C71" s="4" t="s">
        <v>13</v>
      </c>
      <c r="D71" s="5">
        <v>650</v>
      </c>
      <c r="E71" s="5">
        <v>-2983.1727055000001</v>
      </c>
      <c r="F71" s="6">
        <v>44317</v>
      </c>
      <c r="G71" s="4" t="s">
        <v>14</v>
      </c>
    </row>
    <row r="72" spans="1:7" x14ac:dyDescent="0.25">
      <c r="A72" s="4">
        <v>6933693</v>
      </c>
      <c r="B72" s="4" t="s">
        <v>15</v>
      </c>
      <c r="C72" s="4" t="s">
        <v>13</v>
      </c>
      <c r="D72" s="5">
        <v>873.88</v>
      </c>
      <c r="E72" s="5">
        <v>-4010.6691752036004</v>
      </c>
      <c r="F72" s="6">
        <v>44317</v>
      </c>
      <c r="G72" s="4" t="s">
        <v>14</v>
      </c>
    </row>
    <row r="73" spans="1:7" x14ac:dyDescent="0.25">
      <c r="A73" s="4">
        <v>6933827</v>
      </c>
      <c r="B73" s="4" t="s">
        <v>15</v>
      </c>
      <c r="C73" s="4" t="s">
        <v>13</v>
      </c>
      <c r="D73" s="5">
        <v>5533.42</v>
      </c>
      <c r="E73" s="5">
        <v>-28243.716117862001</v>
      </c>
      <c r="F73" s="6">
        <v>44317</v>
      </c>
      <c r="G73" s="4" t="s">
        <v>14</v>
      </c>
    </row>
    <row r="74" spans="1:7" x14ac:dyDescent="0.25">
      <c r="A74" s="4">
        <v>6933839</v>
      </c>
      <c r="B74" s="4" t="s">
        <v>15</v>
      </c>
      <c r="C74" s="4" t="s">
        <v>13</v>
      </c>
      <c r="D74" s="5">
        <v>20921.350000000002</v>
      </c>
      <c r="E74" s="5">
        <v>-96018.461972634512</v>
      </c>
      <c r="F74" s="6">
        <v>44317</v>
      </c>
      <c r="G74" s="4" t="s">
        <v>14</v>
      </c>
    </row>
    <row r="75" spans="1:7" x14ac:dyDescent="0.25">
      <c r="A75" s="4">
        <v>6933842</v>
      </c>
      <c r="B75" s="4" t="s">
        <v>15</v>
      </c>
      <c r="C75" s="4" t="s">
        <v>13</v>
      </c>
      <c r="D75" s="5">
        <v>2932</v>
      </c>
      <c r="E75" s="5">
        <v>-10438.14998608</v>
      </c>
      <c r="F75" s="6">
        <v>44317</v>
      </c>
      <c r="G75" s="4" t="s">
        <v>14</v>
      </c>
    </row>
    <row r="76" spans="1:7" x14ac:dyDescent="0.25">
      <c r="A76" s="4">
        <v>6933980</v>
      </c>
      <c r="B76" s="4" t="s">
        <v>15</v>
      </c>
      <c r="C76" s="4" t="s">
        <v>13</v>
      </c>
      <c r="D76" s="5">
        <v>7862.12</v>
      </c>
      <c r="E76" s="5">
        <v>-40129.880862931997</v>
      </c>
      <c r="F76" s="6">
        <v>44317</v>
      </c>
      <c r="G76" s="4" t="s">
        <v>14</v>
      </c>
    </row>
    <row r="77" spans="1:7" x14ac:dyDescent="0.25">
      <c r="A77" s="4">
        <v>6932993</v>
      </c>
      <c r="B77" s="4" t="s">
        <v>16</v>
      </c>
      <c r="C77" s="4" t="s">
        <v>13</v>
      </c>
      <c r="D77" s="5">
        <v>1593.1000000000001</v>
      </c>
      <c r="E77" s="5">
        <v>-325.97792352200003</v>
      </c>
      <c r="F77" s="6">
        <v>44317</v>
      </c>
      <c r="G77" s="4" t="s">
        <v>14</v>
      </c>
    </row>
    <row r="78" spans="1:7" x14ac:dyDescent="0.25">
      <c r="A78" s="4">
        <v>6933001</v>
      </c>
      <c r="B78" s="4" t="s">
        <v>16</v>
      </c>
      <c r="C78" s="4" t="s">
        <v>13</v>
      </c>
      <c r="D78" s="5">
        <v>77494.7</v>
      </c>
      <c r="E78" s="5">
        <v>-15856.858571314</v>
      </c>
      <c r="F78" s="6">
        <v>44317</v>
      </c>
      <c r="G78" s="4" t="s">
        <v>14</v>
      </c>
    </row>
    <row r="79" spans="1:7" x14ac:dyDescent="0.25">
      <c r="A79" s="4">
        <v>6933279</v>
      </c>
      <c r="B79" s="4" t="s">
        <v>16</v>
      </c>
      <c r="C79" s="4" t="s">
        <v>13</v>
      </c>
      <c r="D79" s="5">
        <v>302808</v>
      </c>
      <c r="E79" s="5">
        <v>-112368.44235672</v>
      </c>
      <c r="F79" s="6">
        <v>44317</v>
      </c>
      <c r="G79" s="4" t="s">
        <v>14</v>
      </c>
    </row>
    <row r="80" spans="1:7" x14ac:dyDescent="0.25">
      <c r="A80" s="4">
        <v>6933553</v>
      </c>
      <c r="B80" s="4" t="s">
        <v>16</v>
      </c>
      <c r="C80" s="4" t="s">
        <v>13</v>
      </c>
      <c r="D80" s="5">
        <v>851.92000000000007</v>
      </c>
      <c r="E80" s="5">
        <v>-316.13736563279997</v>
      </c>
      <c r="F80" s="6">
        <v>44317</v>
      </c>
      <c r="G80" s="4" t="s">
        <v>14</v>
      </c>
    </row>
    <row r="81" spans="1:7" x14ac:dyDescent="0.25">
      <c r="A81" s="4">
        <v>6933699</v>
      </c>
      <c r="B81" s="4" t="s">
        <v>16</v>
      </c>
      <c r="C81" s="4" t="s">
        <v>13</v>
      </c>
      <c r="D81" s="5">
        <v>30372.57</v>
      </c>
      <c r="E81" s="5">
        <v>-6214.7933592534</v>
      </c>
      <c r="F81" s="6">
        <v>44317</v>
      </c>
      <c r="G81" s="4" t="s">
        <v>14</v>
      </c>
    </row>
    <row r="82" spans="1:7" x14ac:dyDescent="0.25">
      <c r="A82" s="4">
        <v>6933985</v>
      </c>
      <c r="B82" s="4" t="s">
        <v>16</v>
      </c>
      <c r="C82" s="4" t="s">
        <v>13</v>
      </c>
      <c r="D82" s="5">
        <v>681.29</v>
      </c>
      <c r="E82" s="5">
        <v>-224.46999849100001</v>
      </c>
      <c r="F82" s="6">
        <v>44317</v>
      </c>
      <c r="G82" s="4" t="s">
        <v>14</v>
      </c>
    </row>
    <row r="83" spans="1:7" x14ac:dyDescent="0.25">
      <c r="A83" s="4">
        <v>6934002</v>
      </c>
      <c r="B83" s="4" t="s">
        <v>16</v>
      </c>
      <c r="C83" s="4" t="s">
        <v>13</v>
      </c>
      <c r="D83" s="5">
        <v>18638.38</v>
      </c>
      <c r="E83" s="5">
        <v>-6916.4808348942006</v>
      </c>
      <c r="F83" s="6">
        <v>44317</v>
      </c>
      <c r="G83" s="4" t="s">
        <v>14</v>
      </c>
    </row>
    <row r="84" spans="1:7" x14ac:dyDescent="0.25">
      <c r="A84" s="4">
        <v>6932994</v>
      </c>
      <c r="B84" s="4" t="s">
        <v>11</v>
      </c>
      <c r="C84" s="4" t="s">
        <v>13</v>
      </c>
      <c r="D84" s="5">
        <v>704526.9</v>
      </c>
      <c r="E84" s="5">
        <v>10524.300330159002</v>
      </c>
      <c r="F84" s="6">
        <v>44317</v>
      </c>
      <c r="G84" s="4" t="s">
        <v>14</v>
      </c>
    </row>
    <row r="85" spans="1:7" x14ac:dyDescent="0.25">
      <c r="A85" s="4">
        <v>6933277</v>
      </c>
      <c r="B85" s="4" t="s">
        <v>11</v>
      </c>
      <c r="C85" s="4" t="s">
        <v>13</v>
      </c>
      <c r="D85" s="5">
        <v>28437.14</v>
      </c>
      <c r="E85" s="5">
        <v>316.33986404519999</v>
      </c>
      <c r="F85" s="6">
        <v>44317</v>
      </c>
      <c r="G85" s="4" t="s">
        <v>14</v>
      </c>
    </row>
    <row r="86" spans="1:7" x14ac:dyDescent="0.25">
      <c r="A86" s="4">
        <v>6934057</v>
      </c>
      <c r="B86" s="4" t="s">
        <v>11</v>
      </c>
      <c r="C86" s="4" t="s">
        <v>13</v>
      </c>
      <c r="D86" s="5">
        <v>55607.05</v>
      </c>
      <c r="E86" s="5">
        <v>406.49976905099999</v>
      </c>
      <c r="F86" s="6">
        <v>44317</v>
      </c>
      <c r="G86" s="4" t="s">
        <v>14</v>
      </c>
    </row>
    <row r="87" spans="1:7" x14ac:dyDescent="0.25">
      <c r="A87" s="4">
        <v>7003415</v>
      </c>
      <c r="B87" s="4" t="s">
        <v>11</v>
      </c>
      <c r="C87" s="4" t="s">
        <v>13</v>
      </c>
      <c r="D87" s="5">
        <v>19921.45</v>
      </c>
      <c r="E87" s="5">
        <v>69.6475805595</v>
      </c>
      <c r="F87" s="6">
        <v>44317</v>
      </c>
      <c r="G87" s="4" t="s">
        <v>14</v>
      </c>
    </row>
    <row r="88" spans="1:7" x14ac:dyDescent="0.25">
      <c r="A88" s="4">
        <v>6932977</v>
      </c>
      <c r="B88" s="4" t="s">
        <v>17</v>
      </c>
      <c r="C88" s="4" t="s">
        <v>13</v>
      </c>
      <c r="D88" s="5">
        <v>25000</v>
      </c>
      <c r="E88" s="5">
        <v>14356.52425</v>
      </c>
      <c r="F88" s="6">
        <v>44317</v>
      </c>
      <c r="G88" s="4" t="s">
        <v>14</v>
      </c>
    </row>
    <row r="89" spans="1:7" x14ac:dyDescent="0.25">
      <c r="A89" s="4">
        <v>6933089</v>
      </c>
      <c r="B89" s="4" t="s">
        <v>17</v>
      </c>
      <c r="C89" s="4" t="s">
        <v>13</v>
      </c>
      <c r="D89" s="5">
        <v>31204.400000000001</v>
      </c>
      <c r="E89" s="5">
        <v>20510.236165348</v>
      </c>
      <c r="F89" s="6">
        <v>44317</v>
      </c>
      <c r="G89" s="4" t="s">
        <v>14</v>
      </c>
    </row>
    <row r="90" spans="1:7" x14ac:dyDescent="0.25">
      <c r="A90" s="4">
        <v>6933097</v>
      </c>
      <c r="B90" s="4" t="s">
        <v>17</v>
      </c>
      <c r="C90" s="4" t="s">
        <v>13</v>
      </c>
      <c r="D90" s="5">
        <v>37000</v>
      </c>
      <c r="E90" s="5">
        <v>21247.655890000002</v>
      </c>
      <c r="F90" s="6">
        <v>44317</v>
      </c>
      <c r="G90" s="4" t="s">
        <v>14</v>
      </c>
    </row>
    <row r="91" spans="1:7" x14ac:dyDescent="0.25">
      <c r="A91" s="4">
        <v>6933389</v>
      </c>
      <c r="B91" s="4" t="s">
        <v>17</v>
      </c>
      <c r="C91" s="4" t="s">
        <v>13</v>
      </c>
      <c r="D91" s="5">
        <v>26127.78</v>
      </c>
      <c r="E91" s="5">
        <v>15004.1642867466</v>
      </c>
      <c r="F91" s="6">
        <v>44317</v>
      </c>
      <c r="G91" s="4" t="s">
        <v>14</v>
      </c>
    </row>
    <row r="92" spans="1:7" x14ac:dyDescent="0.25">
      <c r="A92" s="4">
        <v>6933390</v>
      </c>
      <c r="B92" s="4" t="s">
        <v>17</v>
      </c>
      <c r="C92" s="4" t="s">
        <v>13</v>
      </c>
      <c r="D92" s="5">
        <v>27829.82</v>
      </c>
      <c r="E92" s="5">
        <v>15981.5794281254</v>
      </c>
      <c r="F92" s="6">
        <v>44317</v>
      </c>
      <c r="G92" s="4" t="s">
        <v>14</v>
      </c>
    </row>
    <row r="93" spans="1:7" x14ac:dyDescent="0.25">
      <c r="A93" s="4">
        <v>6933695</v>
      </c>
      <c r="B93" s="4" t="s">
        <v>17</v>
      </c>
      <c r="C93" s="4" t="s">
        <v>13</v>
      </c>
      <c r="D93" s="5">
        <v>27389.06</v>
      </c>
      <c r="E93" s="5">
        <v>18002.464041830201</v>
      </c>
      <c r="F93" s="6">
        <v>44317</v>
      </c>
      <c r="G93" s="4" t="s">
        <v>14</v>
      </c>
    </row>
    <row r="94" spans="1:7" x14ac:dyDescent="0.25">
      <c r="A94" s="4">
        <v>6933978</v>
      </c>
      <c r="B94" s="4" t="s">
        <v>17</v>
      </c>
      <c r="C94" s="4" t="s">
        <v>13</v>
      </c>
      <c r="D94" s="5">
        <v>765.05000000000007</v>
      </c>
      <c r="E94" s="5">
        <v>439.33835509849996</v>
      </c>
      <c r="F94" s="6">
        <v>44317</v>
      </c>
      <c r="G94" s="4" t="s">
        <v>14</v>
      </c>
    </row>
    <row r="95" spans="1:7" x14ac:dyDescent="0.25">
      <c r="A95" s="4">
        <v>6933979</v>
      </c>
      <c r="B95" s="4" t="s">
        <v>17</v>
      </c>
      <c r="C95" s="4" t="s">
        <v>13</v>
      </c>
      <c r="D95" s="5">
        <v>32193.600000000002</v>
      </c>
      <c r="E95" s="5">
        <v>18487.527963791999</v>
      </c>
      <c r="F95" s="6">
        <v>44317</v>
      </c>
      <c r="G95" s="4" t="s">
        <v>14</v>
      </c>
    </row>
    <row r="96" spans="1:7" x14ac:dyDescent="0.25">
      <c r="A96" s="4">
        <v>6934017</v>
      </c>
      <c r="B96" s="4" t="s">
        <v>17</v>
      </c>
      <c r="C96" s="4" t="s">
        <v>13</v>
      </c>
      <c r="D96" s="5">
        <v>-278.5</v>
      </c>
      <c r="E96" s="5">
        <v>-44.318437455000002</v>
      </c>
      <c r="F96" s="6">
        <v>44317</v>
      </c>
      <c r="G96" s="4" t="s">
        <v>14</v>
      </c>
    </row>
    <row r="97" spans="1:7" x14ac:dyDescent="0.25">
      <c r="A97" s="4">
        <v>6934029</v>
      </c>
      <c r="B97" s="4" t="s">
        <v>17</v>
      </c>
      <c r="C97" s="4" t="s">
        <v>13</v>
      </c>
      <c r="D97" s="5">
        <v>29938.39</v>
      </c>
      <c r="E97" s="5">
        <v>4764.1747386656998</v>
      </c>
      <c r="F97" s="6">
        <v>44317</v>
      </c>
      <c r="G97" s="4" t="s">
        <v>14</v>
      </c>
    </row>
    <row r="98" spans="1:7" x14ac:dyDescent="0.25">
      <c r="A98" s="4">
        <v>6934062</v>
      </c>
      <c r="B98" s="4" t="s">
        <v>17</v>
      </c>
      <c r="C98" s="4" t="s">
        <v>13</v>
      </c>
      <c r="D98" s="5">
        <v>-8300</v>
      </c>
      <c r="E98" s="5">
        <v>-1320.800829</v>
      </c>
      <c r="F98" s="6">
        <v>44317</v>
      </c>
      <c r="G98" s="4" t="s">
        <v>14</v>
      </c>
    </row>
    <row r="99" spans="1:7" x14ac:dyDescent="0.25">
      <c r="A99" s="4">
        <v>6934085</v>
      </c>
      <c r="B99" s="4" t="s">
        <v>17</v>
      </c>
      <c r="C99" s="4" t="s">
        <v>13</v>
      </c>
      <c r="D99" s="5">
        <v>-330.45</v>
      </c>
      <c r="E99" s="5">
        <v>-52.585377583499998</v>
      </c>
      <c r="F99" s="6">
        <v>44317</v>
      </c>
      <c r="G99" s="4" t="s">
        <v>14</v>
      </c>
    </row>
    <row r="100" spans="1:7" x14ac:dyDescent="0.25">
      <c r="A100" s="4">
        <v>7002764</v>
      </c>
      <c r="B100" s="4" t="s">
        <v>17</v>
      </c>
      <c r="C100" s="4" t="s">
        <v>13</v>
      </c>
      <c r="D100" s="5">
        <v>29556.05</v>
      </c>
      <c r="E100" s="5">
        <v>2249.4172728214999</v>
      </c>
      <c r="F100" s="6">
        <v>44317</v>
      </c>
      <c r="G100" s="4" t="s">
        <v>14</v>
      </c>
    </row>
    <row r="101" spans="1:7" x14ac:dyDescent="0.25">
      <c r="A101" s="4">
        <v>7004931</v>
      </c>
      <c r="B101" s="4" t="s">
        <v>17</v>
      </c>
      <c r="C101" s="4" t="s">
        <v>13</v>
      </c>
      <c r="D101" s="5">
        <v>21.32</v>
      </c>
      <c r="E101" s="5">
        <v>1.6225976156000002</v>
      </c>
      <c r="F101" s="6">
        <v>44317</v>
      </c>
      <c r="G101" s="4" t="s">
        <v>14</v>
      </c>
    </row>
    <row r="102" spans="1:7" x14ac:dyDescent="0.25">
      <c r="A102" s="4">
        <v>6932975</v>
      </c>
      <c r="B102" s="4" t="s">
        <v>18</v>
      </c>
      <c r="C102" s="4" t="s">
        <v>13</v>
      </c>
      <c r="D102" s="5">
        <v>28717.78</v>
      </c>
      <c r="E102" s="5">
        <v>13455.737931690599</v>
      </c>
      <c r="F102" s="6">
        <v>44317</v>
      </c>
      <c r="G102" s="4" t="s">
        <v>14</v>
      </c>
    </row>
    <row r="103" spans="1:7" x14ac:dyDescent="0.25">
      <c r="A103" s="4">
        <v>6932976</v>
      </c>
      <c r="B103" s="4" t="s">
        <v>18</v>
      </c>
      <c r="C103" s="4" t="s">
        <v>13</v>
      </c>
      <c r="D103" s="5">
        <v>-4967.1500000000005</v>
      </c>
      <c r="E103" s="5">
        <v>-1445.4073204235001</v>
      </c>
      <c r="F103" s="6">
        <v>44317</v>
      </c>
      <c r="G103" s="4" t="s">
        <v>14</v>
      </c>
    </row>
    <row r="104" spans="1:7" x14ac:dyDescent="0.25">
      <c r="A104" s="4">
        <v>6932998</v>
      </c>
      <c r="B104" s="4" t="s">
        <v>18</v>
      </c>
      <c r="C104" s="4" t="s">
        <v>13</v>
      </c>
      <c r="D104" s="5">
        <v>26431.43</v>
      </c>
      <c r="E104" s="5">
        <v>10820.1108000076</v>
      </c>
      <c r="F104" s="6">
        <v>44317</v>
      </c>
      <c r="G104" s="4" t="s">
        <v>14</v>
      </c>
    </row>
    <row r="105" spans="1:7" x14ac:dyDescent="0.25">
      <c r="A105" s="4">
        <v>6932999</v>
      </c>
      <c r="B105" s="4" t="s">
        <v>18</v>
      </c>
      <c r="C105" s="4" t="s">
        <v>13</v>
      </c>
      <c r="D105" s="5">
        <v>35472.97</v>
      </c>
      <c r="E105" s="5">
        <v>12421.9232156812</v>
      </c>
      <c r="F105" s="6">
        <v>44317</v>
      </c>
      <c r="G105" s="4" t="s">
        <v>14</v>
      </c>
    </row>
    <row r="106" spans="1:7" x14ac:dyDescent="0.25">
      <c r="A106" s="4">
        <v>6933000</v>
      </c>
      <c r="B106" s="4" t="s">
        <v>18</v>
      </c>
      <c r="C106" s="4" t="s">
        <v>13</v>
      </c>
      <c r="D106" s="5">
        <v>28920.34</v>
      </c>
      <c r="E106" s="5">
        <v>11838.9842386088</v>
      </c>
      <c r="F106" s="6">
        <v>44317</v>
      </c>
      <c r="G106" s="4" t="s">
        <v>14</v>
      </c>
    </row>
    <row r="107" spans="1:7" x14ac:dyDescent="0.25">
      <c r="A107" s="4">
        <v>6933090</v>
      </c>
      <c r="B107" s="4" t="s">
        <v>18</v>
      </c>
      <c r="C107" s="4" t="s">
        <v>13</v>
      </c>
      <c r="D107" s="5">
        <v>37502.61</v>
      </c>
      <c r="E107" s="5">
        <v>8693.4541472991004</v>
      </c>
      <c r="F107" s="6">
        <v>44317</v>
      </c>
      <c r="G107" s="4" t="s">
        <v>14</v>
      </c>
    </row>
    <row r="108" spans="1:7" x14ac:dyDescent="0.25">
      <c r="A108" s="4">
        <v>6933096</v>
      </c>
      <c r="B108" s="4" t="s">
        <v>18</v>
      </c>
      <c r="C108" s="4" t="s">
        <v>13</v>
      </c>
      <c r="D108" s="5">
        <v>27738.33</v>
      </c>
      <c r="E108" s="5">
        <v>12996.815880014099</v>
      </c>
      <c r="F108" s="6">
        <v>44317</v>
      </c>
      <c r="G108" s="4" t="s">
        <v>14</v>
      </c>
    </row>
    <row r="109" spans="1:7" x14ac:dyDescent="0.25">
      <c r="A109" s="4">
        <v>6933249</v>
      </c>
      <c r="B109" s="4" t="s">
        <v>18</v>
      </c>
      <c r="C109" s="4" t="s">
        <v>13</v>
      </c>
      <c r="D109" s="5">
        <v>-165.15</v>
      </c>
      <c r="E109" s="5">
        <v>-38.283307546499998</v>
      </c>
      <c r="F109" s="6">
        <v>44317</v>
      </c>
      <c r="G109" s="4" t="s">
        <v>14</v>
      </c>
    </row>
    <row r="110" spans="1:7" x14ac:dyDescent="0.25">
      <c r="A110" s="4">
        <v>6933250</v>
      </c>
      <c r="B110" s="4" t="s">
        <v>18</v>
      </c>
      <c r="C110" s="4" t="s">
        <v>13</v>
      </c>
      <c r="D110" s="5">
        <v>26901.95</v>
      </c>
      <c r="E110" s="5">
        <v>17381.530945123497</v>
      </c>
      <c r="F110" s="6">
        <v>44317</v>
      </c>
      <c r="G110" s="4" t="s">
        <v>14</v>
      </c>
    </row>
    <row r="111" spans="1:7" x14ac:dyDescent="0.25">
      <c r="A111" s="4">
        <v>6933379</v>
      </c>
      <c r="B111" s="4" t="s">
        <v>18</v>
      </c>
      <c r="C111" s="4" t="s">
        <v>13</v>
      </c>
      <c r="D111" s="5">
        <v>12603.69</v>
      </c>
      <c r="E111" s="5">
        <v>4413.5596600524004</v>
      </c>
      <c r="F111" s="6">
        <v>44317</v>
      </c>
      <c r="G111" s="4" t="s">
        <v>14</v>
      </c>
    </row>
    <row r="112" spans="1:7" x14ac:dyDescent="0.25">
      <c r="A112" s="4">
        <v>6933380</v>
      </c>
      <c r="B112" s="4" t="s">
        <v>18</v>
      </c>
      <c r="C112" s="4" t="s">
        <v>13</v>
      </c>
      <c r="D112" s="5">
        <v>29873.850000000002</v>
      </c>
      <c r="E112" s="5">
        <v>17533.600670436001</v>
      </c>
      <c r="F112" s="6">
        <v>44317</v>
      </c>
      <c r="G112" s="4" t="s">
        <v>14</v>
      </c>
    </row>
    <row r="113" spans="1:7" x14ac:dyDescent="0.25">
      <c r="A113" s="4">
        <v>6933414</v>
      </c>
      <c r="B113" s="4" t="s">
        <v>18</v>
      </c>
      <c r="C113" s="4" t="s">
        <v>13</v>
      </c>
      <c r="D113" s="5">
        <v>43625.65</v>
      </c>
      <c r="E113" s="5">
        <v>17858.828172458001</v>
      </c>
      <c r="F113" s="6">
        <v>44317</v>
      </c>
      <c r="G113" s="4" t="s">
        <v>14</v>
      </c>
    </row>
    <row r="114" spans="1:7" x14ac:dyDescent="0.25">
      <c r="A114" s="4">
        <v>6933415</v>
      </c>
      <c r="B114" s="4" t="s">
        <v>18</v>
      </c>
      <c r="C114" s="4" t="s">
        <v>13</v>
      </c>
      <c r="D114" s="5">
        <v>422.65000000000003</v>
      </c>
      <c r="E114" s="5">
        <v>173.01825249799998</v>
      </c>
      <c r="F114" s="6">
        <v>44317</v>
      </c>
      <c r="G114" s="4" t="s">
        <v>14</v>
      </c>
    </row>
    <row r="115" spans="1:7" x14ac:dyDescent="0.25">
      <c r="A115" s="4">
        <v>6933416</v>
      </c>
      <c r="B115" s="4" t="s">
        <v>18</v>
      </c>
      <c r="C115" s="4" t="s">
        <v>13</v>
      </c>
      <c r="D115" s="5">
        <v>28876.57</v>
      </c>
      <c r="E115" s="5">
        <v>11821.066318552399</v>
      </c>
      <c r="F115" s="6">
        <v>44317</v>
      </c>
      <c r="G115" s="4" t="s">
        <v>14</v>
      </c>
    </row>
    <row r="116" spans="1:7" x14ac:dyDescent="0.25">
      <c r="A116" s="4">
        <v>6933518</v>
      </c>
      <c r="B116" s="4" t="s">
        <v>18</v>
      </c>
      <c r="C116" s="4" t="s">
        <v>13</v>
      </c>
      <c r="D116" s="5">
        <v>35970.340000000004</v>
      </c>
      <c r="E116" s="5">
        <v>23240.678754388202</v>
      </c>
      <c r="F116" s="6">
        <v>44317</v>
      </c>
      <c r="G116" s="4" t="s">
        <v>14</v>
      </c>
    </row>
    <row r="117" spans="1:7" x14ac:dyDescent="0.25">
      <c r="A117" s="4">
        <v>6933549</v>
      </c>
      <c r="B117" s="4" t="s">
        <v>18</v>
      </c>
      <c r="C117" s="4" t="s">
        <v>13</v>
      </c>
      <c r="D117" s="5">
        <v>37313.56</v>
      </c>
      <c r="E117" s="5">
        <v>15274.877429739201</v>
      </c>
      <c r="F117" s="6">
        <v>44317</v>
      </c>
      <c r="G117" s="4" t="s">
        <v>14</v>
      </c>
    </row>
    <row r="118" spans="1:7" x14ac:dyDescent="0.25">
      <c r="A118" s="4">
        <v>6933665</v>
      </c>
      <c r="B118" s="4" t="s">
        <v>18</v>
      </c>
      <c r="C118" s="4" t="s">
        <v>13</v>
      </c>
      <c r="D118" s="5">
        <v>28629.84</v>
      </c>
      <c r="E118" s="5">
        <v>10025.596226006401</v>
      </c>
      <c r="F118" s="6">
        <v>44317</v>
      </c>
      <c r="G118" s="4" t="s">
        <v>14</v>
      </c>
    </row>
    <row r="119" spans="1:7" x14ac:dyDescent="0.25">
      <c r="A119" s="4">
        <v>6933669</v>
      </c>
      <c r="B119" s="4" t="s">
        <v>18</v>
      </c>
      <c r="C119" s="4" t="s">
        <v>13</v>
      </c>
      <c r="D119" s="5">
        <v>36761.040000000001</v>
      </c>
      <c r="E119" s="5">
        <v>21575.839591814402</v>
      </c>
      <c r="F119" s="6">
        <v>44317</v>
      </c>
      <c r="G119" s="4" t="s">
        <v>14</v>
      </c>
    </row>
    <row r="120" spans="1:7" x14ac:dyDescent="0.25">
      <c r="A120" s="4">
        <v>6933674</v>
      </c>
      <c r="B120" s="4" t="s">
        <v>18</v>
      </c>
      <c r="C120" s="4" t="s">
        <v>13</v>
      </c>
      <c r="D120" s="5">
        <v>32535.79</v>
      </c>
      <c r="E120" s="5">
        <v>7542.0990302049004</v>
      </c>
      <c r="F120" s="6">
        <v>44317</v>
      </c>
      <c r="G120" s="4" t="s">
        <v>14</v>
      </c>
    </row>
    <row r="121" spans="1:7" x14ac:dyDescent="0.25">
      <c r="A121" s="4">
        <v>6933696</v>
      </c>
      <c r="B121" s="4" t="s">
        <v>18</v>
      </c>
      <c r="C121" s="4" t="s">
        <v>13</v>
      </c>
      <c r="D121" s="5">
        <v>-62.800000000000004</v>
      </c>
      <c r="E121" s="5">
        <v>-25.708142096</v>
      </c>
      <c r="F121" s="6">
        <v>44317</v>
      </c>
      <c r="G121" s="4" t="s">
        <v>14</v>
      </c>
    </row>
    <row r="122" spans="1:7" x14ac:dyDescent="0.25">
      <c r="A122" s="4">
        <v>6933697</v>
      </c>
      <c r="B122" s="4" t="s">
        <v>18</v>
      </c>
      <c r="C122" s="4" t="s">
        <v>13</v>
      </c>
      <c r="D122" s="5">
        <v>28809.32</v>
      </c>
      <c r="E122" s="5">
        <v>11793.5365007824</v>
      </c>
      <c r="F122" s="6">
        <v>44317</v>
      </c>
      <c r="G122" s="4" t="s">
        <v>14</v>
      </c>
    </row>
    <row r="123" spans="1:7" x14ac:dyDescent="0.25">
      <c r="A123" s="4">
        <v>6933698</v>
      </c>
      <c r="B123" s="4" t="s">
        <v>18</v>
      </c>
      <c r="C123" s="4" t="s">
        <v>13</v>
      </c>
      <c r="D123" s="5">
        <v>28579.57</v>
      </c>
      <c r="E123" s="5">
        <v>11699.484818512399</v>
      </c>
      <c r="F123" s="6">
        <v>44317</v>
      </c>
      <c r="G123" s="4" t="s">
        <v>14</v>
      </c>
    </row>
    <row r="124" spans="1:7" x14ac:dyDescent="0.25">
      <c r="A124" s="4">
        <v>6933815</v>
      </c>
      <c r="B124" s="4" t="s">
        <v>18</v>
      </c>
      <c r="C124" s="4" t="s">
        <v>13</v>
      </c>
      <c r="D124" s="5">
        <v>31213.84</v>
      </c>
      <c r="E124" s="5">
        <v>10930.461242646401</v>
      </c>
      <c r="F124" s="6">
        <v>44317</v>
      </c>
      <c r="G124" s="4" t="s">
        <v>14</v>
      </c>
    </row>
    <row r="125" spans="1:7" x14ac:dyDescent="0.25">
      <c r="A125" s="4">
        <v>6933846</v>
      </c>
      <c r="B125" s="4" t="s">
        <v>18</v>
      </c>
      <c r="C125" s="4" t="s">
        <v>13</v>
      </c>
      <c r="D125" s="5">
        <v>28579.57</v>
      </c>
      <c r="E125" s="5">
        <v>11699.484818512399</v>
      </c>
      <c r="F125" s="6">
        <v>44317</v>
      </c>
      <c r="G125" s="4" t="s">
        <v>14</v>
      </c>
    </row>
    <row r="126" spans="1:7" x14ac:dyDescent="0.25">
      <c r="A126" s="4">
        <v>6933963</v>
      </c>
      <c r="B126" s="4" t="s">
        <v>18</v>
      </c>
      <c r="C126" s="4" t="s">
        <v>13</v>
      </c>
      <c r="D126" s="5">
        <v>250.25</v>
      </c>
      <c r="E126" s="5">
        <v>72.821070822500005</v>
      </c>
      <c r="F126" s="6">
        <v>44317</v>
      </c>
      <c r="G126" s="4" t="s">
        <v>14</v>
      </c>
    </row>
    <row r="127" spans="1:7" x14ac:dyDescent="0.25">
      <c r="A127" s="4">
        <v>6933964</v>
      </c>
      <c r="B127" s="4" t="s">
        <v>18</v>
      </c>
      <c r="C127" s="4" t="s">
        <v>13</v>
      </c>
      <c r="D127" s="5">
        <v>303.16000000000003</v>
      </c>
      <c r="E127" s="5">
        <v>88.217525796400011</v>
      </c>
      <c r="F127" s="6">
        <v>44317</v>
      </c>
      <c r="G127" s="4" t="s">
        <v>14</v>
      </c>
    </row>
    <row r="128" spans="1:7" x14ac:dyDescent="0.25">
      <c r="A128" s="4">
        <v>6933965</v>
      </c>
      <c r="B128" s="4" t="s">
        <v>18</v>
      </c>
      <c r="C128" s="4" t="s">
        <v>13</v>
      </c>
      <c r="D128" s="5">
        <v>-0.03</v>
      </c>
      <c r="E128" s="5">
        <v>-1.4056523099999999E-2</v>
      </c>
      <c r="F128" s="6">
        <v>44317</v>
      </c>
      <c r="G128" s="4" t="s">
        <v>14</v>
      </c>
    </row>
    <row r="129" spans="1:7" x14ac:dyDescent="0.25">
      <c r="A129" s="4">
        <v>6933999</v>
      </c>
      <c r="B129" s="4" t="s">
        <v>18</v>
      </c>
      <c r="C129" s="4" t="s">
        <v>13</v>
      </c>
      <c r="D129" s="5">
        <v>1222.1200000000001</v>
      </c>
      <c r="E129" s="5">
        <v>355.62871957480002</v>
      </c>
      <c r="F129" s="6">
        <v>44317</v>
      </c>
      <c r="G129" s="4" t="s">
        <v>14</v>
      </c>
    </row>
    <row r="130" spans="1:7" x14ac:dyDescent="0.25">
      <c r="A130" s="4">
        <v>6934000</v>
      </c>
      <c r="B130" s="4" t="s">
        <v>18</v>
      </c>
      <c r="C130" s="4" t="s">
        <v>13</v>
      </c>
      <c r="D130" s="5">
        <v>37826.300000000003</v>
      </c>
      <c r="E130" s="5">
        <v>15484.775403916001</v>
      </c>
      <c r="F130" s="6">
        <v>44317</v>
      </c>
      <c r="G130" s="4" t="s">
        <v>14</v>
      </c>
    </row>
    <row r="131" spans="1:7" x14ac:dyDescent="0.25">
      <c r="A131" s="4">
        <v>6934042</v>
      </c>
      <c r="B131" s="4" t="s">
        <v>18</v>
      </c>
      <c r="C131" s="4" t="s">
        <v>13</v>
      </c>
      <c r="D131" s="5">
        <v>43391.090000000004</v>
      </c>
      <c r="E131" s="5">
        <v>4922.2258038067002</v>
      </c>
      <c r="F131" s="6">
        <v>44317</v>
      </c>
      <c r="G131" s="4" t="s">
        <v>14</v>
      </c>
    </row>
    <row r="132" spans="1:7" x14ac:dyDescent="0.25">
      <c r="A132" s="4">
        <v>6934056</v>
      </c>
      <c r="B132" s="4" t="s">
        <v>18</v>
      </c>
      <c r="C132" s="4" t="s">
        <v>13</v>
      </c>
      <c r="D132" s="5">
        <v>30977.8</v>
      </c>
      <c r="E132" s="5">
        <v>3514.0791924140003</v>
      </c>
      <c r="F132" s="6">
        <v>44317</v>
      </c>
      <c r="G132" s="4" t="s">
        <v>14</v>
      </c>
    </row>
    <row r="133" spans="1:7" x14ac:dyDescent="0.25">
      <c r="A133" s="4">
        <v>6934077</v>
      </c>
      <c r="B133" s="4" t="s">
        <v>18</v>
      </c>
      <c r="C133" s="4" t="s">
        <v>13</v>
      </c>
      <c r="D133" s="5">
        <v>39581.450000000004</v>
      </c>
      <c r="E133" s="5">
        <v>4490.0654614135001</v>
      </c>
      <c r="F133" s="6">
        <v>44317</v>
      </c>
      <c r="G133" s="4" t="s">
        <v>14</v>
      </c>
    </row>
    <row r="134" spans="1:7" x14ac:dyDescent="0.25">
      <c r="A134" s="4">
        <v>7004599</v>
      </c>
      <c r="B134" s="4" t="s">
        <v>18</v>
      </c>
      <c r="C134" s="4" t="s">
        <v>13</v>
      </c>
      <c r="D134" s="5">
        <v>-72.150000000000006</v>
      </c>
      <c r="E134" s="5">
        <v>-3.9199996875000003</v>
      </c>
      <c r="F134" s="6">
        <v>44317</v>
      </c>
      <c r="G134" s="4" t="s">
        <v>14</v>
      </c>
    </row>
    <row r="135" spans="1:7" x14ac:dyDescent="0.25">
      <c r="A135" s="4">
        <v>6933105</v>
      </c>
      <c r="B135" s="4" t="s">
        <v>12</v>
      </c>
      <c r="C135" s="4" t="s">
        <v>13</v>
      </c>
      <c r="D135" s="5">
        <v>86769.09</v>
      </c>
      <c r="E135" s="5">
        <v>31197.4670854674</v>
      </c>
      <c r="F135" s="6">
        <v>44317</v>
      </c>
      <c r="G135" s="4" t="s">
        <v>14</v>
      </c>
    </row>
    <row r="136" spans="1:7" x14ac:dyDescent="0.25">
      <c r="A136" s="4">
        <v>6933114</v>
      </c>
      <c r="B136" s="4" t="s">
        <v>12</v>
      </c>
      <c r="C136" s="4" t="s">
        <v>13</v>
      </c>
      <c r="D136" s="5">
        <v>183690</v>
      </c>
      <c r="E136" s="5">
        <v>77207.519071799994</v>
      </c>
      <c r="F136" s="6">
        <v>44317</v>
      </c>
      <c r="G136" s="4" t="s">
        <v>14</v>
      </c>
    </row>
    <row r="137" spans="1:7" x14ac:dyDescent="0.25">
      <c r="A137" s="4">
        <v>6933115</v>
      </c>
      <c r="B137" s="4" t="s">
        <v>12</v>
      </c>
      <c r="C137" s="4" t="s">
        <v>13</v>
      </c>
      <c r="D137" s="5">
        <v>-18354.34</v>
      </c>
      <c r="E137" s="5">
        <v>-6599.2269600323998</v>
      </c>
      <c r="F137" s="6">
        <v>44317</v>
      </c>
      <c r="G137" s="4" t="s">
        <v>14</v>
      </c>
    </row>
    <row r="138" spans="1:7" x14ac:dyDescent="0.25">
      <c r="A138" s="4">
        <v>6933702</v>
      </c>
      <c r="B138" s="4" t="s">
        <v>12</v>
      </c>
      <c r="C138" s="4" t="s">
        <v>13</v>
      </c>
      <c r="D138" s="5">
        <v>18354.34</v>
      </c>
      <c r="E138" s="5">
        <v>7714.5901007148004</v>
      </c>
      <c r="F138" s="6">
        <v>44317</v>
      </c>
      <c r="G138" s="4" t="s">
        <v>14</v>
      </c>
    </row>
    <row r="139" spans="1:7" x14ac:dyDescent="0.25">
      <c r="A139" s="4">
        <v>6933703</v>
      </c>
      <c r="B139" s="4" t="s">
        <v>12</v>
      </c>
      <c r="C139" s="4" t="s">
        <v>13</v>
      </c>
      <c r="D139" s="5">
        <v>-20289.54</v>
      </c>
      <c r="E139" s="5">
        <v>-7295.0201083044003</v>
      </c>
      <c r="F139" s="6">
        <v>44317</v>
      </c>
      <c r="G139" s="4" t="s">
        <v>14</v>
      </c>
    </row>
    <row r="140" spans="1:7" x14ac:dyDescent="0.25">
      <c r="A140" s="4">
        <v>6934018</v>
      </c>
      <c r="B140" s="4" t="s">
        <v>12</v>
      </c>
      <c r="C140" s="4" t="s">
        <v>13</v>
      </c>
      <c r="D140" s="5">
        <v>188214.51</v>
      </c>
      <c r="E140" s="5">
        <v>21921.837101716203</v>
      </c>
      <c r="F140" s="6">
        <v>44317</v>
      </c>
      <c r="G140" s="4" t="s">
        <v>14</v>
      </c>
    </row>
    <row r="141" spans="1:7" x14ac:dyDescent="0.25">
      <c r="A141" s="4">
        <v>6934078</v>
      </c>
      <c r="B141" s="4" t="s">
        <v>12</v>
      </c>
      <c r="C141" s="4" t="s">
        <v>13</v>
      </c>
      <c r="D141" s="5">
        <v>175314.03</v>
      </c>
      <c r="E141" s="5">
        <v>20419.284396858598</v>
      </c>
      <c r="F141" s="6">
        <v>44317</v>
      </c>
      <c r="G141" s="4" t="s">
        <v>14</v>
      </c>
    </row>
    <row r="142" spans="1:7" x14ac:dyDescent="0.25">
      <c r="A142" s="4">
        <v>7003101</v>
      </c>
      <c r="B142" s="4" t="s">
        <v>12</v>
      </c>
      <c r="C142" s="4" t="s">
        <v>13</v>
      </c>
      <c r="D142" s="5">
        <v>106912.12</v>
      </c>
      <c r="E142" s="5">
        <v>5955.5011562367999</v>
      </c>
      <c r="F142" s="6">
        <v>44317</v>
      </c>
      <c r="G142" s="4" t="s">
        <v>14</v>
      </c>
    </row>
    <row r="143" spans="1:7" x14ac:dyDescent="0.25">
      <c r="A143" s="4">
        <v>7003698</v>
      </c>
      <c r="B143" s="4" t="s">
        <v>12</v>
      </c>
      <c r="C143" s="4" t="s">
        <v>13</v>
      </c>
      <c r="D143" s="5">
        <v>163.9</v>
      </c>
      <c r="E143" s="5">
        <v>9.1299904960000013</v>
      </c>
      <c r="F143" s="6">
        <v>44317</v>
      </c>
      <c r="G143" s="4" t="s">
        <v>14</v>
      </c>
    </row>
    <row r="144" spans="1:7" x14ac:dyDescent="0.25">
      <c r="A144" s="4">
        <v>7003699</v>
      </c>
      <c r="B144" s="4" t="s">
        <v>12</v>
      </c>
      <c r="C144" s="4" t="s">
        <v>13</v>
      </c>
      <c r="D144" s="5">
        <v>-80092.22</v>
      </c>
      <c r="E144" s="5">
        <v>-4461.5082819008003</v>
      </c>
      <c r="F144" s="6">
        <v>44317</v>
      </c>
      <c r="G144" s="4" t="s">
        <v>14</v>
      </c>
    </row>
    <row r="145" spans="1:7" x14ac:dyDescent="0.25">
      <c r="A145" s="4">
        <v>6932978</v>
      </c>
      <c r="B145" s="4" t="s">
        <v>19</v>
      </c>
      <c r="C145" s="4" t="s">
        <v>13</v>
      </c>
      <c r="D145" s="5">
        <v>1456.47</v>
      </c>
      <c r="E145" s="5">
        <v>108.1916601156</v>
      </c>
      <c r="F145" s="6">
        <v>44317</v>
      </c>
      <c r="G145" s="4" t="s">
        <v>14</v>
      </c>
    </row>
    <row r="146" spans="1:7" x14ac:dyDescent="0.25">
      <c r="A146" s="4">
        <v>6933111</v>
      </c>
      <c r="B146" s="4" t="s">
        <v>19</v>
      </c>
      <c r="C146" s="4" t="s">
        <v>13</v>
      </c>
      <c r="D146" s="5">
        <v>616.19000000000005</v>
      </c>
      <c r="E146" s="5">
        <v>45.772737541200001</v>
      </c>
      <c r="F146" s="6">
        <v>44317</v>
      </c>
      <c r="G146" s="4" t="s">
        <v>14</v>
      </c>
    </row>
    <row r="147" spans="1:7" x14ac:dyDescent="0.25">
      <c r="A147" s="4">
        <v>6933117</v>
      </c>
      <c r="B147" s="4" t="s">
        <v>19</v>
      </c>
      <c r="C147" s="4" t="s">
        <v>13</v>
      </c>
      <c r="D147" s="5">
        <v>3544.2400000000002</v>
      </c>
      <c r="E147" s="5">
        <v>263.27848115519998</v>
      </c>
      <c r="F147" s="6">
        <v>44317</v>
      </c>
      <c r="G147" s="4" t="s">
        <v>14</v>
      </c>
    </row>
    <row r="148" spans="1:7" x14ac:dyDescent="0.25">
      <c r="A148" s="4">
        <v>6933251</v>
      </c>
      <c r="B148" s="4" t="s">
        <v>19</v>
      </c>
      <c r="C148" s="4" t="s">
        <v>13</v>
      </c>
      <c r="D148" s="5">
        <v>1475.93</v>
      </c>
      <c r="E148" s="5">
        <v>109.6372166364</v>
      </c>
      <c r="F148" s="6">
        <v>44317</v>
      </c>
      <c r="G148" s="4" t="s">
        <v>14</v>
      </c>
    </row>
    <row r="149" spans="1:7" x14ac:dyDescent="0.25">
      <c r="A149" s="4">
        <v>6933252</v>
      </c>
      <c r="B149" s="4" t="s">
        <v>19</v>
      </c>
      <c r="C149" s="4" t="s">
        <v>13</v>
      </c>
      <c r="D149" s="5">
        <v>1039.9000000000001</v>
      </c>
      <c r="E149" s="5">
        <v>77.247390851999995</v>
      </c>
      <c r="F149" s="6">
        <v>44317</v>
      </c>
      <c r="G149" s="4" t="s">
        <v>14</v>
      </c>
    </row>
    <row r="150" spans="1:7" x14ac:dyDescent="0.25">
      <c r="A150" s="4">
        <v>6933278</v>
      </c>
      <c r="B150" s="4" t="s">
        <v>19</v>
      </c>
      <c r="C150" s="4" t="s">
        <v>13</v>
      </c>
      <c r="D150" s="5">
        <v>714.62</v>
      </c>
      <c r="E150" s="5">
        <v>115.88933941159999</v>
      </c>
      <c r="F150" s="6">
        <v>44317</v>
      </c>
      <c r="G150" s="4" t="s">
        <v>14</v>
      </c>
    </row>
    <row r="151" spans="1:7" x14ac:dyDescent="0.25">
      <c r="A151" s="4">
        <v>6933411</v>
      </c>
      <c r="B151" s="4" t="s">
        <v>19</v>
      </c>
      <c r="C151" s="4" t="s">
        <v>13</v>
      </c>
      <c r="D151" s="5">
        <v>3015.02</v>
      </c>
      <c r="E151" s="5">
        <v>602.50000925680001</v>
      </c>
      <c r="F151" s="6">
        <v>44317</v>
      </c>
      <c r="G151" s="4" t="s">
        <v>14</v>
      </c>
    </row>
    <row r="152" spans="1:7" x14ac:dyDescent="0.25">
      <c r="A152" s="4">
        <v>6933545</v>
      </c>
      <c r="B152" s="4" t="s">
        <v>19</v>
      </c>
      <c r="C152" s="4" t="s">
        <v>13</v>
      </c>
      <c r="D152" s="5">
        <v>5561.03</v>
      </c>
      <c r="E152" s="5">
        <v>413.09266078440004</v>
      </c>
      <c r="F152" s="6">
        <v>44317</v>
      </c>
      <c r="G152" s="4" t="s">
        <v>14</v>
      </c>
    </row>
    <row r="153" spans="1:7" x14ac:dyDescent="0.25">
      <c r="A153" s="4">
        <v>6933546</v>
      </c>
      <c r="B153" s="4" t="s">
        <v>19</v>
      </c>
      <c r="C153" s="4" t="s">
        <v>13</v>
      </c>
      <c r="D153" s="5">
        <v>1094.9100000000001</v>
      </c>
      <c r="E153" s="5">
        <v>177.56065687380001</v>
      </c>
      <c r="F153" s="6">
        <v>44317</v>
      </c>
      <c r="G153" s="4" t="s">
        <v>14</v>
      </c>
    </row>
    <row r="154" spans="1:7" x14ac:dyDescent="0.25">
      <c r="A154" s="4">
        <v>6933843</v>
      </c>
      <c r="B154" s="4" t="s">
        <v>19</v>
      </c>
      <c r="C154" s="4" t="s">
        <v>13</v>
      </c>
      <c r="D154" s="5">
        <v>4473</v>
      </c>
      <c r="E154" s="5">
        <v>332.27000604</v>
      </c>
      <c r="F154" s="6">
        <v>44317</v>
      </c>
      <c r="G154" s="4" t="s">
        <v>14</v>
      </c>
    </row>
    <row r="155" spans="1:7" x14ac:dyDescent="0.25">
      <c r="A155" s="4">
        <v>6933993</v>
      </c>
      <c r="B155" s="4" t="s">
        <v>19</v>
      </c>
      <c r="C155" s="4" t="s">
        <v>13</v>
      </c>
      <c r="D155" s="5">
        <v>4062.98</v>
      </c>
      <c r="E155" s="5">
        <v>760.91095330939993</v>
      </c>
      <c r="F155" s="6">
        <v>44317</v>
      </c>
      <c r="G155" s="4" t="s">
        <v>14</v>
      </c>
    </row>
    <row r="156" spans="1:7" x14ac:dyDescent="0.25">
      <c r="A156" s="4">
        <v>6933994</v>
      </c>
      <c r="B156" s="4" t="s">
        <v>19</v>
      </c>
      <c r="C156" s="4" t="s">
        <v>13</v>
      </c>
      <c r="D156" s="5">
        <v>3298.31</v>
      </c>
      <c r="E156" s="5">
        <v>245.00994491879999</v>
      </c>
      <c r="F156" s="6">
        <v>44317</v>
      </c>
      <c r="G156" s="4" t="s">
        <v>14</v>
      </c>
    </row>
    <row r="157" spans="1:7" x14ac:dyDescent="0.25">
      <c r="A157" s="4">
        <v>6933995</v>
      </c>
      <c r="B157" s="4" t="s">
        <v>19</v>
      </c>
      <c r="C157" s="4" t="s">
        <v>13</v>
      </c>
      <c r="D157" s="5">
        <v>2569.85</v>
      </c>
      <c r="E157" s="5">
        <v>481.27901524549998</v>
      </c>
      <c r="F157" s="6">
        <v>44317</v>
      </c>
      <c r="G157" s="4" t="s">
        <v>14</v>
      </c>
    </row>
    <row r="158" spans="1:7" x14ac:dyDescent="0.25">
      <c r="A158" s="4">
        <v>6934030</v>
      </c>
      <c r="B158" s="4" t="s">
        <v>6</v>
      </c>
      <c r="C158" s="4" t="s">
        <v>20</v>
      </c>
      <c r="D158" s="5">
        <v>202.5</v>
      </c>
      <c r="E158" s="5">
        <v>0</v>
      </c>
      <c r="F158" s="6">
        <v>44317</v>
      </c>
      <c r="G158" s="4" t="s">
        <v>21</v>
      </c>
    </row>
    <row r="159" spans="1:7" x14ac:dyDescent="0.25">
      <c r="A159" s="4">
        <v>6934058</v>
      </c>
      <c r="B159" s="4" t="s">
        <v>6</v>
      </c>
      <c r="C159" s="4" t="s">
        <v>20</v>
      </c>
      <c r="D159" s="5">
        <v>5219.95</v>
      </c>
      <c r="E159" s="5">
        <v>0</v>
      </c>
      <c r="F159" s="6">
        <v>44317</v>
      </c>
      <c r="G159" s="4" t="s">
        <v>21</v>
      </c>
    </row>
    <row r="160" spans="1:7" x14ac:dyDescent="0.25">
      <c r="A160" s="4">
        <v>6934079</v>
      </c>
      <c r="B160" s="4" t="s">
        <v>6</v>
      </c>
      <c r="C160" s="4" t="s">
        <v>20</v>
      </c>
      <c r="D160" s="5">
        <v>-399.75</v>
      </c>
      <c r="E160" s="5">
        <v>0</v>
      </c>
      <c r="F160" s="6">
        <v>44317</v>
      </c>
      <c r="G160" s="4" t="s">
        <v>21</v>
      </c>
    </row>
    <row r="161" spans="1:7" x14ac:dyDescent="0.25">
      <c r="A161" s="4">
        <v>7002780</v>
      </c>
      <c r="B161" s="4" t="s">
        <v>6</v>
      </c>
      <c r="C161" s="4" t="s">
        <v>20</v>
      </c>
      <c r="D161" s="5">
        <v>3172.5</v>
      </c>
      <c r="E161" s="5">
        <v>0</v>
      </c>
      <c r="F161" s="6">
        <v>44317</v>
      </c>
      <c r="G161" s="4" t="s">
        <v>21</v>
      </c>
    </row>
    <row r="162" spans="1:7" x14ac:dyDescent="0.25">
      <c r="A162" s="4">
        <v>7003416</v>
      </c>
      <c r="B162" s="4" t="s">
        <v>6</v>
      </c>
      <c r="C162" s="4" t="s">
        <v>20</v>
      </c>
      <c r="D162" s="5">
        <v>1480.5</v>
      </c>
      <c r="E162" s="5">
        <v>0</v>
      </c>
      <c r="F162" s="6">
        <v>44317</v>
      </c>
      <c r="G162" s="4" t="s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151" workbookViewId="0">
      <selection activeCell="B1" sqref="B1"/>
    </sheetView>
  </sheetViews>
  <sheetFormatPr defaultRowHeight="15" x14ac:dyDescent="0.25"/>
  <cols>
    <col min="1" max="1" width="8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44287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34861.840000000004</v>
      </c>
      <c r="E3" s="5">
        <v>606.79298539599995</v>
      </c>
      <c r="F3" s="6">
        <v>44287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3187.5790132245002</v>
      </c>
      <c r="F4" s="6">
        <v>44287</v>
      </c>
      <c r="G4" s="4" t="s">
        <v>8</v>
      </c>
    </row>
    <row r="5" spans="1:7" x14ac:dyDescent="0.25">
      <c r="A5" s="4">
        <v>1949348</v>
      </c>
      <c r="B5" s="4" t="s">
        <v>10</v>
      </c>
      <c r="C5" s="4" t="s">
        <v>7</v>
      </c>
      <c r="D5" s="5">
        <v>4577.1400000000003</v>
      </c>
      <c r="E5" s="5">
        <v>1238.6889244426</v>
      </c>
      <c r="F5" s="6">
        <v>44287</v>
      </c>
      <c r="G5" s="4" t="s">
        <v>8</v>
      </c>
    </row>
    <row r="6" spans="1:7" x14ac:dyDescent="0.25">
      <c r="A6" s="4">
        <v>1274828</v>
      </c>
      <c r="B6" s="4" t="s">
        <v>11</v>
      </c>
      <c r="C6" s="4" t="s">
        <v>7</v>
      </c>
      <c r="D6" s="5">
        <v>55768.43</v>
      </c>
      <c r="E6" s="5">
        <v>225.2916304611</v>
      </c>
      <c r="F6" s="6">
        <v>44287</v>
      </c>
      <c r="G6" s="4" t="s">
        <v>8</v>
      </c>
    </row>
    <row r="7" spans="1:7" x14ac:dyDescent="0.25">
      <c r="A7" s="4">
        <v>923219</v>
      </c>
      <c r="B7" s="4" t="s">
        <v>12</v>
      </c>
      <c r="C7" s="4" t="s">
        <v>7</v>
      </c>
      <c r="D7" s="5">
        <v>58.83</v>
      </c>
      <c r="E7" s="5">
        <v>2.9194375734000002</v>
      </c>
      <c r="F7" s="6">
        <v>44287</v>
      </c>
      <c r="G7" s="4" t="s">
        <v>8</v>
      </c>
    </row>
    <row r="8" spans="1:7" x14ac:dyDescent="0.25">
      <c r="A8" s="4">
        <v>6933535</v>
      </c>
      <c r="B8" s="4" t="s">
        <v>6</v>
      </c>
      <c r="C8" s="4" t="s">
        <v>13</v>
      </c>
      <c r="D8" s="5">
        <v>472514.62</v>
      </c>
      <c r="E8" s="5">
        <v>0</v>
      </c>
      <c r="F8" s="6">
        <v>44287</v>
      </c>
      <c r="G8" s="4" t="s">
        <v>14</v>
      </c>
    </row>
    <row r="9" spans="1:7" x14ac:dyDescent="0.25">
      <c r="A9" s="4">
        <v>6933550</v>
      </c>
      <c r="B9" s="4" t="s">
        <v>6</v>
      </c>
      <c r="C9" s="4" t="s">
        <v>13</v>
      </c>
      <c r="D9" s="5">
        <v>4232.25</v>
      </c>
      <c r="E9" s="5">
        <v>0</v>
      </c>
      <c r="F9" s="6">
        <v>44287</v>
      </c>
      <c r="G9" s="4" t="s">
        <v>14</v>
      </c>
    </row>
    <row r="10" spans="1:7" x14ac:dyDescent="0.25">
      <c r="A10" s="4">
        <v>6933700</v>
      </c>
      <c r="B10" s="4" t="s">
        <v>6</v>
      </c>
      <c r="C10" s="4" t="s">
        <v>13</v>
      </c>
      <c r="D10" s="5">
        <v>106291.65000000001</v>
      </c>
      <c r="E10" s="5">
        <v>0</v>
      </c>
      <c r="F10" s="6">
        <v>44287</v>
      </c>
      <c r="G10" s="4" t="s">
        <v>14</v>
      </c>
    </row>
    <row r="11" spans="1:7" x14ac:dyDescent="0.25">
      <c r="A11" s="4">
        <v>6933701</v>
      </c>
      <c r="B11" s="4" t="s">
        <v>6</v>
      </c>
      <c r="C11" s="4" t="s">
        <v>13</v>
      </c>
      <c r="D11" s="5">
        <v>1500</v>
      </c>
      <c r="E11" s="5">
        <v>0</v>
      </c>
      <c r="F11" s="6">
        <v>44287</v>
      </c>
      <c r="G11" s="4" t="s">
        <v>14</v>
      </c>
    </row>
    <row r="12" spans="1:7" x14ac:dyDescent="0.25">
      <c r="A12" s="4">
        <v>6932989</v>
      </c>
      <c r="B12" s="4" t="s">
        <v>9</v>
      </c>
      <c r="C12" s="4" t="s">
        <v>13</v>
      </c>
      <c r="D12" s="5">
        <v>101826.47</v>
      </c>
      <c r="E12" s="5">
        <v>16660.140345698201</v>
      </c>
      <c r="F12" s="6">
        <v>44287</v>
      </c>
      <c r="G12" s="4" t="s">
        <v>14</v>
      </c>
    </row>
    <row r="13" spans="1:7" x14ac:dyDescent="0.25">
      <c r="A13" s="4">
        <v>6933002</v>
      </c>
      <c r="B13" s="4" t="s">
        <v>9</v>
      </c>
      <c r="C13" s="4" t="s">
        <v>13</v>
      </c>
      <c r="D13" s="5">
        <v>12495.5</v>
      </c>
      <c r="E13" s="5">
        <v>2305.4156264849998</v>
      </c>
      <c r="F13" s="6">
        <v>44287</v>
      </c>
      <c r="G13" s="4" t="s">
        <v>14</v>
      </c>
    </row>
    <row r="14" spans="1:7" x14ac:dyDescent="0.25">
      <c r="A14" s="4">
        <v>6933704</v>
      </c>
      <c r="B14" s="4" t="s">
        <v>9</v>
      </c>
      <c r="C14" s="4" t="s">
        <v>13</v>
      </c>
      <c r="D14" s="5">
        <v>23480.77</v>
      </c>
      <c r="E14" s="5">
        <v>4332.1943163459009</v>
      </c>
      <c r="F14" s="6">
        <v>44287</v>
      </c>
      <c r="G14" s="4" t="s">
        <v>14</v>
      </c>
    </row>
    <row r="15" spans="1:7" x14ac:dyDescent="0.25">
      <c r="A15" s="4">
        <v>6934031</v>
      </c>
      <c r="B15" s="4" t="s">
        <v>9</v>
      </c>
      <c r="C15" s="4" t="s">
        <v>13</v>
      </c>
      <c r="D15" s="5">
        <v>8954.99</v>
      </c>
      <c r="E15" s="5">
        <v>342.90814862590003</v>
      </c>
      <c r="F15" s="6">
        <v>44287</v>
      </c>
      <c r="G15" s="4" t="s">
        <v>14</v>
      </c>
    </row>
    <row r="16" spans="1:7" x14ac:dyDescent="0.25">
      <c r="A16" s="4">
        <v>6934068</v>
      </c>
      <c r="B16" s="4" t="s">
        <v>9</v>
      </c>
      <c r="C16" s="4" t="s">
        <v>13</v>
      </c>
      <c r="D16" s="5">
        <v>5933184.5899999999</v>
      </c>
      <c r="E16" s="5">
        <v>227195.9369259619</v>
      </c>
      <c r="F16" s="6">
        <v>44287</v>
      </c>
      <c r="G16" s="4" t="s">
        <v>14</v>
      </c>
    </row>
    <row r="17" spans="1:7" x14ac:dyDescent="0.25">
      <c r="A17" s="4">
        <v>6934069</v>
      </c>
      <c r="B17" s="4" t="s">
        <v>9</v>
      </c>
      <c r="C17" s="4" t="s">
        <v>13</v>
      </c>
      <c r="D17" s="5">
        <v>457856.33</v>
      </c>
      <c r="E17" s="5">
        <v>17532.422309455302</v>
      </c>
      <c r="F17" s="6">
        <v>44287</v>
      </c>
      <c r="G17" s="4" t="s">
        <v>14</v>
      </c>
    </row>
    <row r="18" spans="1:7" x14ac:dyDescent="0.25">
      <c r="A18" s="4">
        <v>6934080</v>
      </c>
      <c r="B18" s="4" t="s">
        <v>9</v>
      </c>
      <c r="C18" s="4" t="s">
        <v>13</v>
      </c>
      <c r="D18" s="5">
        <v>495432.52</v>
      </c>
      <c r="E18" s="5">
        <v>18971.305183173201</v>
      </c>
      <c r="F18" s="6">
        <v>44287</v>
      </c>
      <c r="G18" s="4" t="s">
        <v>14</v>
      </c>
    </row>
    <row r="19" spans="1:7" x14ac:dyDescent="0.25">
      <c r="A19" s="4">
        <v>7002781</v>
      </c>
      <c r="B19" s="4" t="s">
        <v>9</v>
      </c>
      <c r="C19" s="4" t="s">
        <v>13</v>
      </c>
      <c r="D19" s="5">
        <v>1678.8500000000001</v>
      </c>
      <c r="E19" s="5">
        <v>29.221475502499999</v>
      </c>
      <c r="F19" s="6">
        <v>44287</v>
      </c>
      <c r="G19" s="4" t="s">
        <v>14</v>
      </c>
    </row>
    <row r="20" spans="1:7" x14ac:dyDescent="0.25">
      <c r="A20" s="4">
        <v>7003071</v>
      </c>
      <c r="B20" s="4" t="s">
        <v>9</v>
      </c>
      <c r="C20" s="4" t="s">
        <v>13</v>
      </c>
      <c r="D20" s="5">
        <v>-150</v>
      </c>
      <c r="E20" s="5">
        <v>-2.6108475000000002</v>
      </c>
      <c r="F20" s="6">
        <v>44287</v>
      </c>
      <c r="G20" s="4" t="s">
        <v>14</v>
      </c>
    </row>
    <row r="21" spans="1:7" x14ac:dyDescent="0.25">
      <c r="A21" s="4">
        <v>7003394</v>
      </c>
      <c r="B21" s="4" t="s">
        <v>9</v>
      </c>
      <c r="C21" s="4" t="s">
        <v>13</v>
      </c>
      <c r="D21" s="5">
        <v>1591.04</v>
      </c>
      <c r="E21" s="5">
        <v>27.693085376000003</v>
      </c>
      <c r="F21" s="6">
        <v>44287</v>
      </c>
      <c r="G21" s="4" t="s">
        <v>14</v>
      </c>
    </row>
    <row r="22" spans="1:7" x14ac:dyDescent="0.25">
      <c r="A22" s="4">
        <v>7004610</v>
      </c>
      <c r="B22" s="4" t="s">
        <v>9</v>
      </c>
      <c r="C22" s="4" t="s">
        <v>13</v>
      </c>
      <c r="D22" s="5">
        <v>510156.96</v>
      </c>
      <c r="E22" s="5">
        <v>8879.6134908240001</v>
      </c>
      <c r="F22" s="6">
        <v>44287</v>
      </c>
      <c r="G22" s="4" t="s">
        <v>14</v>
      </c>
    </row>
    <row r="23" spans="1:7" x14ac:dyDescent="0.25">
      <c r="A23" s="4">
        <v>7004932</v>
      </c>
      <c r="B23" s="4" t="s">
        <v>9</v>
      </c>
      <c r="C23" s="4" t="s">
        <v>13</v>
      </c>
      <c r="D23" s="5">
        <v>1989.21</v>
      </c>
      <c r="E23" s="5">
        <v>34.623493036499994</v>
      </c>
      <c r="F23" s="6">
        <v>44287</v>
      </c>
      <c r="G23" s="4" t="s">
        <v>14</v>
      </c>
    </row>
    <row r="24" spans="1:7" x14ac:dyDescent="0.25">
      <c r="A24" s="4">
        <v>6932988</v>
      </c>
      <c r="B24" s="4" t="s">
        <v>10</v>
      </c>
      <c r="C24" s="4" t="s">
        <v>13</v>
      </c>
      <c r="D24" s="5">
        <v>10169.65</v>
      </c>
      <c r="E24" s="5">
        <v>10169.65</v>
      </c>
      <c r="F24" s="6">
        <v>44287</v>
      </c>
      <c r="G24" s="4" t="s">
        <v>14</v>
      </c>
    </row>
    <row r="25" spans="1:7" x14ac:dyDescent="0.25">
      <c r="A25" s="4">
        <v>6933099</v>
      </c>
      <c r="B25" s="4" t="s">
        <v>10</v>
      </c>
      <c r="C25" s="4" t="s">
        <v>13</v>
      </c>
      <c r="D25" s="5">
        <v>49817.99</v>
      </c>
      <c r="E25" s="5">
        <v>49817.99</v>
      </c>
      <c r="F25" s="6">
        <v>44287</v>
      </c>
      <c r="G25" s="4" t="s">
        <v>14</v>
      </c>
    </row>
    <row r="26" spans="1:7" x14ac:dyDescent="0.25">
      <c r="A26" s="4">
        <v>6933110</v>
      </c>
      <c r="B26" s="4" t="s">
        <v>10</v>
      </c>
      <c r="C26" s="4" t="s">
        <v>13</v>
      </c>
      <c r="D26" s="5">
        <v>8492.84</v>
      </c>
      <c r="E26" s="5">
        <v>8492.84</v>
      </c>
      <c r="F26" s="6">
        <v>44287</v>
      </c>
      <c r="G26" s="4" t="s">
        <v>14</v>
      </c>
    </row>
    <row r="27" spans="1:7" x14ac:dyDescent="0.25">
      <c r="A27" s="4">
        <v>6933113</v>
      </c>
      <c r="B27" s="4" t="s">
        <v>10</v>
      </c>
      <c r="C27" s="4" t="s">
        <v>13</v>
      </c>
      <c r="D27" s="5">
        <v>74169.37</v>
      </c>
      <c r="E27" s="5">
        <v>74169.37</v>
      </c>
      <c r="F27" s="6">
        <v>44287</v>
      </c>
      <c r="G27" s="4" t="s">
        <v>14</v>
      </c>
    </row>
    <row r="28" spans="1:7" x14ac:dyDescent="0.25">
      <c r="A28" s="4">
        <v>6933268</v>
      </c>
      <c r="B28" s="4" t="s">
        <v>10</v>
      </c>
      <c r="C28" s="4" t="s">
        <v>13</v>
      </c>
      <c r="D28" s="5">
        <v>10806.7</v>
      </c>
      <c r="E28" s="5">
        <v>10806.7</v>
      </c>
      <c r="F28" s="6">
        <v>44287</v>
      </c>
      <c r="G28" s="4" t="s">
        <v>14</v>
      </c>
    </row>
    <row r="29" spans="1:7" x14ac:dyDescent="0.25">
      <c r="A29" s="4">
        <v>6933274</v>
      </c>
      <c r="B29" s="4" t="s">
        <v>10</v>
      </c>
      <c r="C29" s="4" t="s">
        <v>13</v>
      </c>
      <c r="D29" s="5">
        <v>6266.2</v>
      </c>
      <c r="E29" s="5">
        <v>6266.2</v>
      </c>
      <c r="F29" s="6">
        <v>44287</v>
      </c>
      <c r="G29" s="4" t="s">
        <v>14</v>
      </c>
    </row>
    <row r="30" spans="1:7" x14ac:dyDescent="0.25">
      <c r="A30" s="4">
        <v>6933392</v>
      </c>
      <c r="B30" s="4" t="s">
        <v>10</v>
      </c>
      <c r="C30" s="4" t="s">
        <v>13</v>
      </c>
      <c r="D30" s="5">
        <v>14047.62</v>
      </c>
      <c r="E30" s="5">
        <v>14047.62</v>
      </c>
      <c r="F30" s="6">
        <v>44287</v>
      </c>
      <c r="G30" s="4" t="s">
        <v>14</v>
      </c>
    </row>
    <row r="31" spans="1:7" x14ac:dyDescent="0.25">
      <c r="A31" s="4">
        <v>6933396</v>
      </c>
      <c r="B31" s="4" t="s">
        <v>10</v>
      </c>
      <c r="C31" s="4" t="s">
        <v>13</v>
      </c>
      <c r="D31" s="5">
        <v>237.99</v>
      </c>
      <c r="E31" s="5">
        <v>237.99</v>
      </c>
      <c r="F31" s="6">
        <v>44287</v>
      </c>
      <c r="G31" s="4" t="s">
        <v>14</v>
      </c>
    </row>
    <row r="32" spans="1:7" x14ac:dyDescent="0.25">
      <c r="A32" s="4">
        <v>6933410</v>
      </c>
      <c r="B32" s="4" t="s">
        <v>10</v>
      </c>
      <c r="C32" s="4" t="s">
        <v>13</v>
      </c>
      <c r="D32" s="5">
        <v>38933.090000000004</v>
      </c>
      <c r="E32" s="5">
        <v>38933.090000000004</v>
      </c>
      <c r="F32" s="6">
        <v>44287</v>
      </c>
      <c r="G32" s="4" t="s">
        <v>14</v>
      </c>
    </row>
    <row r="33" spans="1:7" x14ac:dyDescent="0.25">
      <c r="A33" s="4">
        <v>6933519</v>
      </c>
      <c r="B33" s="4" t="s">
        <v>10</v>
      </c>
      <c r="C33" s="4" t="s">
        <v>13</v>
      </c>
      <c r="D33" s="5">
        <v>1556.74</v>
      </c>
      <c r="E33" s="5">
        <v>1556.74</v>
      </c>
      <c r="F33" s="6">
        <v>44287</v>
      </c>
      <c r="G33" s="4" t="s">
        <v>14</v>
      </c>
    </row>
    <row r="34" spans="1:7" x14ac:dyDescent="0.25">
      <c r="A34" s="4">
        <v>6933534</v>
      </c>
      <c r="B34" s="4" t="s">
        <v>10</v>
      </c>
      <c r="C34" s="4" t="s">
        <v>13</v>
      </c>
      <c r="D34" s="5">
        <v>18267.16</v>
      </c>
      <c r="E34" s="5">
        <v>18267.16</v>
      </c>
      <c r="F34" s="6">
        <v>44287</v>
      </c>
      <c r="G34" s="4" t="s">
        <v>14</v>
      </c>
    </row>
    <row r="35" spans="1:7" x14ac:dyDescent="0.25">
      <c r="A35" s="4">
        <v>6933536</v>
      </c>
      <c r="B35" s="4" t="s">
        <v>10</v>
      </c>
      <c r="C35" s="4" t="s">
        <v>13</v>
      </c>
      <c r="D35" s="5">
        <v>-1017.6</v>
      </c>
      <c r="E35" s="5">
        <v>-1017.6</v>
      </c>
      <c r="F35" s="6">
        <v>44287</v>
      </c>
      <c r="G35" s="4" t="s">
        <v>14</v>
      </c>
    </row>
    <row r="36" spans="1:7" x14ac:dyDescent="0.25">
      <c r="A36" s="4">
        <v>6933539</v>
      </c>
      <c r="B36" s="4" t="s">
        <v>10</v>
      </c>
      <c r="C36" s="4" t="s">
        <v>13</v>
      </c>
      <c r="D36" s="5">
        <v>13745.03</v>
      </c>
      <c r="E36" s="5">
        <v>13745.03</v>
      </c>
      <c r="F36" s="6">
        <v>44287</v>
      </c>
      <c r="G36" s="4" t="s">
        <v>14</v>
      </c>
    </row>
    <row r="37" spans="1:7" x14ac:dyDescent="0.25">
      <c r="A37" s="4">
        <v>6933551</v>
      </c>
      <c r="B37" s="4" t="s">
        <v>10</v>
      </c>
      <c r="C37" s="4" t="s">
        <v>13</v>
      </c>
      <c r="D37" s="5">
        <v>1556.74</v>
      </c>
      <c r="E37" s="5">
        <v>1556.74</v>
      </c>
      <c r="F37" s="6">
        <v>44287</v>
      </c>
      <c r="G37" s="4" t="s">
        <v>14</v>
      </c>
    </row>
    <row r="38" spans="1:7" x14ac:dyDescent="0.25">
      <c r="A38" s="4">
        <v>6933552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44287</v>
      </c>
      <c r="G38" s="4" t="s">
        <v>14</v>
      </c>
    </row>
    <row r="39" spans="1:7" x14ac:dyDescent="0.25">
      <c r="A39" s="4">
        <v>6933837</v>
      </c>
      <c r="B39" s="4" t="s">
        <v>10</v>
      </c>
      <c r="C39" s="4" t="s">
        <v>13</v>
      </c>
      <c r="D39" s="5">
        <v>10210.52</v>
      </c>
      <c r="E39" s="5">
        <v>10210.52</v>
      </c>
      <c r="F39" s="6">
        <v>44287</v>
      </c>
      <c r="G39" s="4" t="s">
        <v>14</v>
      </c>
    </row>
    <row r="40" spans="1:7" x14ac:dyDescent="0.25">
      <c r="A40" s="4">
        <v>6933838</v>
      </c>
      <c r="B40" s="4" t="s">
        <v>10</v>
      </c>
      <c r="C40" s="4" t="s">
        <v>13</v>
      </c>
      <c r="D40" s="5">
        <v>25</v>
      </c>
      <c r="E40" s="5">
        <v>25</v>
      </c>
      <c r="F40" s="6">
        <v>44287</v>
      </c>
      <c r="G40" s="4" t="s">
        <v>14</v>
      </c>
    </row>
    <row r="41" spans="1:7" x14ac:dyDescent="0.25">
      <c r="A41" s="4">
        <v>6933840</v>
      </c>
      <c r="B41" s="4" t="s">
        <v>10</v>
      </c>
      <c r="C41" s="4" t="s">
        <v>13</v>
      </c>
      <c r="D41" s="5">
        <v>2895</v>
      </c>
      <c r="E41" s="5">
        <v>2895</v>
      </c>
      <c r="F41" s="6">
        <v>44287</v>
      </c>
      <c r="G41" s="4" t="s">
        <v>14</v>
      </c>
    </row>
    <row r="42" spans="1:7" x14ac:dyDescent="0.25">
      <c r="A42" s="4">
        <v>6933841</v>
      </c>
      <c r="B42" s="4" t="s">
        <v>10</v>
      </c>
      <c r="C42" s="4" t="s">
        <v>13</v>
      </c>
      <c r="D42" s="5">
        <v>1555.76</v>
      </c>
      <c r="E42" s="5">
        <v>1555.76</v>
      </c>
      <c r="F42" s="6">
        <v>44287</v>
      </c>
      <c r="G42" s="4" t="s">
        <v>14</v>
      </c>
    </row>
    <row r="43" spans="1:7" x14ac:dyDescent="0.25">
      <c r="A43" s="4">
        <v>6933966</v>
      </c>
      <c r="B43" s="4" t="s">
        <v>10</v>
      </c>
      <c r="C43" s="4" t="s">
        <v>13</v>
      </c>
      <c r="D43" s="5">
        <v>1556.74</v>
      </c>
      <c r="E43" s="5">
        <v>1556.74</v>
      </c>
      <c r="F43" s="6">
        <v>44287</v>
      </c>
      <c r="G43" s="4" t="s">
        <v>14</v>
      </c>
    </row>
    <row r="44" spans="1:7" x14ac:dyDescent="0.25">
      <c r="A44" s="4">
        <v>6933981</v>
      </c>
      <c r="B44" s="4" t="s">
        <v>10</v>
      </c>
      <c r="C44" s="4" t="s">
        <v>13</v>
      </c>
      <c r="D44" s="5">
        <v>-5324.76</v>
      </c>
      <c r="E44" s="5">
        <v>-5324.76</v>
      </c>
      <c r="F44" s="6">
        <v>44287</v>
      </c>
      <c r="G44" s="4" t="s">
        <v>14</v>
      </c>
    </row>
    <row r="45" spans="1:7" x14ac:dyDescent="0.25">
      <c r="A45" s="4">
        <v>6933992</v>
      </c>
      <c r="B45" s="4" t="s">
        <v>10</v>
      </c>
      <c r="C45" s="4" t="s">
        <v>13</v>
      </c>
      <c r="D45" s="5">
        <v>1604.97</v>
      </c>
      <c r="E45" s="5">
        <v>1604.97</v>
      </c>
      <c r="F45" s="6">
        <v>44287</v>
      </c>
      <c r="G45" s="4" t="s">
        <v>14</v>
      </c>
    </row>
    <row r="46" spans="1:7" x14ac:dyDescent="0.25">
      <c r="A46" s="4">
        <v>6934001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44287</v>
      </c>
      <c r="G46" s="4" t="s">
        <v>14</v>
      </c>
    </row>
    <row r="47" spans="1:7" x14ac:dyDescent="0.25">
      <c r="A47" s="4">
        <v>6934019</v>
      </c>
      <c r="B47" s="4" t="s">
        <v>10</v>
      </c>
      <c r="C47" s="4" t="s">
        <v>13</v>
      </c>
      <c r="D47" s="5">
        <v>-117964</v>
      </c>
      <c r="E47" s="5">
        <v>-70232.84952992</v>
      </c>
      <c r="F47" s="6">
        <v>44287</v>
      </c>
      <c r="G47" s="4" t="s">
        <v>14</v>
      </c>
    </row>
    <row r="48" spans="1:7" x14ac:dyDescent="0.25">
      <c r="A48" s="4">
        <v>6934049</v>
      </c>
      <c r="B48" s="4" t="s">
        <v>10</v>
      </c>
      <c r="C48" s="4" t="s">
        <v>13</v>
      </c>
      <c r="D48" s="5">
        <v>197535.35</v>
      </c>
      <c r="E48" s="5">
        <v>117607.664316148</v>
      </c>
      <c r="F48" s="6">
        <v>44287</v>
      </c>
      <c r="G48" s="4" t="s">
        <v>14</v>
      </c>
    </row>
    <row r="49" spans="1:7" x14ac:dyDescent="0.25">
      <c r="A49" s="4">
        <v>6934059</v>
      </c>
      <c r="B49" s="4" t="s">
        <v>10</v>
      </c>
      <c r="C49" s="4" t="s">
        <v>13</v>
      </c>
      <c r="D49" s="5">
        <v>165196</v>
      </c>
      <c r="E49" s="5">
        <v>98353.614754880007</v>
      </c>
      <c r="F49" s="6">
        <v>44287</v>
      </c>
      <c r="G49" s="4" t="s">
        <v>14</v>
      </c>
    </row>
    <row r="50" spans="1:7" x14ac:dyDescent="0.25">
      <c r="A50" s="4">
        <v>7002753</v>
      </c>
      <c r="B50" s="4" t="s">
        <v>10</v>
      </c>
      <c r="C50" s="4" t="s">
        <v>13</v>
      </c>
      <c r="D50" s="5">
        <v>13856.970000000001</v>
      </c>
      <c r="E50" s="5">
        <v>3750.0437533773002</v>
      </c>
      <c r="F50" s="6">
        <v>44287</v>
      </c>
      <c r="G50" s="4" t="s">
        <v>14</v>
      </c>
    </row>
    <row r="51" spans="1:7" x14ac:dyDescent="0.25">
      <c r="A51" s="4">
        <v>7003102</v>
      </c>
      <c r="B51" s="4" t="s">
        <v>10</v>
      </c>
      <c r="C51" s="4" t="s">
        <v>13</v>
      </c>
      <c r="D51" s="5">
        <v>26590.5</v>
      </c>
      <c r="E51" s="5">
        <v>7196.0564556449999</v>
      </c>
      <c r="F51" s="6">
        <v>44287</v>
      </c>
      <c r="G51" s="4" t="s">
        <v>14</v>
      </c>
    </row>
    <row r="52" spans="1:7" x14ac:dyDescent="0.25">
      <c r="A52" s="4">
        <v>7003395</v>
      </c>
      <c r="B52" s="4" t="s">
        <v>10</v>
      </c>
      <c r="C52" s="4" t="s">
        <v>13</v>
      </c>
      <c r="D52" s="5">
        <v>15873.5</v>
      </c>
      <c r="E52" s="5">
        <v>4295.7673661150002</v>
      </c>
      <c r="F52" s="6">
        <v>44287</v>
      </c>
      <c r="G52" s="4" t="s">
        <v>14</v>
      </c>
    </row>
    <row r="53" spans="1:7" x14ac:dyDescent="0.25">
      <c r="A53" s="4">
        <v>7003417</v>
      </c>
      <c r="B53" s="4" t="s">
        <v>10</v>
      </c>
      <c r="C53" s="4" t="s">
        <v>13</v>
      </c>
      <c r="D53" s="5">
        <v>42457.520000000004</v>
      </c>
      <c r="E53" s="5">
        <v>11490.0701711768</v>
      </c>
      <c r="F53" s="6">
        <v>44287</v>
      </c>
      <c r="G53" s="4" t="s">
        <v>14</v>
      </c>
    </row>
    <row r="54" spans="1:7" x14ac:dyDescent="0.25">
      <c r="A54" s="4">
        <v>7003418</v>
      </c>
      <c r="B54" s="4" t="s">
        <v>10</v>
      </c>
      <c r="C54" s="4" t="s">
        <v>13</v>
      </c>
      <c r="D54" s="5">
        <v>431.42</v>
      </c>
      <c r="E54" s="5">
        <v>116.7530763278</v>
      </c>
      <c r="F54" s="6">
        <v>44287</v>
      </c>
      <c r="G54" s="4" t="s">
        <v>14</v>
      </c>
    </row>
    <row r="55" spans="1:7" x14ac:dyDescent="0.25">
      <c r="A55" s="4">
        <v>7004260</v>
      </c>
      <c r="B55" s="4" t="s">
        <v>10</v>
      </c>
      <c r="C55" s="4" t="s">
        <v>13</v>
      </c>
      <c r="D55" s="5">
        <v>117964</v>
      </c>
      <c r="E55" s="5">
        <v>31924.018116759999</v>
      </c>
      <c r="F55" s="6">
        <v>44287</v>
      </c>
      <c r="G55" s="4" t="s">
        <v>14</v>
      </c>
    </row>
    <row r="56" spans="1:7" x14ac:dyDescent="0.25">
      <c r="A56" s="4">
        <v>7004609</v>
      </c>
      <c r="B56" s="4" t="s">
        <v>10</v>
      </c>
      <c r="C56" s="4" t="s">
        <v>13</v>
      </c>
      <c r="D56" s="5">
        <v>5274.5</v>
      </c>
      <c r="E56" s="5">
        <v>1427.4120372050002</v>
      </c>
      <c r="F56" s="6">
        <v>44287</v>
      </c>
      <c r="G56" s="4" t="s">
        <v>14</v>
      </c>
    </row>
    <row r="57" spans="1:7" x14ac:dyDescent="0.25">
      <c r="A57" s="4">
        <v>7004905</v>
      </c>
      <c r="B57" s="4" t="s">
        <v>10</v>
      </c>
      <c r="C57" s="4" t="s">
        <v>13</v>
      </c>
      <c r="D57" s="5">
        <v>4105.79</v>
      </c>
      <c r="E57" s="5">
        <v>1111.1297882711001</v>
      </c>
      <c r="F57" s="6">
        <v>44287</v>
      </c>
      <c r="G57" s="4" t="s">
        <v>14</v>
      </c>
    </row>
    <row r="58" spans="1:7" x14ac:dyDescent="0.25">
      <c r="A58" s="4">
        <v>6933098</v>
      </c>
      <c r="B58" s="4" t="s">
        <v>15</v>
      </c>
      <c r="C58" s="4" t="s">
        <v>13</v>
      </c>
      <c r="D58" s="5">
        <v>-1716</v>
      </c>
      <c r="E58" s="5">
        <v>8734.4752809599995</v>
      </c>
      <c r="F58" s="6">
        <v>44287</v>
      </c>
      <c r="G58" s="4" t="s">
        <v>14</v>
      </c>
    </row>
    <row r="59" spans="1:7" x14ac:dyDescent="0.25">
      <c r="A59" s="4">
        <v>6933275</v>
      </c>
      <c r="B59" s="4" t="s">
        <v>15</v>
      </c>
      <c r="C59" s="4" t="s">
        <v>13</v>
      </c>
      <c r="D59" s="5">
        <v>-5561.66</v>
      </c>
      <c r="E59" s="5">
        <v>28308.963747729598</v>
      </c>
      <c r="F59" s="6">
        <v>44287</v>
      </c>
      <c r="G59" s="4" t="s">
        <v>14</v>
      </c>
    </row>
    <row r="60" spans="1:7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-16237.475807000001</v>
      </c>
      <c r="F60" s="6">
        <v>44287</v>
      </c>
      <c r="G60" s="4" t="s">
        <v>14</v>
      </c>
    </row>
    <row r="61" spans="1:7" x14ac:dyDescent="0.25">
      <c r="A61" s="4">
        <v>6933407</v>
      </c>
      <c r="B61" s="4" t="s">
        <v>15</v>
      </c>
      <c r="C61" s="4" t="s">
        <v>13</v>
      </c>
      <c r="D61" s="5">
        <v>5314.3</v>
      </c>
      <c r="E61" s="5">
        <v>-16046.559991798002</v>
      </c>
      <c r="F61" s="6">
        <v>44287</v>
      </c>
      <c r="G61" s="4" t="s">
        <v>14</v>
      </c>
    </row>
    <row r="62" spans="1:7" x14ac:dyDescent="0.25">
      <c r="A62" s="4">
        <v>6933408</v>
      </c>
      <c r="B62" s="4" t="s">
        <v>15</v>
      </c>
      <c r="C62" s="4" t="s">
        <v>13</v>
      </c>
      <c r="D62" s="5">
        <v>5894.2</v>
      </c>
      <c r="E62" s="5">
        <v>-26950.588505750002</v>
      </c>
      <c r="F62" s="6">
        <v>44287</v>
      </c>
      <c r="G62" s="4" t="s">
        <v>14</v>
      </c>
    </row>
    <row r="63" spans="1:7" x14ac:dyDescent="0.25">
      <c r="A63" s="4">
        <v>6933531</v>
      </c>
      <c r="B63" s="4" t="s">
        <v>15</v>
      </c>
      <c r="C63" s="4" t="s">
        <v>13</v>
      </c>
      <c r="D63" s="5">
        <v>3332.4900000000002</v>
      </c>
      <c r="E63" s="5">
        <v>-16962.442615994398</v>
      </c>
      <c r="F63" s="6">
        <v>44287</v>
      </c>
      <c r="G63" s="4" t="s">
        <v>14</v>
      </c>
    </row>
    <row r="64" spans="1:7" x14ac:dyDescent="0.25">
      <c r="A64" s="4">
        <v>6933532</v>
      </c>
      <c r="B64" s="4" t="s">
        <v>15</v>
      </c>
      <c r="C64" s="4" t="s">
        <v>13</v>
      </c>
      <c r="D64" s="5">
        <v>4965.75</v>
      </c>
      <c r="E64" s="5">
        <v>-25275.769595819998</v>
      </c>
      <c r="F64" s="6">
        <v>44287</v>
      </c>
      <c r="G64" s="4" t="s">
        <v>14</v>
      </c>
    </row>
    <row r="65" spans="1:7" x14ac:dyDescent="0.25">
      <c r="A65" s="4">
        <v>6933533</v>
      </c>
      <c r="B65" s="4" t="s">
        <v>15</v>
      </c>
      <c r="C65" s="4" t="s">
        <v>13</v>
      </c>
      <c r="D65" s="5">
        <v>4625.53</v>
      </c>
      <c r="E65" s="5">
        <v>-23544.042800896801</v>
      </c>
      <c r="F65" s="6">
        <v>44287</v>
      </c>
      <c r="G65" s="4" t="s">
        <v>14</v>
      </c>
    </row>
    <row r="66" spans="1:7" x14ac:dyDescent="0.25">
      <c r="A66" s="4">
        <v>6933544</v>
      </c>
      <c r="B66" s="4" t="s">
        <v>15</v>
      </c>
      <c r="C66" s="4" t="s">
        <v>13</v>
      </c>
      <c r="D66" s="5">
        <v>1695.6100000000001</v>
      </c>
      <c r="E66" s="5">
        <v>-7752.9923274124994</v>
      </c>
      <c r="F66" s="6">
        <v>44287</v>
      </c>
      <c r="G66" s="4" t="s">
        <v>14</v>
      </c>
    </row>
    <row r="67" spans="1:7" x14ac:dyDescent="0.25">
      <c r="A67" s="4">
        <v>6933675</v>
      </c>
      <c r="B67" s="4" t="s">
        <v>15</v>
      </c>
      <c r="C67" s="4" t="s">
        <v>13</v>
      </c>
      <c r="D67" s="5">
        <v>4460.92</v>
      </c>
      <c r="E67" s="5">
        <v>-22706.174516515202</v>
      </c>
      <c r="F67" s="6">
        <v>44287</v>
      </c>
      <c r="G67" s="4" t="s">
        <v>14</v>
      </c>
    </row>
    <row r="68" spans="1:7" x14ac:dyDescent="0.25">
      <c r="A68" s="4">
        <v>6933676</v>
      </c>
      <c r="B68" s="4" t="s">
        <v>15</v>
      </c>
      <c r="C68" s="4" t="s">
        <v>13</v>
      </c>
      <c r="D68" s="5">
        <v>12730.12</v>
      </c>
      <c r="E68" s="5">
        <v>-64796.5725312672</v>
      </c>
      <c r="F68" s="6">
        <v>44287</v>
      </c>
      <c r="G68" s="4" t="s">
        <v>14</v>
      </c>
    </row>
    <row r="69" spans="1:7" x14ac:dyDescent="0.25">
      <c r="A69" s="4">
        <v>6933683</v>
      </c>
      <c r="B69" s="4" t="s">
        <v>15</v>
      </c>
      <c r="C69" s="4" t="s">
        <v>13</v>
      </c>
      <c r="D69" s="5">
        <v>13754.29</v>
      </c>
      <c r="E69" s="5">
        <v>-70009.6188882024</v>
      </c>
      <c r="F69" s="6">
        <v>44287</v>
      </c>
      <c r="G69" s="4" t="s">
        <v>14</v>
      </c>
    </row>
    <row r="70" spans="1:7" x14ac:dyDescent="0.25">
      <c r="A70" s="4">
        <v>6933691</v>
      </c>
      <c r="B70" s="4" t="s">
        <v>15</v>
      </c>
      <c r="C70" s="4" t="s">
        <v>13</v>
      </c>
      <c r="D70" s="5">
        <v>4509.3500000000004</v>
      </c>
      <c r="E70" s="5">
        <v>-22952.684212235999</v>
      </c>
      <c r="F70" s="6">
        <v>44287</v>
      </c>
      <c r="G70" s="4" t="s">
        <v>14</v>
      </c>
    </row>
    <row r="71" spans="1:7" x14ac:dyDescent="0.25">
      <c r="A71" s="4">
        <v>6933692</v>
      </c>
      <c r="B71" s="4" t="s">
        <v>15</v>
      </c>
      <c r="C71" s="4" t="s">
        <v>13</v>
      </c>
      <c r="D71" s="5">
        <v>650</v>
      </c>
      <c r="E71" s="5">
        <v>-2972.0543124999999</v>
      </c>
      <c r="F71" s="6">
        <v>44287</v>
      </c>
      <c r="G71" s="4" t="s">
        <v>14</v>
      </c>
    </row>
    <row r="72" spans="1:7" x14ac:dyDescent="0.25">
      <c r="A72" s="4">
        <v>6933693</v>
      </c>
      <c r="B72" s="4" t="s">
        <v>15</v>
      </c>
      <c r="C72" s="4" t="s">
        <v>13</v>
      </c>
      <c r="D72" s="5">
        <v>873.88</v>
      </c>
      <c r="E72" s="5">
        <v>-3995.7212655500002</v>
      </c>
      <c r="F72" s="6">
        <v>44287</v>
      </c>
      <c r="G72" s="4" t="s">
        <v>14</v>
      </c>
    </row>
    <row r="73" spans="1:7" x14ac:dyDescent="0.25">
      <c r="A73" s="4">
        <v>6933827</v>
      </c>
      <c r="B73" s="4" t="s">
        <v>15</v>
      </c>
      <c r="C73" s="4" t="s">
        <v>13</v>
      </c>
      <c r="D73" s="5">
        <v>5533.42</v>
      </c>
      <c r="E73" s="5">
        <v>-28165.221567115201</v>
      </c>
      <c r="F73" s="6">
        <v>44287</v>
      </c>
      <c r="G73" s="4" t="s">
        <v>14</v>
      </c>
    </row>
    <row r="74" spans="1:7" x14ac:dyDescent="0.25">
      <c r="A74" s="4">
        <v>6933839</v>
      </c>
      <c r="B74" s="4" t="s">
        <v>15</v>
      </c>
      <c r="C74" s="4" t="s">
        <v>13</v>
      </c>
      <c r="D74" s="5">
        <v>20921.350000000002</v>
      </c>
      <c r="E74" s="5">
        <v>-95660.597678187492</v>
      </c>
      <c r="F74" s="6">
        <v>44287</v>
      </c>
      <c r="G74" s="4" t="s">
        <v>14</v>
      </c>
    </row>
    <row r="75" spans="1:7" x14ac:dyDescent="0.25">
      <c r="A75" s="4">
        <v>6933842</v>
      </c>
      <c r="B75" s="4" t="s">
        <v>15</v>
      </c>
      <c r="C75" s="4" t="s">
        <v>13</v>
      </c>
      <c r="D75" s="5">
        <v>2932</v>
      </c>
      <c r="E75" s="5">
        <v>-10370.8699978</v>
      </c>
      <c r="F75" s="6">
        <v>44287</v>
      </c>
      <c r="G75" s="4" t="s">
        <v>14</v>
      </c>
    </row>
    <row r="76" spans="1:7" x14ac:dyDescent="0.25">
      <c r="A76" s="4">
        <v>6933980</v>
      </c>
      <c r="B76" s="4" t="s">
        <v>15</v>
      </c>
      <c r="C76" s="4" t="s">
        <v>13</v>
      </c>
      <c r="D76" s="5">
        <v>7862.12</v>
      </c>
      <c r="E76" s="5">
        <v>-40018.3524451872</v>
      </c>
      <c r="F76" s="6">
        <v>44287</v>
      </c>
      <c r="G76" s="4" t="s">
        <v>14</v>
      </c>
    </row>
    <row r="77" spans="1:7" x14ac:dyDescent="0.25">
      <c r="A77" s="4">
        <v>6932993</v>
      </c>
      <c r="B77" s="4" t="s">
        <v>16</v>
      </c>
      <c r="C77" s="4" t="s">
        <v>13</v>
      </c>
      <c r="D77" s="5">
        <v>1593.1000000000001</v>
      </c>
      <c r="E77" s="5">
        <v>-329.14083240000002</v>
      </c>
      <c r="F77" s="6">
        <v>44287</v>
      </c>
      <c r="G77" s="4" t="s">
        <v>14</v>
      </c>
    </row>
    <row r="78" spans="1:7" x14ac:dyDescent="0.25">
      <c r="A78" s="4">
        <v>6933001</v>
      </c>
      <c r="B78" s="4" t="s">
        <v>16</v>
      </c>
      <c r="C78" s="4" t="s">
        <v>13</v>
      </c>
      <c r="D78" s="5">
        <v>77494.7</v>
      </c>
      <c r="E78" s="5">
        <v>-16010.7149988</v>
      </c>
      <c r="F78" s="6">
        <v>44287</v>
      </c>
      <c r="G78" s="4" t="s">
        <v>14</v>
      </c>
    </row>
    <row r="79" spans="1:7" x14ac:dyDescent="0.25">
      <c r="A79" s="4">
        <v>6933279</v>
      </c>
      <c r="B79" s="4" t="s">
        <v>16</v>
      </c>
      <c r="C79" s="4" t="s">
        <v>13</v>
      </c>
      <c r="D79" s="5">
        <v>302808</v>
      </c>
      <c r="E79" s="5">
        <v>-114336.22500432</v>
      </c>
      <c r="F79" s="6">
        <v>44287</v>
      </c>
      <c r="G79" s="4" t="s">
        <v>14</v>
      </c>
    </row>
    <row r="80" spans="1:7" x14ac:dyDescent="0.25">
      <c r="A80" s="4">
        <v>6933553</v>
      </c>
      <c r="B80" s="4" t="s">
        <v>16</v>
      </c>
      <c r="C80" s="4" t="s">
        <v>13</v>
      </c>
      <c r="D80" s="5">
        <v>851.92000000000007</v>
      </c>
      <c r="E80" s="5">
        <v>-321.6735251568</v>
      </c>
      <c r="F80" s="6">
        <v>44287</v>
      </c>
      <c r="G80" s="4" t="s">
        <v>14</v>
      </c>
    </row>
    <row r="81" spans="1:7" x14ac:dyDescent="0.25">
      <c r="A81" s="4">
        <v>6933699</v>
      </c>
      <c r="B81" s="4" t="s">
        <v>16</v>
      </c>
      <c r="C81" s="4" t="s">
        <v>13</v>
      </c>
      <c r="D81" s="5">
        <v>30372.57</v>
      </c>
      <c r="E81" s="5">
        <v>-6275.09445228</v>
      </c>
      <c r="F81" s="6">
        <v>44287</v>
      </c>
      <c r="G81" s="4" t="s">
        <v>14</v>
      </c>
    </row>
    <row r="82" spans="1:7" x14ac:dyDescent="0.25">
      <c r="A82" s="4">
        <v>6933985</v>
      </c>
      <c r="B82" s="4" t="s">
        <v>16</v>
      </c>
      <c r="C82" s="4" t="s">
        <v>13</v>
      </c>
      <c r="D82" s="5">
        <v>681.29</v>
      </c>
      <c r="E82" s="5">
        <v>-228.1200028531</v>
      </c>
      <c r="F82" s="6">
        <v>44287</v>
      </c>
      <c r="G82" s="4" t="s">
        <v>14</v>
      </c>
    </row>
    <row r="83" spans="1:7" x14ac:dyDescent="0.25">
      <c r="A83" s="4">
        <v>6934002</v>
      </c>
      <c r="B83" s="4" t="s">
        <v>16</v>
      </c>
      <c r="C83" s="4" t="s">
        <v>13</v>
      </c>
      <c r="D83" s="5">
        <v>18638.38</v>
      </c>
      <c r="E83" s="5">
        <v>-7037.6014154052</v>
      </c>
      <c r="F83" s="6">
        <v>44287</v>
      </c>
      <c r="G83" s="4" t="s">
        <v>14</v>
      </c>
    </row>
    <row r="84" spans="1:7" x14ac:dyDescent="0.25">
      <c r="A84" s="4">
        <v>6932994</v>
      </c>
      <c r="B84" s="4" t="s">
        <v>11</v>
      </c>
      <c r="C84" s="4" t="s">
        <v>13</v>
      </c>
      <c r="D84" s="5">
        <v>704526.9</v>
      </c>
      <c r="E84" s="5">
        <v>13092.272699583</v>
      </c>
      <c r="F84" s="6">
        <v>44287</v>
      </c>
      <c r="G84" s="4" t="s">
        <v>14</v>
      </c>
    </row>
    <row r="85" spans="1:7" x14ac:dyDescent="0.25">
      <c r="A85" s="4">
        <v>6933277</v>
      </c>
      <c r="B85" s="4" t="s">
        <v>11</v>
      </c>
      <c r="C85" s="4" t="s">
        <v>13</v>
      </c>
      <c r="D85" s="5">
        <v>28437.14</v>
      </c>
      <c r="E85" s="5">
        <v>390.59008969940004</v>
      </c>
      <c r="F85" s="6">
        <v>44287</v>
      </c>
      <c r="G85" s="4" t="s">
        <v>14</v>
      </c>
    </row>
    <row r="86" spans="1:7" x14ac:dyDescent="0.25">
      <c r="A86" s="4">
        <v>6934057</v>
      </c>
      <c r="B86" s="4" t="s">
        <v>11</v>
      </c>
      <c r="C86" s="4" t="s">
        <v>13</v>
      </c>
      <c r="D86" s="5">
        <v>55607.05</v>
      </c>
      <c r="E86" s="5">
        <v>494.20988115699998</v>
      </c>
      <c r="F86" s="6">
        <v>44287</v>
      </c>
      <c r="G86" s="4" t="s">
        <v>14</v>
      </c>
    </row>
    <row r="87" spans="1:7" x14ac:dyDescent="0.25">
      <c r="A87" s="4">
        <v>7003415</v>
      </c>
      <c r="B87" s="4" t="s">
        <v>11</v>
      </c>
      <c r="C87" s="4" t="s">
        <v>13</v>
      </c>
      <c r="D87" s="5">
        <v>19921.45</v>
      </c>
      <c r="E87" s="5">
        <v>80.478076066499995</v>
      </c>
      <c r="F87" s="6">
        <v>44287</v>
      </c>
      <c r="G87" s="4" t="s">
        <v>14</v>
      </c>
    </row>
    <row r="88" spans="1:7" x14ac:dyDescent="0.25">
      <c r="A88" s="4">
        <v>6932977</v>
      </c>
      <c r="B88" s="4" t="s">
        <v>17</v>
      </c>
      <c r="C88" s="4" t="s">
        <v>13</v>
      </c>
      <c r="D88" s="5">
        <v>25000</v>
      </c>
      <c r="E88" s="5">
        <v>13966.451000000001</v>
      </c>
      <c r="F88" s="6">
        <v>44287</v>
      </c>
      <c r="G88" s="4" t="s">
        <v>14</v>
      </c>
    </row>
    <row r="89" spans="1:7" x14ac:dyDescent="0.25">
      <c r="A89" s="4">
        <v>6933089</v>
      </c>
      <c r="B89" s="4" t="s">
        <v>17</v>
      </c>
      <c r="C89" s="4" t="s">
        <v>13</v>
      </c>
      <c r="D89" s="5">
        <v>31204.400000000001</v>
      </c>
      <c r="E89" s="5">
        <v>19983.696240187997</v>
      </c>
      <c r="F89" s="6">
        <v>44287</v>
      </c>
      <c r="G89" s="4" t="s">
        <v>14</v>
      </c>
    </row>
    <row r="90" spans="1:7" x14ac:dyDescent="0.25">
      <c r="A90" s="4">
        <v>6933097</v>
      </c>
      <c r="B90" s="4" t="s">
        <v>17</v>
      </c>
      <c r="C90" s="4" t="s">
        <v>13</v>
      </c>
      <c r="D90" s="5">
        <v>37000</v>
      </c>
      <c r="E90" s="5">
        <v>20670.34748</v>
      </c>
      <c r="F90" s="6">
        <v>44287</v>
      </c>
      <c r="G90" s="4" t="s">
        <v>14</v>
      </c>
    </row>
    <row r="91" spans="1:7" x14ac:dyDescent="0.25">
      <c r="A91" s="4">
        <v>6933389</v>
      </c>
      <c r="B91" s="4" t="s">
        <v>17</v>
      </c>
      <c r="C91" s="4" t="s">
        <v>13</v>
      </c>
      <c r="D91" s="5">
        <v>26127.78</v>
      </c>
      <c r="E91" s="5">
        <v>14596.4943643512</v>
      </c>
      <c r="F91" s="6">
        <v>44287</v>
      </c>
      <c r="G91" s="4" t="s">
        <v>14</v>
      </c>
    </row>
    <row r="92" spans="1:7" x14ac:dyDescent="0.25">
      <c r="A92" s="4">
        <v>6933390</v>
      </c>
      <c r="B92" s="4" t="s">
        <v>17</v>
      </c>
      <c r="C92" s="4" t="s">
        <v>13</v>
      </c>
      <c r="D92" s="5">
        <v>27829.82</v>
      </c>
      <c r="E92" s="5">
        <v>15547.352694752801</v>
      </c>
      <c r="F92" s="6">
        <v>44287</v>
      </c>
      <c r="G92" s="4" t="s">
        <v>14</v>
      </c>
    </row>
    <row r="93" spans="1:7" x14ac:dyDescent="0.25">
      <c r="A93" s="4">
        <v>6933695</v>
      </c>
      <c r="B93" s="4" t="s">
        <v>17</v>
      </c>
      <c r="C93" s="4" t="s">
        <v>13</v>
      </c>
      <c r="D93" s="5">
        <v>27389.06</v>
      </c>
      <c r="E93" s="5">
        <v>17540.3037822962</v>
      </c>
      <c r="F93" s="6">
        <v>44287</v>
      </c>
      <c r="G93" s="4" t="s">
        <v>14</v>
      </c>
    </row>
    <row r="94" spans="1:7" x14ac:dyDescent="0.25">
      <c r="A94" s="4">
        <v>6933978</v>
      </c>
      <c r="B94" s="4" t="s">
        <v>17</v>
      </c>
      <c r="C94" s="4" t="s">
        <v>13</v>
      </c>
      <c r="D94" s="5">
        <v>765.05000000000007</v>
      </c>
      <c r="E94" s="5">
        <v>427.40133350200006</v>
      </c>
      <c r="F94" s="6">
        <v>44287</v>
      </c>
      <c r="G94" s="4" t="s">
        <v>14</v>
      </c>
    </row>
    <row r="95" spans="1:7" x14ac:dyDescent="0.25">
      <c r="A95" s="4">
        <v>6933979</v>
      </c>
      <c r="B95" s="4" t="s">
        <v>17</v>
      </c>
      <c r="C95" s="4" t="s">
        <v>13</v>
      </c>
      <c r="D95" s="5">
        <v>32193.600000000002</v>
      </c>
      <c r="E95" s="5">
        <v>17985.213476543999</v>
      </c>
      <c r="F95" s="6">
        <v>44287</v>
      </c>
      <c r="G95" s="4" t="s">
        <v>14</v>
      </c>
    </row>
    <row r="96" spans="1:7" x14ac:dyDescent="0.25">
      <c r="A96" s="4">
        <v>6934017</v>
      </c>
      <c r="B96" s="4" t="s">
        <v>17</v>
      </c>
      <c r="C96" s="4" t="s">
        <v>13</v>
      </c>
      <c r="D96" s="5">
        <v>-278.5</v>
      </c>
      <c r="E96" s="5">
        <v>-41.742607665000001</v>
      </c>
      <c r="F96" s="6">
        <v>44287</v>
      </c>
      <c r="G96" s="4" t="s">
        <v>14</v>
      </c>
    </row>
    <row r="97" spans="1:7" x14ac:dyDescent="0.25">
      <c r="A97" s="4">
        <v>6934029</v>
      </c>
      <c r="B97" s="4" t="s">
        <v>17</v>
      </c>
      <c r="C97" s="4" t="s">
        <v>13</v>
      </c>
      <c r="D97" s="5">
        <v>29938.39</v>
      </c>
      <c r="E97" s="5">
        <v>4487.2763658591002</v>
      </c>
      <c r="F97" s="6">
        <v>44287</v>
      </c>
      <c r="G97" s="4" t="s">
        <v>14</v>
      </c>
    </row>
    <row r="98" spans="1:7" x14ac:dyDescent="0.25">
      <c r="A98" s="4">
        <v>6934062</v>
      </c>
      <c r="B98" s="4" t="s">
        <v>17</v>
      </c>
      <c r="C98" s="4" t="s">
        <v>13</v>
      </c>
      <c r="D98" s="5">
        <v>-8300</v>
      </c>
      <c r="E98" s="5">
        <v>-1244.034627</v>
      </c>
      <c r="F98" s="6">
        <v>44287</v>
      </c>
      <c r="G98" s="4" t="s">
        <v>14</v>
      </c>
    </row>
    <row r="99" spans="1:7" x14ac:dyDescent="0.25">
      <c r="A99" s="4">
        <v>6934085</v>
      </c>
      <c r="B99" s="4" t="s">
        <v>17</v>
      </c>
      <c r="C99" s="4" t="s">
        <v>13</v>
      </c>
      <c r="D99" s="5">
        <v>-330.45</v>
      </c>
      <c r="E99" s="5">
        <v>-49.529065360500006</v>
      </c>
      <c r="F99" s="6">
        <v>44287</v>
      </c>
      <c r="G99" s="4" t="s">
        <v>14</v>
      </c>
    </row>
    <row r="100" spans="1:7" x14ac:dyDescent="0.25">
      <c r="A100" s="4">
        <v>7002764</v>
      </c>
      <c r="B100" s="4" t="s">
        <v>17</v>
      </c>
      <c r="C100" s="4" t="s">
        <v>13</v>
      </c>
      <c r="D100" s="5">
        <v>29556.05</v>
      </c>
      <c r="E100" s="5">
        <v>2013.6273816155001</v>
      </c>
      <c r="F100" s="6">
        <v>44287</v>
      </c>
      <c r="G100" s="4" t="s">
        <v>14</v>
      </c>
    </row>
    <row r="101" spans="1:7" x14ac:dyDescent="0.25">
      <c r="A101" s="4">
        <v>7004931</v>
      </c>
      <c r="B101" s="4" t="s">
        <v>17</v>
      </c>
      <c r="C101" s="4" t="s">
        <v>13</v>
      </c>
      <c r="D101" s="5">
        <v>21.32</v>
      </c>
      <c r="E101" s="5">
        <v>1.4525126252</v>
      </c>
      <c r="F101" s="6">
        <v>44287</v>
      </c>
      <c r="G101" s="4" t="s">
        <v>14</v>
      </c>
    </row>
    <row r="102" spans="1:7" x14ac:dyDescent="0.25">
      <c r="A102" s="4">
        <v>6932975</v>
      </c>
      <c r="B102" s="4" t="s">
        <v>18</v>
      </c>
      <c r="C102" s="4" t="s">
        <v>13</v>
      </c>
      <c r="D102" s="5">
        <v>28717.78</v>
      </c>
      <c r="E102" s="5">
        <v>13240.7873586352</v>
      </c>
      <c r="F102" s="6">
        <v>44287</v>
      </c>
      <c r="G102" s="4" t="s">
        <v>14</v>
      </c>
    </row>
    <row r="103" spans="1:7" x14ac:dyDescent="0.25">
      <c r="A103" s="4">
        <v>6932976</v>
      </c>
      <c r="B103" s="4" t="s">
        <v>18</v>
      </c>
      <c r="C103" s="4" t="s">
        <v>13</v>
      </c>
      <c r="D103" s="5">
        <v>-4967.1500000000005</v>
      </c>
      <c r="E103" s="5">
        <v>-1413.0982945624999</v>
      </c>
      <c r="F103" s="6">
        <v>44287</v>
      </c>
      <c r="G103" s="4" t="s">
        <v>14</v>
      </c>
    </row>
    <row r="104" spans="1:7" x14ac:dyDescent="0.25">
      <c r="A104" s="4">
        <v>6932998</v>
      </c>
      <c r="B104" s="4" t="s">
        <v>18</v>
      </c>
      <c r="C104" s="4" t="s">
        <v>13</v>
      </c>
      <c r="D104" s="5">
        <v>26431.43</v>
      </c>
      <c r="E104" s="5">
        <v>10630.888985580501</v>
      </c>
      <c r="F104" s="6">
        <v>44287</v>
      </c>
      <c r="G104" s="4" t="s">
        <v>14</v>
      </c>
    </row>
    <row r="105" spans="1:7" x14ac:dyDescent="0.25">
      <c r="A105" s="4">
        <v>6932999</v>
      </c>
      <c r="B105" s="4" t="s">
        <v>18</v>
      </c>
      <c r="C105" s="4" t="s">
        <v>13</v>
      </c>
      <c r="D105" s="5">
        <v>35472.97</v>
      </c>
      <c r="E105" s="5">
        <v>12179.532864374201</v>
      </c>
      <c r="F105" s="6">
        <v>44287</v>
      </c>
      <c r="G105" s="4" t="s">
        <v>14</v>
      </c>
    </row>
    <row r="106" spans="1:7" x14ac:dyDescent="0.25">
      <c r="A106" s="4">
        <v>6933000</v>
      </c>
      <c r="B106" s="4" t="s">
        <v>18</v>
      </c>
      <c r="C106" s="4" t="s">
        <v>13</v>
      </c>
      <c r="D106" s="5">
        <v>28920.34</v>
      </c>
      <c r="E106" s="5">
        <v>11631.944392159001</v>
      </c>
      <c r="F106" s="6">
        <v>44287</v>
      </c>
      <c r="G106" s="4" t="s">
        <v>14</v>
      </c>
    </row>
    <row r="107" spans="1:7" x14ac:dyDescent="0.25">
      <c r="A107" s="4">
        <v>6933090</v>
      </c>
      <c r="B107" s="4" t="s">
        <v>18</v>
      </c>
      <c r="C107" s="4" t="s">
        <v>13</v>
      </c>
      <c r="D107" s="5">
        <v>37502.61</v>
      </c>
      <c r="E107" s="5">
        <v>8461.6381390278002</v>
      </c>
      <c r="F107" s="6">
        <v>44287</v>
      </c>
      <c r="G107" s="4" t="s">
        <v>14</v>
      </c>
    </row>
    <row r="108" spans="1:7" x14ac:dyDescent="0.25">
      <c r="A108" s="4">
        <v>6933096</v>
      </c>
      <c r="B108" s="4" t="s">
        <v>18</v>
      </c>
      <c r="C108" s="4" t="s">
        <v>13</v>
      </c>
      <c r="D108" s="5">
        <v>27738.33</v>
      </c>
      <c r="E108" s="5">
        <v>12789.196421647201</v>
      </c>
      <c r="F108" s="6">
        <v>44287</v>
      </c>
      <c r="G108" s="4" t="s">
        <v>14</v>
      </c>
    </row>
    <row r="109" spans="1:7" x14ac:dyDescent="0.25">
      <c r="A109" s="4">
        <v>6933249</v>
      </c>
      <c r="B109" s="4" t="s">
        <v>18</v>
      </c>
      <c r="C109" s="4" t="s">
        <v>13</v>
      </c>
      <c r="D109" s="5">
        <v>-165.15</v>
      </c>
      <c r="E109" s="5">
        <v>-37.262460896999997</v>
      </c>
      <c r="F109" s="6">
        <v>44287</v>
      </c>
      <c r="G109" s="4" t="s">
        <v>14</v>
      </c>
    </row>
    <row r="110" spans="1:7" x14ac:dyDescent="0.25">
      <c r="A110" s="4">
        <v>6933250</v>
      </c>
      <c r="B110" s="4" t="s">
        <v>18</v>
      </c>
      <c r="C110" s="4" t="s">
        <v>13</v>
      </c>
      <c r="D110" s="5">
        <v>26901.95</v>
      </c>
      <c r="E110" s="5">
        <v>17153.871848151</v>
      </c>
      <c r="F110" s="6">
        <v>44287</v>
      </c>
      <c r="G110" s="4" t="s">
        <v>14</v>
      </c>
    </row>
    <row r="111" spans="1:7" x14ac:dyDescent="0.25">
      <c r="A111" s="4">
        <v>6933379</v>
      </c>
      <c r="B111" s="4" t="s">
        <v>18</v>
      </c>
      <c r="C111" s="4" t="s">
        <v>13</v>
      </c>
      <c r="D111" s="5">
        <v>12603.69</v>
      </c>
      <c r="E111" s="5">
        <v>4327.4373859134002</v>
      </c>
      <c r="F111" s="6">
        <v>44287</v>
      </c>
      <c r="G111" s="4" t="s">
        <v>14</v>
      </c>
    </row>
    <row r="112" spans="1:7" x14ac:dyDescent="0.25">
      <c r="A112" s="4">
        <v>6933380</v>
      </c>
      <c r="B112" s="4" t="s">
        <v>18</v>
      </c>
      <c r="C112" s="4" t="s">
        <v>13</v>
      </c>
      <c r="D112" s="5">
        <v>29873.850000000002</v>
      </c>
      <c r="E112" s="5">
        <v>17290.529700003</v>
      </c>
      <c r="F112" s="6">
        <v>44287</v>
      </c>
      <c r="G112" s="4" t="s">
        <v>14</v>
      </c>
    </row>
    <row r="113" spans="1:7" x14ac:dyDescent="0.25">
      <c r="A113" s="4">
        <v>6933414</v>
      </c>
      <c r="B113" s="4" t="s">
        <v>18</v>
      </c>
      <c r="C113" s="4" t="s">
        <v>13</v>
      </c>
      <c r="D113" s="5">
        <v>43625.65</v>
      </c>
      <c r="E113" s="5">
        <v>17546.513452877502</v>
      </c>
      <c r="F113" s="6">
        <v>44287</v>
      </c>
      <c r="G113" s="4" t="s">
        <v>14</v>
      </c>
    </row>
    <row r="114" spans="1:7" x14ac:dyDescent="0.25">
      <c r="A114" s="4">
        <v>6933415</v>
      </c>
      <c r="B114" s="4" t="s">
        <v>18</v>
      </c>
      <c r="C114" s="4" t="s">
        <v>13</v>
      </c>
      <c r="D114" s="5">
        <v>422.65000000000003</v>
      </c>
      <c r="E114" s="5">
        <v>169.99251382750001</v>
      </c>
      <c r="F114" s="6">
        <v>44287</v>
      </c>
      <c r="G114" s="4" t="s">
        <v>14</v>
      </c>
    </row>
    <row r="115" spans="1:7" x14ac:dyDescent="0.25">
      <c r="A115" s="4">
        <v>6933416</v>
      </c>
      <c r="B115" s="4" t="s">
        <v>18</v>
      </c>
      <c r="C115" s="4" t="s">
        <v>13</v>
      </c>
      <c r="D115" s="5">
        <v>28876.57</v>
      </c>
      <c r="E115" s="5">
        <v>11614.3398202195</v>
      </c>
      <c r="F115" s="6">
        <v>44287</v>
      </c>
      <c r="G115" s="4" t="s">
        <v>14</v>
      </c>
    </row>
    <row r="116" spans="1:7" x14ac:dyDescent="0.25">
      <c r="A116" s="4">
        <v>6933518</v>
      </c>
      <c r="B116" s="4" t="s">
        <v>18</v>
      </c>
      <c r="C116" s="4" t="s">
        <v>13</v>
      </c>
      <c r="D116" s="5">
        <v>35970.340000000004</v>
      </c>
      <c r="E116" s="5">
        <v>22936.2779536212</v>
      </c>
      <c r="F116" s="6">
        <v>44287</v>
      </c>
      <c r="G116" s="4" t="s">
        <v>14</v>
      </c>
    </row>
    <row r="117" spans="1:7" x14ac:dyDescent="0.25">
      <c r="A117" s="4">
        <v>6933549</v>
      </c>
      <c r="B117" s="4" t="s">
        <v>18</v>
      </c>
      <c r="C117" s="4" t="s">
        <v>13</v>
      </c>
      <c r="D117" s="5">
        <v>37313.56</v>
      </c>
      <c r="E117" s="5">
        <v>15007.750773106</v>
      </c>
      <c r="F117" s="6">
        <v>44287</v>
      </c>
      <c r="G117" s="4" t="s">
        <v>14</v>
      </c>
    </row>
    <row r="118" spans="1:7" x14ac:dyDescent="0.25">
      <c r="A118" s="4">
        <v>6933665</v>
      </c>
      <c r="B118" s="4" t="s">
        <v>18</v>
      </c>
      <c r="C118" s="4" t="s">
        <v>13</v>
      </c>
      <c r="D118" s="5">
        <v>28629.84</v>
      </c>
      <c r="E118" s="5">
        <v>9829.9656663024016</v>
      </c>
      <c r="F118" s="6">
        <v>44287</v>
      </c>
      <c r="G118" s="4" t="s">
        <v>14</v>
      </c>
    </row>
    <row r="119" spans="1:7" x14ac:dyDescent="0.25">
      <c r="A119" s="4">
        <v>6933669</v>
      </c>
      <c r="B119" s="4" t="s">
        <v>18</v>
      </c>
      <c r="C119" s="4" t="s">
        <v>13</v>
      </c>
      <c r="D119" s="5">
        <v>36761.040000000001</v>
      </c>
      <c r="E119" s="5">
        <v>21276.730448971201</v>
      </c>
      <c r="F119" s="6">
        <v>44287</v>
      </c>
      <c r="G119" s="4" t="s">
        <v>14</v>
      </c>
    </row>
    <row r="120" spans="1:7" x14ac:dyDescent="0.25">
      <c r="A120" s="4">
        <v>6933674</v>
      </c>
      <c r="B120" s="4" t="s">
        <v>18</v>
      </c>
      <c r="C120" s="4" t="s">
        <v>13</v>
      </c>
      <c r="D120" s="5">
        <v>32535.79</v>
      </c>
      <c r="E120" s="5">
        <v>7340.9845754042008</v>
      </c>
      <c r="F120" s="6">
        <v>44287</v>
      </c>
      <c r="G120" s="4" t="s">
        <v>14</v>
      </c>
    </row>
    <row r="121" spans="1:7" x14ac:dyDescent="0.25">
      <c r="A121" s="4">
        <v>6933696</v>
      </c>
      <c r="B121" s="4" t="s">
        <v>18</v>
      </c>
      <c r="C121" s="4" t="s">
        <v>13</v>
      </c>
      <c r="D121" s="5">
        <v>-62.800000000000004</v>
      </c>
      <c r="E121" s="5">
        <v>-25.258558780000001</v>
      </c>
      <c r="F121" s="6">
        <v>44287</v>
      </c>
      <c r="G121" s="4" t="s">
        <v>14</v>
      </c>
    </row>
    <row r="122" spans="1:7" x14ac:dyDescent="0.25">
      <c r="A122" s="4">
        <v>6933697</v>
      </c>
      <c r="B122" s="4" t="s">
        <v>18</v>
      </c>
      <c r="C122" s="4" t="s">
        <v>13</v>
      </c>
      <c r="D122" s="5">
        <v>28809.32</v>
      </c>
      <c r="E122" s="5">
        <v>11587.291443182001</v>
      </c>
      <c r="F122" s="6">
        <v>44287</v>
      </c>
      <c r="G122" s="4" t="s">
        <v>14</v>
      </c>
    </row>
    <row r="123" spans="1:7" x14ac:dyDescent="0.25">
      <c r="A123" s="4">
        <v>6933698</v>
      </c>
      <c r="B123" s="4" t="s">
        <v>18</v>
      </c>
      <c r="C123" s="4" t="s">
        <v>13</v>
      </c>
      <c r="D123" s="5">
        <v>28579.57</v>
      </c>
      <c r="E123" s="5">
        <v>11494.8845342695</v>
      </c>
      <c r="F123" s="6">
        <v>44287</v>
      </c>
      <c r="G123" s="4" t="s">
        <v>14</v>
      </c>
    </row>
    <row r="124" spans="1:7" x14ac:dyDescent="0.25">
      <c r="A124" s="4">
        <v>6933815</v>
      </c>
      <c r="B124" s="4" t="s">
        <v>18</v>
      </c>
      <c r="C124" s="4" t="s">
        <v>13</v>
      </c>
      <c r="D124" s="5">
        <v>31213.84</v>
      </c>
      <c r="E124" s="5">
        <v>10717.1739525424</v>
      </c>
      <c r="F124" s="6">
        <v>44287</v>
      </c>
      <c r="G124" s="4" t="s">
        <v>14</v>
      </c>
    </row>
    <row r="125" spans="1:7" x14ac:dyDescent="0.25">
      <c r="A125" s="4">
        <v>6933846</v>
      </c>
      <c r="B125" s="4" t="s">
        <v>18</v>
      </c>
      <c r="C125" s="4" t="s">
        <v>13</v>
      </c>
      <c r="D125" s="5">
        <v>28579.57</v>
      </c>
      <c r="E125" s="5">
        <v>11494.8845342695</v>
      </c>
      <c r="F125" s="6">
        <v>44287</v>
      </c>
      <c r="G125" s="4" t="s">
        <v>14</v>
      </c>
    </row>
    <row r="126" spans="1:7" x14ac:dyDescent="0.25">
      <c r="A126" s="4">
        <v>6933963</v>
      </c>
      <c r="B126" s="4" t="s">
        <v>18</v>
      </c>
      <c r="C126" s="4" t="s">
        <v>13</v>
      </c>
      <c r="D126" s="5">
        <v>250.25</v>
      </c>
      <c r="E126" s="5">
        <v>71.193309687500005</v>
      </c>
      <c r="F126" s="6">
        <v>44287</v>
      </c>
      <c r="G126" s="4" t="s">
        <v>14</v>
      </c>
    </row>
    <row r="127" spans="1:7" x14ac:dyDescent="0.25">
      <c r="A127" s="4">
        <v>6933964</v>
      </c>
      <c r="B127" s="4" t="s">
        <v>18</v>
      </c>
      <c r="C127" s="4" t="s">
        <v>13</v>
      </c>
      <c r="D127" s="5">
        <v>303.16000000000003</v>
      </c>
      <c r="E127" s="5">
        <v>86.245609450000003</v>
      </c>
      <c r="F127" s="6">
        <v>44287</v>
      </c>
      <c r="G127" s="4" t="s">
        <v>14</v>
      </c>
    </row>
    <row r="128" spans="1:7" x14ac:dyDescent="0.25">
      <c r="A128" s="4">
        <v>6933965</v>
      </c>
      <c r="B128" s="4" t="s">
        <v>18</v>
      </c>
      <c r="C128" s="4" t="s">
        <v>13</v>
      </c>
      <c r="D128" s="5">
        <v>-0.03</v>
      </c>
      <c r="E128" s="5">
        <v>-1.3831975200000001E-2</v>
      </c>
      <c r="F128" s="6">
        <v>44287</v>
      </c>
      <c r="G128" s="4" t="s">
        <v>14</v>
      </c>
    </row>
    <row r="129" spans="1:7" x14ac:dyDescent="0.25">
      <c r="A129" s="4">
        <v>6933999</v>
      </c>
      <c r="B129" s="4" t="s">
        <v>18</v>
      </c>
      <c r="C129" s="4" t="s">
        <v>13</v>
      </c>
      <c r="D129" s="5">
        <v>1222.1200000000001</v>
      </c>
      <c r="E129" s="5">
        <v>347.67939115000001</v>
      </c>
      <c r="F129" s="6">
        <v>44287</v>
      </c>
      <c r="G129" s="4" t="s">
        <v>14</v>
      </c>
    </row>
    <row r="130" spans="1:7" x14ac:dyDescent="0.25">
      <c r="A130" s="4">
        <v>6934000</v>
      </c>
      <c r="B130" s="4" t="s">
        <v>18</v>
      </c>
      <c r="C130" s="4" t="s">
        <v>13</v>
      </c>
      <c r="D130" s="5">
        <v>37826.300000000003</v>
      </c>
      <c r="E130" s="5">
        <v>15213.978057005001</v>
      </c>
      <c r="F130" s="6">
        <v>44287</v>
      </c>
      <c r="G130" s="4" t="s">
        <v>14</v>
      </c>
    </row>
    <row r="131" spans="1:7" x14ac:dyDescent="0.25">
      <c r="A131" s="4">
        <v>6934042</v>
      </c>
      <c r="B131" s="4" t="s">
        <v>18</v>
      </c>
      <c r="C131" s="4" t="s">
        <v>13</v>
      </c>
      <c r="D131" s="5">
        <v>43391.090000000004</v>
      </c>
      <c r="E131" s="5">
        <v>4682.2899986317998</v>
      </c>
      <c r="F131" s="6">
        <v>44287</v>
      </c>
      <c r="G131" s="4" t="s">
        <v>14</v>
      </c>
    </row>
    <row r="132" spans="1:7" x14ac:dyDescent="0.25">
      <c r="A132" s="4">
        <v>6934056</v>
      </c>
      <c r="B132" s="4" t="s">
        <v>18</v>
      </c>
      <c r="C132" s="4" t="s">
        <v>13</v>
      </c>
      <c r="D132" s="5">
        <v>30977.8</v>
      </c>
      <c r="E132" s="5">
        <v>3342.7840397560003</v>
      </c>
      <c r="F132" s="6">
        <v>44287</v>
      </c>
      <c r="G132" s="4" t="s">
        <v>14</v>
      </c>
    </row>
    <row r="133" spans="1:7" x14ac:dyDescent="0.25">
      <c r="A133" s="4">
        <v>6934077</v>
      </c>
      <c r="B133" s="4" t="s">
        <v>18</v>
      </c>
      <c r="C133" s="4" t="s">
        <v>13</v>
      </c>
      <c r="D133" s="5">
        <v>39581.450000000004</v>
      </c>
      <c r="E133" s="5">
        <v>4271.1954796790005</v>
      </c>
      <c r="F133" s="6">
        <v>44287</v>
      </c>
      <c r="G133" s="4" t="s">
        <v>14</v>
      </c>
    </row>
    <row r="134" spans="1:7" x14ac:dyDescent="0.25">
      <c r="A134" s="4">
        <v>7004599</v>
      </c>
      <c r="B134" s="4" t="s">
        <v>18</v>
      </c>
      <c r="C134" s="4" t="s">
        <v>13</v>
      </c>
      <c r="D134" s="5">
        <v>-72.150000000000006</v>
      </c>
      <c r="E134" s="5">
        <v>-3.5400000674999998</v>
      </c>
      <c r="F134" s="6">
        <v>44287</v>
      </c>
      <c r="G134" s="4" t="s">
        <v>14</v>
      </c>
    </row>
    <row r="135" spans="1:7" x14ac:dyDescent="0.25">
      <c r="A135" s="4">
        <v>6933105</v>
      </c>
      <c r="B135" s="4" t="s">
        <v>12</v>
      </c>
      <c r="C135" s="4" t="s">
        <v>13</v>
      </c>
      <c r="D135" s="5">
        <v>86769.09</v>
      </c>
      <c r="E135" s="5">
        <v>30141.4759801857</v>
      </c>
      <c r="F135" s="6">
        <v>44287</v>
      </c>
      <c r="G135" s="4" t="s">
        <v>14</v>
      </c>
    </row>
    <row r="136" spans="1:7" x14ac:dyDescent="0.25">
      <c r="A136" s="4">
        <v>6933114</v>
      </c>
      <c r="B136" s="4" t="s">
        <v>12</v>
      </c>
      <c r="C136" s="4" t="s">
        <v>13</v>
      </c>
      <c r="D136" s="5">
        <v>183690</v>
      </c>
      <c r="E136" s="5">
        <v>74748.196528200002</v>
      </c>
      <c r="F136" s="6">
        <v>44287</v>
      </c>
      <c r="G136" s="4" t="s">
        <v>14</v>
      </c>
    </row>
    <row r="137" spans="1:7" x14ac:dyDescent="0.25">
      <c r="A137" s="4">
        <v>6933115</v>
      </c>
      <c r="B137" s="4" t="s">
        <v>12</v>
      </c>
      <c r="C137" s="4" t="s">
        <v>13</v>
      </c>
      <c r="D137" s="5">
        <v>-18354.34</v>
      </c>
      <c r="E137" s="5">
        <v>-6375.8522561682003</v>
      </c>
      <c r="F137" s="6">
        <v>44287</v>
      </c>
      <c r="G137" s="4" t="s">
        <v>14</v>
      </c>
    </row>
    <row r="138" spans="1:7" x14ac:dyDescent="0.25">
      <c r="A138" s="4">
        <v>6933702</v>
      </c>
      <c r="B138" s="4" t="s">
        <v>12</v>
      </c>
      <c r="C138" s="4" t="s">
        <v>13</v>
      </c>
      <c r="D138" s="5">
        <v>18354.34</v>
      </c>
      <c r="E138" s="5">
        <v>7468.8541208852002</v>
      </c>
      <c r="F138" s="6">
        <v>44287</v>
      </c>
      <c r="G138" s="4" t="s">
        <v>14</v>
      </c>
    </row>
    <row r="139" spans="1:7" x14ac:dyDescent="0.25">
      <c r="A139" s="4">
        <v>6933703</v>
      </c>
      <c r="B139" s="4" t="s">
        <v>12</v>
      </c>
      <c r="C139" s="4" t="s">
        <v>13</v>
      </c>
      <c r="D139" s="5">
        <v>-20289.54</v>
      </c>
      <c r="E139" s="5">
        <v>-7048.0937688641998</v>
      </c>
      <c r="F139" s="6">
        <v>44287</v>
      </c>
      <c r="G139" s="4" t="s">
        <v>14</v>
      </c>
    </row>
    <row r="140" spans="1:7" x14ac:dyDescent="0.25">
      <c r="A140" s="4">
        <v>6934018</v>
      </c>
      <c r="B140" s="4" t="s">
        <v>12</v>
      </c>
      <c r="C140" s="4" t="s">
        <v>13</v>
      </c>
      <c r="D140" s="5">
        <v>188214.51</v>
      </c>
      <c r="E140" s="5">
        <v>20548.356772152001</v>
      </c>
      <c r="F140" s="6">
        <v>44287</v>
      </c>
      <c r="G140" s="4" t="s">
        <v>14</v>
      </c>
    </row>
    <row r="141" spans="1:7" x14ac:dyDescent="0.25">
      <c r="A141" s="4">
        <v>6934078</v>
      </c>
      <c r="B141" s="4" t="s">
        <v>12</v>
      </c>
      <c r="C141" s="4" t="s">
        <v>13</v>
      </c>
      <c r="D141" s="5">
        <v>175314.03</v>
      </c>
      <c r="E141" s="5">
        <v>19139.944288055998</v>
      </c>
      <c r="F141" s="6">
        <v>44287</v>
      </c>
      <c r="G141" s="4" t="s">
        <v>14</v>
      </c>
    </row>
    <row r="142" spans="1:7" x14ac:dyDescent="0.25">
      <c r="A142" s="4">
        <v>7003101</v>
      </c>
      <c r="B142" s="4" t="s">
        <v>12</v>
      </c>
      <c r="C142" s="4" t="s">
        <v>13</v>
      </c>
      <c r="D142" s="5">
        <v>106912.12</v>
      </c>
      <c r="E142" s="5">
        <v>5305.5118167576002</v>
      </c>
      <c r="F142" s="6">
        <v>44287</v>
      </c>
      <c r="G142" s="4" t="s">
        <v>14</v>
      </c>
    </row>
    <row r="143" spans="1:7" x14ac:dyDescent="0.25">
      <c r="A143" s="4">
        <v>7003698</v>
      </c>
      <c r="B143" s="4" t="s">
        <v>12</v>
      </c>
      <c r="C143" s="4" t="s">
        <v>13</v>
      </c>
      <c r="D143" s="5">
        <v>163.9</v>
      </c>
      <c r="E143" s="5">
        <v>8.1335342220000015</v>
      </c>
      <c r="F143" s="6">
        <v>44287</v>
      </c>
      <c r="G143" s="4" t="s">
        <v>14</v>
      </c>
    </row>
    <row r="144" spans="1:7" x14ac:dyDescent="0.25">
      <c r="A144" s="4">
        <v>7003699</v>
      </c>
      <c r="B144" s="4" t="s">
        <v>12</v>
      </c>
      <c r="C144" s="4" t="s">
        <v>13</v>
      </c>
      <c r="D144" s="5">
        <v>-80092.22</v>
      </c>
      <c r="E144" s="5">
        <v>-3974.5748156556001</v>
      </c>
      <c r="F144" s="6">
        <v>44287</v>
      </c>
      <c r="G144" s="4" t="s">
        <v>14</v>
      </c>
    </row>
    <row r="145" spans="1:7" x14ac:dyDescent="0.25">
      <c r="A145" s="4">
        <v>6932978</v>
      </c>
      <c r="B145" s="4" t="s">
        <v>19</v>
      </c>
      <c r="C145" s="4" t="s">
        <v>13</v>
      </c>
      <c r="D145" s="5">
        <v>1456.47</v>
      </c>
      <c r="E145" s="5">
        <v>86.600147777100005</v>
      </c>
      <c r="F145" s="6">
        <v>44287</v>
      </c>
      <c r="G145" s="4" t="s">
        <v>14</v>
      </c>
    </row>
    <row r="146" spans="1:7" x14ac:dyDescent="0.25">
      <c r="A146" s="4">
        <v>6933111</v>
      </c>
      <c r="B146" s="4" t="s">
        <v>19</v>
      </c>
      <c r="C146" s="4" t="s">
        <v>13</v>
      </c>
      <c r="D146" s="5">
        <v>616.19000000000005</v>
      </c>
      <c r="E146" s="5">
        <v>36.637998076700001</v>
      </c>
      <c r="F146" s="6">
        <v>44287</v>
      </c>
      <c r="G146" s="4" t="s">
        <v>14</v>
      </c>
    </row>
    <row r="147" spans="1:7" x14ac:dyDescent="0.25">
      <c r="A147" s="4">
        <v>6933117</v>
      </c>
      <c r="B147" s="4" t="s">
        <v>19</v>
      </c>
      <c r="C147" s="4" t="s">
        <v>13</v>
      </c>
      <c r="D147" s="5">
        <v>3544.2400000000002</v>
      </c>
      <c r="E147" s="5">
        <v>210.73671806320002</v>
      </c>
      <c r="F147" s="6">
        <v>44287</v>
      </c>
      <c r="G147" s="4" t="s">
        <v>14</v>
      </c>
    </row>
    <row r="148" spans="1:7" x14ac:dyDescent="0.25">
      <c r="A148" s="4">
        <v>6933251</v>
      </c>
      <c r="B148" s="4" t="s">
        <v>19</v>
      </c>
      <c r="C148" s="4" t="s">
        <v>13</v>
      </c>
      <c r="D148" s="5">
        <v>1475.93</v>
      </c>
      <c r="E148" s="5">
        <v>87.757218554900007</v>
      </c>
      <c r="F148" s="6">
        <v>44287</v>
      </c>
      <c r="G148" s="4" t="s">
        <v>14</v>
      </c>
    </row>
    <row r="149" spans="1:7" x14ac:dyDescent="0.25">
      <c r="A149" s="4">
        <v>6933252</v>
      </c>
      <c r="B149" s="4" t="s">
        <v>19</v>
      </c>
      <c r="C149" s="4" t="s">
        <v>13</v>
      </c>
      <c r="D149" s="5">
        <v>1039.9000000000001</v>
      </c>
      <c r="E149" s="5">
        <v>61.831341306999995</v>
      </c>
      <c r="F149" s="6">
        <v>44287</v>
      </c>
      <c r="G149" s="4" t="s">
        <v>14</v>
      </c>
    </row>
    <row r="150" spans="1:7" x14ac:dyDescent="0.25">
      <c r="A150" s="4">
        <v>6933278</v>
      </c>
      <c r="B150" s="4" t="s">
        <v>19</v>
      </c>
      <c r="C150" s="4" t="s">
        <v>13</v>
      </c>
      <c r="D150" s="5">
        <v>714.62</v>
      </c>
      <c r="E150" s="5">
        <v>93.477619919000006</v>
      </c>
      <c r="F150" s="6">
        <v>44287</v>
      </c>
      <c r="G150" s="4" t="s">
        <v>14</v>
      </c>
    </row>
    <row r="151" spans="1:7" x14ac:dyDescent="0.25">
      <c r="A151" s="4">
        <v>6933411</v>
      </c>
      <c r="B151" s="4" t="s">
        <v>19</v>
      </c>
      <c r="C151" s="4" t="s">
        <v>13</v>
      </c>
      <c r="D151" s="5">
        <v>3015.02</v>
      </c>
      <c r="E151" s="5">
        <v>486.59000752300005</v>
      </c>
      <c r="F151" s="6">
        <v>44287</v>
      </c>
      <c r="G151" s="4" t="s">
        <v>14</v>
      </c>
    </row>
    <row r="152" spans="1:7" x14ac:dyDescent="0.25">
      <c r="A152" s="4">
        <v>6933545</v>
      </c>
      <c r="B152" s="4" t="s">
        <v>19</v>
      </c>
      <c r="C152" s="4" t="s">
        <v>13</v>
      </c>
      <c r="D152" s="5">
        <v>5561.03</v>
      </c>
      <c r="E152" s="5">
        <v>330.65289349790004</v>
      </c>
      <c r="F152" s="6">
        <v>44287</v>
      </c>
      <c r="G152" s="4" t="s">
        <v>14</v>
      </c>
    </row>
    <row r="153" spans="1:7" x14ac:dyDescent="0.25">
      <c r="A153" s="4">
        <v>6933546</v>
      </c>
      <c r="B153" s="4" t="s">
        <v>19</v>
      </c>
      <c r="C153" s="4" t="s">
        <v>13</v>
      </c>
      <c r="D153" s="5">
        <v>1094.9100000000001</v>
      </c>
      <c r="E153" s="5">
        <v>143.22238507949999</v>
      </c>
      <c r="F153" s="6">
        <v>44287</v>
      </c>
      <c r="G153" s="4" t="s">
        <v>14</v>
      </c>
    </row>
    <row r="154" spans="1:7" x14ac:dyDescent="0.25">
      <c r="A154" s="4">
        <v>6933843</v>
      </c>
      <c r="B154" s="4" t="s">
        <v>19</v>
      </c>
      <c r="C154" s="4" t="s">
        <v>13</v>
      </c>
      <c r="D154" s="5">
        <v>4473</v>
      </c>
      <c r="E154" s="5">
        <v>265.95979389000001</v>
      </c>
      <c r="F154" s="6">
        <v>44287</v>
      </c>
      <c r="G154" s="4" t="s">
        <v>14</v>
      </c>
    </row>
    <row r="155" spans="1:7" x14ac:dyDescent="0.25">
      <c r="A155" s="4">
        <v>6933993</v>
      </c>
      <c r="B155" s="4" t="s">
        <v>19</v>
      </c>
      <c r="C155" s="4" t="s">
        <v>13</v>
      </c>
      <c r="D155" s="5">
        <v>4062.98</v>
      </c>
      <c r="E155" s="5">
        <v>614.30181417220012</v>
      </c>
      <c r="F155" s="6">
        <v>44287</v>
      </c>
      <c r="G155" s="4" t="s">
        <v>14</v>
      </c>
    </row>
    <row r="156" spans="1:7" x14ac:dyDescent="0.25">
      <c r="A156" s="4">
        <v>6933994</v>
      </c>
      <c r="B156" s="4" t="s">
        <v>19</v>
      </c>
      <c r="C156" s="4" t="s">
        <v>13</v>
      </c>
      <c r="D156" s="5">
        <v>3298.31</v>
      </c>
      <c r="E156" s="5">
        <v>196.11398340830002</v>
      </c>
      <c r="F156" s="6">
        <v>44287</v>
      </c>
      <c r="G156" s="4" t="s">
        <v>14</v>
      </c>
    </row>
    <row r="157" spans="1:7" x14ac:dyDescent="0.25">
      <c r="A157" s="4">
        <v>6933995</v>
      </c>
      <c r="B157" s="4" t="s">
        <v>19</v>
      </c>
      <c r="C157" s="4" t="s">
        <v>13</v>
      </c>
      <c r="D157" s="5">
        <v>2569.85</v>
      </c>
      <c r="E157" s="5">
        <v>388.54818806650002</v>
      </c>
      <c r="F157" s="6">
        <v>44287</v>
      </c>
      <c r="G157" s="4" t="s">
        <v>14</v>
      </c>
    </row>
    <row r="158" spans="1:7" x14ac:dyDescent="0.25">
      <c r="A158" s="4">
        <v>6934030</v>
      </c>
      <c r="B158" s="4" t="s">
        <v>6</v>
      </c>
      <c r="C158" s="4" t="s">
        <v>20</v>
      </c>
      <c r="D158" s="5">
        <v>202.5</v>
      </c>
      <c r="E158" s="5">
        <v>0</v>
      </c>
      <c r="F158" s="6">
        <v>44287</v>
      </c>
      <c r="G158" s="4" t="s">
        <v>21</v>
      </c>
    </row>
    <row r="159" spans="1:7" x14ac:dyDescent="0.25">
      <c r="A159" s="4">
        <v>6934058</v>
      </c>
      <c r="B159" s="4" t="s">
        <v>6</v>
      </c>
      <c r="C159" s="4" t="s">
        <v>20</v>
      </c>
      <c r="D159" s="5">
        <v>5219.95</v>
      </c>
      <c r="E159" s="5">
        <v>0</v>
      </c>
      <c r="F159" s="6">
        <v>44287</v>
      </c>
      <c r="G159" s="4" t="s">
        <v>21</v>
      </c>
    </row>
    <row r="160" spans="1:7" x14ac:dyDescent="0.25">
      <c r="A160" s="4">
        <v>6934079</v>
      </c>
      <c r="B160" s="4" t="s">
        <v>6</v>
      </c>
      <c r="C160" s="4" t="s">
        <v>20</v>
      </c>
      <c r="D160" s="5">
        <v>-399.75</v>
      </c>
      <c r="E160" s="5">
        <v>0</v>
      </c>
      <c r="F160" s="6">
        <v>44287</v>
      </c>
      <c r="G160" s="4" t="s">
        <v>21</v>
      </c>
    </row>
    <row r="161" spans="1:7" x14ac:dyDescent="0.25">
      <c r="A161" s="4">
        <v>7002780</v>
      </c>
      <c r="B161" s="4" t="s">
        <v>6</v>
      </c>
      <c r="C161" s="4" t="s">
        <v>20</v>
      </c>
      <c r="D161" s="5">
        <v>3172.5</v>
      </c>
      <c r="E161" s="5">
        <v>0</v>
      </c>
      <c r="F161" s="6">
        <v>44287</v>
      </c>
      <c r="G161" s="4" t="s">
        <v>21</v>
      </c>
    </row>
    <row r="162" spans="1:7" x14ac:dyDescent="0.25">
      <c r="A162" s="4">
        <v>7003416</v>
      </c>
      <c r="B162" s="4" t="s">
        <v>6</v>
      </c>
      <c r="C162" s="4" t="s">
        <v>20</v>
      </c>
      <c r="D162" s="5">
        <v>1480.5</v>
      </c>
      <c r="E162" s="5">
        <v>0</v>
      </c>
      <c r="F162" s="6">
        <v>44287</v>
      </c>
      <c r="G162" s="4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136" workbookViewId="0">
      <selection activeCell="B1" sqref="B1"/>
    </sheetView>
  </sheetViews>
  <sheetFormatPr defaultRowHeight="15" x14ac:dyDescent="0.25"/>
  <cols>
    <col min="1" max="1" width="8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44256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33376.910000000003</v>
      </c>
      <c r="E3" s="5">
        <v>520.40477026159999</v>
      </c>
      <c r="F3" s="6">
        <v>44256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2855.3927578247999</v>
      </c>
      <c r="F4" s="6">
        <v>44256</v>
      </c>
      <c r="G4" s="4" t="s">
        <v>8</v>
      </c>
    </row>
    <row r="5" spans="1:7" x14ac:dyDescent="0.25">
      <c r="A5" s="4">
        <v>1949348</v>
      </c>
      <c r="B5" s="4" t="s">
        <v>10</v>
      </c>
      <c r="C5" s="4" t="s">
        <v>7</v>
      </c>
      <c r="D5" s="5">
        <v>4577.1400000000003</v>
      </c>
      <c r="E5" s="5">
        <v>1079.7565718228</v>
      </c>
      <c r="F5" s="6">
        <v>44256</v>
      </c>
      <c r="G5" s="4" t="s">
        <v>8</v>
      </c>
    </row>
    <row r="6" spans="1:7" x14ac:dyDescent="0.25">
      <c r="A6" s="4">
        <v>1274828</v>
      </c>
      <c r="B6" s="4" t="s">
        <v>11</v>
      </c>
      <c r="C6" s="4" t="s">
        <v>7</v>
      </c>
      <c r="D6" s="5">
        <v>55768.43</v>
      </c>
      <c r="E6" s="5">
        <v>248.16951349999999</v>
      </c>
      <c r="F6" s="6">
        <v>44256</v>
      </c>
      <c r="G6" s="4" t="s">
        <v>8</v>
      </c>
    </row>
    <row r="7" spans="1:7" x14ac:dyDescent="0.25">
      <c r="A7" s="4">
        <v>923219</v>
      </c>
      <c r="B7" s="4" t="s">
        <v>12</v>
      </c>
      <c r="C7" s="4" t="s">
        <v>7</v>
      </c>
      <c r="D7" s="5">
        <v>58.83</v>
      </c>
      <c r="E7" s="5">
        <v>2.5712563364999999</v>
      </c>
      <c r="F7" s="6">
        <v>44256</v>
      </c>
      <c r="G7" s="4" t="s">
        <v>8</v>
      </c>
    </row>
    <row r="8" spans="1:7" x14ac:dyDescent="0.25">
      <c r="A8" s="4">
        <v>6933535</v>
      </c>
      <c r="B8" s="4" t="s">
        <v>6</v>
      </c>
      <c r="C8" s="4" t="s">
        <v>13</v>
      </c>
      <c r="D8" s="5">
        <v>472514.62</v>
      </c>
      <c r="E8" s="5">
        <v>0</v>
      </c>
      <c r="F8" s="6">
        <v>44256</v>
      </c>
      <c r="G8" s="4" t="s">
        <v>14</v>
      </c>
    </row>
    <row r="9" spans="1:7" x14ac:dyDescent="0.25">
      <c r="A9" s="4">
        <v>6933550</v>
      </c>
      <c r="B9" s="4" t="s">
        <v>6</v>
      </c>
      <c r="C9" s="4" t="s">
        <v>13</v>
      </c>
      <c r="D9" s="5">
        <v>4232.25</v>
      </c>
      <c r="E9" s="5">
        <v>0</v>
      </c>
      <c r="F9" s="6">
        <v>44256</v>
      </c>
      <c r="G9" s="4" t="s">
        <v>14</v>
      </c>
    </row>
    <row r="10" spans="1:7" x14ac:dyDescent="0.25">
      <c r="A10" s="4">
        <v>6933700</v>
      </c>
      <c r="B10" s="4" t="s">
        <v>6</v>
      </c>
      <c r="C10" s="4" t="s">
        <v>13</v>
      </c>
      <c r="D10" s="5">
        <v>106291.65000000001</v>
      </c>
      <c r="E10" s="5">
        <v>0</v>
      </c>
      <c r="F10" s="6">
        <v>44256</v>
      </c>
      <c r="G10" s="4" t="s">
        <v>14</v>
      </c>
    </row>
    <row r="11" spans="1:7" x14ac:dyDescent="0.25">
      <c r="A11" s="4">
        <v>6933701</v>
      </c>
      <c r="B11" s="4" t="s">
        <v>6</v>
      </c>
      <c r="C11" s="4" t="s">
        <v>13</v>
      </c>
      <c r="D11" s="5">
        <v>1500</v>
      </c>
      <c r="E11" s="5">
        <v>0</v>
      </c>
      <c r="F11" s="6">
        <v>44256</v>
      </c>
      <c r="G11" s="4" t="s">
        <v>14</v>
      </c>
    </row>
    <row r="12" spans="1:7" x14ac:dyDescent="0.25">
      <c r="A12" s="4">
        <v>6932989</v>
      </c>
      <c r="B12" s="4" t="s">
        <v>9</v>
      </c>
      <c r="C12" s="4" t="s">
        <v>13</v>
      </c>
      <c r="D12" s="5">
        <v>101826.47</v>
      </c>
      <c r="E12" s="5">
        <v>16405.729965197301</v>
      </c>
      <c r="F12" s="6">
        <v>44256</v>
      </c>
      <c r="G12" s="4" t="s">
        <v>14</v>
      </c>
    </row>
    <row r="13" spans="1:7" x14ac:dyDescent="0.25">
      <c r="A13" s="4">
        <v>6933002</v>
      </c>
      <c r="B13" s="4" t="s">
        <v>9</v>
      </c>
      <c r="C13" s="4" t="s">
        <v>13</v>
      </c>
      <c r="D13" s="5">
        <v>12495.5</v>
      </c>
      <c r="E13" s="5">
        <v>2272.9754341600001</v>
      </c>
      <c r="F13" s="6">
        <v>44256</v>
      </c>
      <c r="G13" s="4" t="s">
        <v>14</v>
      </c>
    </row>
    <row r="14" spans="1:7" x14ac:dyDescent="0.25">
      <c r="A14" s="4">
        <v>6933704</v>
      </c>
      <c r="B14" s="4" t="s">
        <v>9</v>
      </c>
      <c r="C14" s="4" t="s">
        <v>13</v>
      </c>
      <c r="D14" s="5">
        <v>23480.77</v>
      </c>
      <c r="E14" s="5">
        <v>4271.2347153104001</v>
      </c>
      <c r="F14" s="6">
        <v>44256</v>
      </c>
      <c r="G14" s="4" t="s">
        <v>14</v>
      </c>
    </row>
    <row r="15" spans="1:7" x14ac:dyDescent="0.25">
      <c r="A15" s="4">
        <v>6934031</v>
      </c>
      <c r="B15" s="4" t="s">
        <v>9</v>
      </c>
      <c r="C15" s="4" t="s">
        <v>13</v>
      </c>
      <c r="D15" s="5">
        <v>8954.99</v>
      </c>
      <c r="E15" s="5">
        <v>325.78898379280002</v>
      </c>
      <c r="F15" s="6">
        <v>44256</v>
      </c>
      <c r="G15" s="4" t="s">
        <v>14</v>
      </c>
    </row>
    <row r="16" spans="1:7" x14ac:dyDescent="0.25">
      <c r="A16" s="4">
        <v>6934068</v>
      </c>
      <c r="B16" s="4" t="s">
        <v>9</v>
      </c>
      <c r="C16" s="4" t="s">
        <v>13</v>
      </c>
      <c r="D16" s="5">
        <v>5933184.5899999999</v>
      </c>
      <c r="E16" s="5">
        <v>215853.52727710482</v>
      </c>
      <c r="F16" s="6">
        <v>44256</v>
      </c>
      <c r="G16" s="4" t="s">
        <v>14</v>
      </c>
    </row>
    <row r="17" spans="1:7" x14ac:dyDescent="0.25">
      <c r="A17" s="4">
        <v>6934069</v>
      </c>
      <c r="B17" s="4" t="s">
        <v>9</v>
      </c>
      <c r="C17" s="4" t="s">
        <v>13</v>
      </c>
      <c r="D17" s="5">
        <v>457856.33</v>
      </c>
      <c r="E17" s="5">
        <v>16657.142941957598</v>
      </c>
      <c r="F17" s="6">
        <v>44256</v>
      </c>
      <c r="G17" s="4" t="s">
        <v>14</v>
      </c>
    </row>
    <row r="18" spans="1:7" x14ac:dyDescent="0.25">
      <c r="A18" s="4">
        <v>6934080</v>
      </c>
      <c r="B18" s="4" t="s">
        <v>9</v>
      </c>
      <c r="C18" s="4" t="s">
        <v>13</v>
      </c>
      <c r="D18" s="5">
        <v>495432.52</v>
      </c>
      <c r="E18" s="5">
        <v>18024.1917890144</v>
      </c>
      <c r="F18" s="6">
        <v>44256</v>
      </c>
      <c r="G18" s="4" t="s">
        <v>14</v>
      </c>
    </row>
    <row r="19" spans="1:7" x14ac:dyDescent="0.25">
      <c r="A19" s="4">
        <v>7002781</v>
      </c>
      <c r="B19" s="4" t="s">
        <v>9</v>
      </c>
      <c r="C19" s="4" t="s">
        <v>13</v>
      </c>
      <c r="D19" s="5">
        <v>1678.8500000000001</v>
      </c>
      <c r="E19" s="5">
        <v>26.176226276000001</v>
      </c>
      <c r="F19" s="6">
        <v>44256</v>
      </c>
      <c r="G19" s="4" t="s">
        <v>14</v>
      </c>
    </row>
    <row r="20" spans="1:7" x14ac:dyDescent="0.25">
      <c r="A20" s="4">
        <v>7003071</v>
      </c>
      <c r="B20" s="4" t="s">
        <v>9</v>
      </c>
      <c r="C20" s="4" t="s">
        <v>13</v>
      </c>
      <c r="D20" s="5">
        <v>-150</v>
      </c>
      <c r="E20" s="5">
        <v>-2.3387639999999998</v>
      </c>
      <c r="F20" s="6">
        <v>44256</v>
      </c>
      <c r="G20" s="4" t="s">
        <v>14</v>
      </c>
    </row>
    <row r="21" spans="1:7" x14ac:dyDescent="0.25">
      <c r="A21" s="4">
        <v>7003394</v>
      </c>
      <c r="B21" s="4" t="s">
        <v>9</v>
      </c>
      <c r="C21" s="4" t="s">
        <v>13</v>
      </c>
      <c r="D21" s="5">
        <v>1591.04</v>
      </c>
      <c r="E21" s="5">
        <v>24.807113830400002</v>
      </c>
      <c r="F21" s="6">
        <v>44256</v>
      </c>
      <c r="G21" s="4" t="s">
        <v>14</v>
      </c>
    </row>
    <row r="22" spans="1:7" x14ac:dyDescent="0.25">
      <c r="A22" s="4">
        <v>7004610</v>
      </c>
      <c r="B22" s="4" t="s">
        <v>9</v>
      </c>
      <c r="C22" s="4" t="s">
        <v>13</v>
      </c>
      <c r="D22" s="5">
        <v>510156.96</v>
      </c>
      <c r="E22" s="5">
        <v>7954.2448826496002</v>
      </c>
      <c r="F22" s="6">
        <v>44256</v>
      </c>
      <c r="G22" s="4" t="s">
        <v>14</v>
      </c>
    </row>
    <row r="23" spans="1:7" x14ac:dyDescent="0.25">
      <c r="A23" s="4">
        <v>7004932</v>
      </c>
      <c r="B23" s="4" t="s">
        <v>9</v>
      </c>
      <c r="C23" s="4" t="s">
        <v>13</v>
      </c>
      <c r="D23" s="5">
        <v>1989.21</v>
      </c>
      <c r="E23" s="5">
        <v>31.015284909600002</v>
      </c>
      <c r="F23" s="6">
        <v>44256</v>
      </c>
      <c r="G23" s="4" t="s">
        <v>14</v>
      </c>
    </row>
    <row r="24" spans="1:7" x14ac:dyDescent="0.25">
      <c r="A24" s="4">
        <v>6932988</v>
      </c>
      <c r="B24" s="4" t="s">
        <v>10</v>
      </c>
      <c r="C24" s="4" t="s">
        <v>13</v>
      </c>
      <c r="D24" s="5">
        <v>10169.65</v>
      </c>
      <c r="E24" s="5">
        <v>10169.65</v>
      </c>
      <c r="F24" s="6">
        <v>44256</v>
      </c>
      <c r="G24" s="4" t="s">
        <v>14</v>
      </c>
    </row>
    <row r="25" spans="1:7" x14ac:dyDescent="0.25">
      <c r="A25" s="4">
        <v>6933099</v>
      </c>
      <c r="B25" s="4" t="s">
        <v>10</v>
      </c>
      <c r="C25" s="4" t="s">
        <v>13</v>
      </c>
      <c r="D25" s="5">
        <v>49817.99</v>
      </c>
      <c r="E25" s="5">
        <v>49817.99</v>
      </c>
      <c r="F25" s="6">
        <v>44256</v>
      </c>
      <c r="G25" s="4" t="s">
        <v>14</v>
      </c>
    </row>
    <row r="26" spans="1:7" x14ac:dyDescent="0.25">
      <c r="A26" s="4">
        <v>6933110</v>
      </c>
      <c r="B26" s="4" t="s">
        <v>10</v>
      </c>
      <c r="C26" s="4" t="s">
        <v>13</v>
      </c>
      <c r="D26" s="5">
        <v>8492.84</v>
      </c>
      <c r="E26" s="5">
        <v>8492.84</v>
      </c>
      <c r="F26" s="6">
        <v>44256</v>
      </c>
      <c r="G26" s="4" t="s">
        <v>14</v>
      </c>
    </row>
    <row r="27" spans="1:7" x14ac:dyDescent="0.25">
      <c r="A27" s="4">
        <v>6933113</v>
      </c>
      <c r="B27" s="4" t="s">
        <v>10</v>
      </c>
      <c r="C27" s="4" t="s">
        <v>13</v>
      </c>
      <c r="D27" s="5">
        <v>74169.37</v>
      </c>
      <c r="E27" s="5">
        <v>74169.37</v>
      </c>
      <c r="F27" s="6">
        <v>44256</v>
      </c>
      <c r="G27" s="4" t="s">
        <v>14</v>
      </c>
    </row>
    <row r="28" spans="1:7" x14ac:dyDescent="0.25">
      <c r="A28" s="4">
        <v>6933268</v>
      </c>
      <c r="B28" s="4" t="s">
        <v>10</v>
      </c>
      <c r="C28" s="4" t="s">
        <v>13</v>
      </c>
      <c r="D28" s="5">
        <v>10806.7</v>
      </c>
      <c r="E28" s="5">
        <v>10806.7</v>
      </c>
      <c r="F28" s="6">
        <v>44256</v>
      </c>
      <c r="G28" s="4" t="s">
        <v>14</v>
      </c>
    </row>
    <row r="29" spans="1:7" x14ac:dyDescent="0.25">
      <c r="A29" s="4">
        <v>6933274</v>
      </c>
      <c r="B29" s="4" t="s">
        <v>10</v>
      </c>
      <c r="C29" s="4" t="s">
        <v>13</v>
      </c>
      <c r="D29" s="5">
        <v>6266.2</v>
      </c>
      <c r="E29" s="5">
        <v>6266.2</v>
      </c>
      <c r="F29" s="6">
        <v>44256</v>
      </c>
      <c r="G29" s="4" t="s">
        <v>14</v>
      </c>
    </row>
    <row r="30" spans="1:7" x14ac:dyDescent="0.25">
      <c r="A30" s="4">
        <v>6933392</v>
      </c>
      <c r="B30" s="4" t="s">
        <v>10</v>
      </c>
      <c r="C30" s="4" t="s">
        <v>13</v>
      </c>
      <c r="D30" s="5">
        <v>14047.62</v>
      </c>
      <c r="E30" s="5">
        <v>14047.62</v>
      </c>
      <c r="F30" s="6">
        <v>44256</v>
      </c>
      <c r="G30" s="4" t="s">
        <v>14</v>
      </c>
    </row>
    <row r="31" spans="1:7" x14ac:dyDescent="0.25">
      <c r="A31" s="4">
        <v>6933396</v>
      </c>
      <c r="B31" s="4" t="s">
        <v>10</v>
      </c>
      <c r="C31" s="4" t="s">
        <v>13</v>
      </c>
      <c r="D31" s="5">
        <v>237.99</v>
      </c>
      <c r="E31" s="5">
        <v>237.99</v>
      </c>
      <c r="F31" s="6">
        <v>44256</v>
      </c>
      <c r="G31" s="4" t="s">
        <v>14</v>
      </c>
    </row>
    <row r="32" spans="1:7" x14ac:dyDescent="0.25">
      <c r="A32" s="4">
        <v>6933410</v>
      </c>
      <c r="B32" s="4" t="s">
        <v>10</v>
      </c>
      <c r="C32" s="4" t="s">
        <v>13</v>
      </c>
      <c r="D32" s="5">
        <v>38933.090000000004</v>
      </c>
      <c r="E32" s="5">
        <v>38933.090000000004</v>
      </c>
      <c r="F32" s="6">
        <v>44256</v>
      </c>
      <c r="G32" s="4" t="s">
        <v>14</v>
      </c>
    </row>
    <row r="33" spans="1:7" x14ac:dyDescent="0.25">
      <c r="A33" s="4">
        <v>6933519</v>
      </c>
      <c r="B33" s="4" t="s">
        <v>10</v>
      </c>
      <c r="C33" s="4" t="s">
        <v>13</v>
      </c>
      <c r="D33" s="5">
        <v>1556.74</v>
      </c>
      <c r="E33" s="5">
        <v>1556.74</v>
      </c>
      <c r="F33" s="6">
        <v>44256</v>
      </c>
      <c r="G33" s="4" t="s">
        <v>14</v>
      </c>
    </row>
    <row r="34" spans="1:7" x14ac:dyDescent="0.25">
      <c r="A34" s="4">
        <v>6933534</v>
      </c>
      <c r="B34" s="4" t="s">
        <v>10</v>
      </c>
      <c r="C34" s="4" t="s">
        <v>13</v>
      </c>
      <c r="D34" s="5">
        <v>18267.16</v>
      </c>
      <c r="E34" s="5">
        <v>18267.16</v>
      </c>
      <c r="F34" s="6">
        <v>44256</v>
      </c>
      <c r="G34" s="4" t="s">
        <v>14</v>
      </c>
    </row>
    <row r="35" spans="1:7" x14ac:dyDescent="0.25">
      <c r="A35" s="4">
        <v>6933536</v>
      </c>
      <c r="B35" s="4" t="s">
        <v>10</v>
      </c>
      <c r="C35" s="4" t="s">
        <v>13</v>
      </c>
      <c r="D35" s="5">
        <v>-1017.6</v>
      </c>
      <c r="E35" s="5">
        <v>-1017.6</v>
      </c>
      <c r="F35" s="6">
        <v>44256</v>
      </c>
      <c r="G35" s="4" t="s">
        <v>14</v>
      </c>
    </row>
    <row r="36" spans="1:7" x14ac:dyDescent="0.25">
      <c r="A36" s="4">
        <v>6933539</v>
      </c>
      <c r="B36" s="4" t="s">
        <v>10</v>
      </c>
      <c r="C36" s="4" t="s">
        <v>13</v>
      </c>
      <c r="D36" s="5">
        <v>13745.03</v>
      </c>
      <c r="E36" s="5">
        <v>13745.03</v>
      </c>
      <c r="F36" s="6">
        <v>44256</v>
      </c>
      <c r="G36" s="4" t="s">
        <v>14</v>
      </c>
    </row>
    <row r="37" spans="1:7" x14ac:dyDescent="0.25">
      <c r="A37" s="4">
        <v>6933551</v>
      </c>
      <c r="B37" s="4" t="s">
        <v>10</v>
      </c>
      <c r="C37" s="4" t="s">
        <v>13</v>
      </c>
      <c r="D37" s="5">
        <v>1556.74</v>
      </c>
      <c r="E37" s="5">
        <v>1556.74</v>
      </c>
      <c r="F37" s="6">
        <v>44256</v>
      </c>
      <c r="G37" s="4" t="s">
        <v>14</v>
      </c>
    </row>
    <row r="38" spans="1:7" x14ac:dyDescent="0.25">
      <c r="A38" s="4">
        <v>6933552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44256</v>
      </c>
      <c r="G38" s="4" t="s">
        <v>14</v>
      </c>
    </row>
    <row r="39" spans="1:7" x14ac:dyDescent="0.25">
      <c r="A39" s="4">
        <v>6933837</v>
      </c>
      <c r="B39" s="4" t="s">
        <v>10</v>
      </c>
      <c r="C39" s="4" t="s">
        <v>13</v>
      </c>
      <c r="D39" s="5">
        <v>10210.52</v>
      </c>
      <c r="E39" s="5">
        <v>10210.52</v>
      </c>
      <c r="F39" s="6">
        <v>44256</v>
      </c>
      <c r="G39" s="4" t="s">
        <v>14</v>
      </c>
    </row>
    <row r="40" spans="1:7" x14ac:dyDescent="0.25">
      <c r="A40" s="4">
        <v>6933838</v>
      </c>
      <c r="B40" s="4" t="s">
        <v>10</v>
      </c>
      <c r="C40" s="4" t="s">
        <v>13</v>
      </c>
      <c r="D40" s="5">
        <v>25</v>
      </c>
      <c r="E40" s="5">
        <v>25</v>
      </c>
      <c r="F40" s="6">
        <v>44256</v>
      </c>
      <c r="G40" s="4" t="s">
        <v>14</v>
      </c>
    </row>
    <row r="41" spans="1:7" x14ac:dyDescent="0.25">
      <c r="A41" s="4">
        <v>6933840</v>
      </c>
      <c r="B41" s="4" t="s">
        <v>10</v>
      </c>
      <c r="C41" s="4" t="s">
        <v>13</v>
      </c>
      <c r="D41" s="5">
        <v>2895</v>
      </c>
      <c r="E41" s="5">
        <v>2895</v>
      </c>
      <c r="F41" s="6">
        <v>44256</v>
      </c>
      <c r="G41" s="4" t="s">
        <v>14</v>
      </c>
    </row>
    <row r="42" spans="1:7" x14ac:dyDescent="0.25">
      <c r="A42" s="4">
        <v>6933841</v>
      </c>
      <c r="B42" s="4" t="s">
        <v>10</v>
      </c>
      <c r="C42" s="4" t="s">
        <v>13</v>
      </c>
      <c r="D42" s="5">
        <v>1555.76</v>
      </c>
      <c r="E42" s="5">
        <v>1555.76</v>
      </c>
      <c r="F42" s="6">
        <v>44256</v>
      </c>
      <c r="G42" s="4" t="s">
        <v>14</v>
      </c>
    </row>
    <row r="43" spans="1:7" x14ac:dyDescent="0.25">
      <c r="A43" s="4">
        <v>6933966</v>
      </c>
      <c r="B43" s="4" t="s">
        <v>10</v>
      </c>
      <c r="C43" s="4" t="s">
        <v>13</v>
      </c>
      <c r="D43" s="5">
        <v>1556.74</v>
      </c>
      <c r="E43" s="5">
        <v>1556.74</v>
      </c>
      <c r="F43" s="6">
        <v>44256</v>
      </c>
      <c r="G43" s="4" t="s">
        <v>14</v>
      </c>
    </row>
    <row r="44" spans="1:7" x14ac:dyDescent="0.25">
      <c r="A44" s="4">
        <v>6933981</v>
      </c>
      <c r="B44" s="4" t="s">
        <v>10</v>
      </c>
      <c r="C44" s="4" t="s">
        <v>13</v>
      </c>
      <c r="D44" s="5">
        <v>-5324.76</v>
      </c>
      <c r="E44" s="5">
        <v>-5324.76</v>
      </c>
      <c r="F44" s="6">
        <v>44256</v>
      </c>
      <c r="G44" s="4" t="s">
        <v>14</v>
      </c>
    </row>
    <row r="45" spans="1:7" x14ac:dyDescent="0.25">
      <c r="A45" s="4">
        <v>6933992</v>
      </c>
      <c r="B45" s="4" t="s">
        <v>10</v>
      </c>
      <c r="C45" s="4" t="s">
        <v>13</v>
      </c>
      <c r="D45" s="5">
        <v>1604.97</v>
      </c>
      <c r="E45" s="5">
        <v>1604.97</v>
      </c>
      <c r="F45" s="6">
        <v>44256</v>
      </c>
      <c r="G45" s="4" t="s">
        <v>14</v>
      </c>
    </row>
    <row r="46" spans="1:7" x14ac:dyDescent="0.25">
      <c r="A46" s="4">
        <v>6934001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44256</v>
      </c>
      <c r="G46" s="4" t="s">
        <v>14</v>
      </c>
    </row>
    <row r="47" spans="1:7" x14ac:dyDescent="0.25">
      <c r="A47" s="4">
        <v>6934019</v>
      </c>
      <c r="B47" s="4" t="s">
        <v>10</v>
      </c>
      <c r="C47" s="4" t="s">
        <v>13</v>
      </c>
      <c r="D47" s="5">
        <v>-117964</v>
      </c>
      <c r="E47" s="5">
        <v>-64931.872950559999</v>
      </c>
      <c r="F47" s="6">
        <v>44256</v>
      </c>
      <c r="G47" s="4" t="s">
        <v>14</v>
      </c>
    </row>
    <row r="48" spans="1:7" x14ac:dyDescent="0.25">
      <c r="A48" s="4">
        <v>6934049</v>
      </c>
      <c r="B48" s="4" t="s">
        <v>10</v>
      </c>
      <c r="C48" s="4" t="s">
        <v>13</v>
      </c>
      <c r="D48" s="5">
        <v>197535.35</v>
      </c>
      <c r="E48" s="5">
        <v>108730.970884714</v>
      </c>
      <c r="F48" s="6">
        <v>44256</v>
      </c>
      <c r="G48" s="4" t="s">
        <v>14</v>
      </c>
    </row>
    <row r="49" spans="1:7" x14ac:dyDescent="0.25">
      <c r="A49" s="4">
        <v>6934059</v>
      </c>
      <c r="B49" s="4" t="s">
        <v>10</v>
      </c>
      <c r="C49" s="4" t="s">
        <v>13</v>
      </c>
      <c r="D49" s="5">
        <v>165196</v>
      </c>
      <c r="E49" s="5">
        <v>90930.162455840007</v>
      </c>
      <c r="F49" s="6">
        <v>44256</v>
      </c>
      <c r="G49" s="4" t="s">
        <v>14</v>
      </c>
    </row>
    <row r="50" spans="1:7" x14ac:dyDescent="0.25">
      <c r="A50" s="4">
        <v>7002753</v>
      </c>
      <c r="B50" s="4" t="s">
        <v>10</v>
      </c>
      <c r="C50" s="4" t="s">
        <v>13</v>
      </c>
      <c r="D50" s="5">
        <v>13856.970000000001</v>
      </c>
      <c r="E50" s="5">
        <v>3268.8872140794001</v>
      </c>
      <c r="F50" s="6">
        <v>44256</v>
      </c>
      <c r="G50" s="4" t="s">
        <v>14</v>
      </c>
    </row>
    <row r="51" spans="1:7" x14ac:dyDescent="0.25">
      <c r="A51" s="4">
        <v>7003102</v>
      </c>
      <c r="B51" s="4" t="s">
        <v>10</v>
      </c>
      <c r="C51" s="4" t="s">
        <v>13</v>
      </c>
      <c r="D51" s="5">
        <v>26590.5</v>
      </c>
      <c r="E51" s="5">
        <v>6272.7526628100004</v>
      </c>
      <c r="F51" s="6">
        <v>44256</v>
      </c>
      <c r="G51" s="4" t="s">
        <v>14</v>
      </c>
    </row>
    <row r="52" spans="1:7" x14ac:dyDescent="0.25">
      <c r="A52" s="4">
        <v>7003395</v>
      </c>
      <c r="B52" s="4" t="s">
        <v>10</v>
      </c>
      <c r="C52" s="4" t="s">
        <v>13</v>
      </c>
      <c r="D52" s="5">
        <v>15873.5</v>
      </c>
      <c r="E52" s="5">
        <v>3744.59071447</v>
      </c>
      <c r="F52" s="6">
        <v>44256</v>
      </c>
      <c r="G52" s="4" t="s">
        <v>14</v>
      </c>
    </row>
    <row r="53" spans="1:7" x14ac:dyDescent="0.25">
      <c r="A53" s="4">
        <v>7003417</v>
      </c>
      <c r="B53" s="4" t="s">
        <v>10</v>
      </c>
      <c r="C53" s="4" t="s">
        <v>13</v>
      </c>
      <c r="D53" s="5">
        <v>42457.520000000004</v>
      </c>
      <c r="E53" s="5">
        <v>10015.8147321904</v>
      </c>
      <c r="F53" s="6">
        <v>44256</v>
      </c>
      <c r="G53" s="4" t="s">
        <v>14</v>
      </c>
    </row>
    <row r="54" spans="1:7" x14ac:dyDescent="0.25">
      <c r="A54" s="4">
        <v>7003418</v>
      </c>
      <c r="B54" s="4" t="s">
        <v>10</v>
      </c>
      <c r="C54" s="4" t="s">
        <v>13</v>
      </c>
      <c r="D54" s="5">
        <v>431.42</v>
      </c>
      <c r="E54" s="5">
        <v>101.7728494684</v>
      </c>
      <c r="F54" s="6">
        <v>44256</v>
      </c>
      <c r="G54" s="4" t="s">
        <v>14</v>
      </c>
    </row>
    <row r="55" spans="1:7" x14ac:dyDescent="0.25">
      <c r="A55" s="4">
        <v>7004260</v>
      </c>
      <c r="B55" s="4" t="s">
        <v>10</v>
      </c>
      <c r="C55" s="4" t="s">
        <v>13</v>
      </c>
      <c r="D55" s="5">
        <v>117964</v>
      </c>
      <c r="E55" s="5">
        <v>27827.945887279999</v>
      </c>
      <c r="F55" s="6">
        <v>44256</v>
      </c>
      <c r="G55" s="4" t="s">
        <v>14</v>
      </c>
    </row>
    <row r="56" spans="1:7" x14ac:dyDescent="0.25">
      <c r="A56" s="4">
        <v>7004609</v>
      </c>
      <c r="B56" s="4" t="s">
        <v>10</v>
      </c>
      <c r="C56" s="4" t="s">
        <v>13</v>
      </c>
      <c r="D56" s="5">
        <v>5274.5</v>
      </c>
      <c r="E56" s="5">
        <v>1244.2652044900001</v>
      </c>
      <c r="F56" s="6">
        <v>44256</v>
      </c>
      <c r="G56" s="4" t="s">
        <v>14</v>
      </c>
    </row>
    <row r="57" spans="1:7" x14ac:dyDescent="0.25">
      <c r="A57" s="4">
        <v>7004905</v>
      </c>
      <c r="B57" s="4" t="s">
        <v>10</v>
      </c>
      <c r="C57" s="4" t="s">
        <v>13</v>
      </c>
      <c r="D57" s="5">
        <v>4105.79</v>
      </c>
      <c r="E57" s="5">
        <v>968.56415469580008</v>
      </c>
      <c r="F57" s="6">
        <v>44256</v>
      </c>
      <c r="G57" s="4" t="s">
        <v>14</v>
      </c>
    </row>
    <row r="58" spans="1:7" x14ac:dyDescent="0.25">
      <c r="A58" s="4">
        <v>6933098</v>
      </c>
      <c r="B58" s="4" t="s">
        <v>15</v>
      </c>
      <c r="C58" s="4" t="s">
        <v>13</v>
      </c>
      <c r="D58" s="5">
        <v>-1716</v>
      </c>
      <c r="E58" s="5">
        <v>4718.3906655600003</v>
      </c>
      <c r="F58" s="6">
        <v>44256</v>
      </c>
      <c r="G58" s="4" t="s">
        <v>14</v>
      </c>
    </row>
    <row r="59" spans="1:7" x14ac:dyDescent="0.25">
      <c r="A59" s="4">
        <v>6933275</v>
      </c>
      <c r="B59" s="4" t="s">
        <v>15</v>
      </c>
      <c r="C59" s="4" t="s">
        <v>13</v>
      </c>
      <c r="D59" s="5">
        <v>-5561.66</v>
      </c>
      <c r="E59" s="5">
        <v>15292.590110150601</v>
      </c>
      <c r="F59" s="6">
        <v>44256</v>
      </c>
      <c r="G59" s="4" t="s">
        <v>14</v>
      </c>
    </row>
    <row r="60" spans="1:7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-8763.04730088</v>
      </c>
      <c r="F60" s="6">
        <v>44256</v>
      </c>
      <c r="G60" s="4" t="s">
        <v>14</v>
      </c>
    </row>
    <row r="61" spans="1:7" x14ac:dyDescent="0.25">
      <c r="A61" s="4">
        <v>6933405</v>
      </c>
      <c r="B61" s="4" t="s">
        <v>15</v>
      </c>
      <c r="C61" s="4" t="s">
        <v>13</v>
      </c>
      <c r="D61" s="5">
        <v>36536.120000000003</v>
      </c>
      <c r="E61" s="5">
        <v>-100461.35638914921</v>
      </c>
      <c r="F61" s="6">
        <v>44256</v>
      </c>
      <c r="G61" s="4" t="s">
        <v>14</v>
      </c>
    </row>
    <row r="62" spans="1:7" x14ac:dyDescent="0.25">
      <c r="A62" s="4">
        <v>6933407</v>
      </c>
      <c r="B62" s="4" t="s">
        <v>15</v>
      </c>
      <c r="C62" s="4" t="s">
        <v>13</v>
      </c>
      <c r="D62" s="5">
        <v>5314.3</v>
      </c>
      <c r="E62" s="5">
        <v>-8617.5900157880005</v>
      </c>
      <c r="F62" s="6">
        <v>44256</v>
      </c>
      <c r="G62" s="4" t="s">
        <v>14</v>
      </c>
    </row>
    <row r="63" spans="1:7" x14ac:dyDescent="0.25">
      <c r="A63" s="4">
        <v>6933408</v>
      </c>
      <c r="B63" s="4" t="s">
        <v>15</v>
      </c>
      <c r="C63" s="4" t="s">
        <v>13</v>
      </c>
      <c r="D63" s="5">
        <v>5894.2</v>
      </c>
      <c r="E63" s="5">
        <v>-14544.704156579999</v>
      </c>
      <c r="F63" s="6">
        <v>44256</v>
      </c>
      <c r="G63" s="4" t="s">
        <v>14</v>
      </c>
    </row>
    <row r="64" spans="1:7" x14ac:dyDescent="0.25">
      <c r="A64" s="4">
        <v>6933531</v>
      </c>
      <c r="B64" s="4" t="s">
        <v>15</v>
      </c>
      <c r="C64" s="4" t="s">
        <v>13</v>
      </c>
      <c r="D64" s="5">
        <v>3332.4900000000002</v>
      </c>
      <c r="E64" s="5">
        <v>-9163.1641661259</v>
      </c>
      <c r="F64" s="6">
        <v>44256</v>
      </c>
      <c r="G64" s="4" t="s">
        <v>14</v>
      </c>
    </row>
    <row r="65" spans="1:7" x14ac:dyDescent="0.25">
      <c r="A65" s="4">
        <v>6933532</v>
      </c>
      <c r="B65" s="4" t="s">
        <v>15</v>
      </c>
      <c r="C65" s="4" t="s">
        <v>13</v>
      </c>
      <c r="D65" s="5">
        <v>4965.75</v>
      </c>
      <c r="E65" s="5">
        <v>-13654.0492118325</v>
      </c>
      <c r="F65" s="6">
        <v>44256</v>
      </c>
      <c r="G65" s="4" t="s">
        <v>14</v>
      </c>
    </row>
    <row r="66" spans="1:7" x14ac:dyDescent="0.25">
      <c r="A66" s="4">
        <v>6933533</v>
      </c>
      <c r="B66" s="4" t="s">
        <v>15</v>
      </c>
      <c r="C66" s="4" t="s">
        <v>13</v>
      </c>
      <c r="D66" s="5">
        <v>4625.53</v>
      </c>
      <c r="E66" s="5">
        <v>-12718.5650205523</v>
      </c>
      <c r="F66" s="6">
        <v>44256</v>
      </c>
      <c r="G66" s="4" t="s">
        <v>14</v>
      </c>
    </row>
    <row r="67" spans="1:7" x14ac:dyDescent="0.25">
      <c r="A67" s="4">
        <v>6933544</v>
      </c>
      <c r="B67" s="4" t="s">
        <v>15</v>
      </c>
      <c r="C67" s="4" t="s">
        <v>13</v>
      </c>
      <c r="D67" s="5">
        <v>1695.6100000000001</v>
      </c>
      <c r="E67" s="5">
        <v>-4184.1379347390002</v>
      </c>
      <c r="F67" s="6">
        <v>44256</v>
      </c>
      <c r="G67" s="4" t="s">
        <v>14</v>
      </c>
    </row>
    <row r="68" spans="1:7" x14ac:dyDescent="0.25">
      <c r="A68" s="4">
        <v>6933675</v>
      </c>
      <c r="B68" s="4" t="s">
        <v>15</v>
      </c>
      <c r="C68" s="4" t="s">
        <v>13</v>
      </c>
      <c r="D68" s="5">
        <v>4460.92</v>
      </c>
      <c r="E68" s="5">
        <v>-12265.945971917201</v>
      </c>
      <c r="F68" s="6">
        <v>44256</v>
      </c>
      <c r="G68" s="4" t="s">
        <v>14</v>
      </c>
    </row>
    <row r="69" spans="1:7" x14ac:dyDescent="0.25">
      <c r="A69" s="4">
        <v>6933676</v>
      </c>
      <c r="B69" s="4" t="s">
        <v>15</v>
      </c>
      <c r="C69" s="4" t="s">
        <v>13</v>
      </c>
      <c r="D69" s="5">
        <v>12730.12</v>
      </c>
      <c r="E69" s="5">
        <v>-35003.3096616892</v>
      </c>
      <c r="F69" s="6">
        <v>44256</v>
      </c>
      <c r="G69" s="4" t="s">
        <v>14</v>
      </c>
    </row>
    <row r="70" spans="1:7" x14ac:dyDescent="0.25">
      <c r="A70" s="4">
        <v>6933683</v>
      </c>
      <c r="B70" s="4" t="s">
        <v>15</v>
      </c>
      <c r="C70" s="4" t="s">
        <v>13</v>
      </c>
      <c r="D70" s="5">
        <v>13754.29</v>
      </c>
      <c r="E70" s="5">
        <v>-37819.413489163904</v>
      </c>
      <c r="F70" s="6">
        <v>44256</v>
      </c>
      <c r="G70" s="4" t="s">
        <v>14</v>
      </c>
    </row>
    <row r="71" spans="1:7" x14ac:dyDescent="0.25">
      <c r="A71" s="4">
        <v>6933691</v>
      </c>
      <c r="B71" s="4" t="s">
        <v>15</v>
      </c>
      <c r="C71" s="4" t="s">
        <v>13</v>
      </c>
      <c r="D71" s="5">
        <v>4509.3500000000004</v>
      </c>
      <c r="E71" s="5">
        <v>-12399.1112749085</v>
      </c>
      <c r="F71" s="6">
        <v>44256</v>
      </c>
      <c r="G71" s="4" t="s">
        <v>14</v>
      </c>
    </row>
    <row r="72" spans="1:7" x14ac:dyDescent="0.25">
      <c r="A72" s="4">
        <v>6933692</v>
      </c>
      <c r="B72" s="4" t="s">
        <v>15</v>
      </c>
      <c r="C72" s="4" t="s">
        <v>13</v>
      </c>
      <c r="D72" s="5">
        <v>650</v>
      </c>
      <c r="E72" s="5">
        <v>-1603.959435</v>
      </c>
      <c r="F72" s="6">
        <v>44256</v>
      </c>
      <c r="G72" s="4" t="s">
        <v>14</v>
      </c>
    </row>
    <row r="73" spans="1:7" x14ac:dyDescent="0.25">
      <c r="A73" s="4">
        <v>6933693</v>
      </c>
      <c r="B73" s="4" t="s">
        <v>15</v>
      </c>
      <c r="C73" s="4" t="s">
        <v>13</v>
      </c>
      <c r="D73" s="5">
        <v>873.88</v>
      </c>
      <c r="E73" s="5">
        <v>-2156.4124170119999</v>
      </c>
      <c r="F73" s="6">
        <v>44256</v>
      </c>
      <c r="G73" s="4" t="s">
        <v>14</v>
      </c>
    </row>
    <row r="74" spans="1:7" x14ac:dyDescent="0.25">
      <c r="A74" s="4">
        <v>6933827</v>
      </c>
      <c r="B74" s="4" t="s">
        <v>15</v>
      </c>
      <c r="C74" s="4" t="s">
        <v>13</v>
      </c>
      <c r="D74" s="5">
        <v>5533.42</v>
      </c>
      <c r="E74" s="5">
        <v>-15214.940137892201</v>
      </c>
      <c r="F74" s="6">
        <v>44256</v>
      </c>
      <c r="G74" s="4" t="s">
        <v>14</v>
      </c>
    </row>
    <row r="75" spans="1:7" x14ac:dyDescent="0.25">
      <c r="A75" s="4">
        <v>6933828</v>
      </c>
      <c r="B75" s="4" t="s">
        <v>15</v>
      </c>
      <c r="C75" s="4" t="s">
        <v>13</v>
      </c>
      <c r="D75" s="5">
        <v>19299.68</v>
      </c>
      <c r="E75" s="5">
        <v>-53067.266876628804</v>
      </c>
      <c r="F75" s="6">
        <v>44256</v>
      </c>
      <c r="G75" s="4" t="s">
        <v>14</v>
      </c>
    </row>
    <row r="76" spans="1:7" x14ac:dyDescent="0.25">
      <c r="A76" s="4">
        <v>6933839</v>
      </c>
      <c r="B76" s="4" t="s">
        <v>15</v>
      </c>
      <c r="C76" s="4" t="s">
        <v>13</v>
      </c>
      <c r="D76" s="5">
        <v>20921.350000000002</v>
      </c>
      <c r="E76" s="5">
        <v>-51626.148808364997</v>
      </c>
      <c r="F76" s="6">
        <v>44256</v>
      </c>
      <c r="G76" s="4" t="s">
        <v>14</v>
      </c>
    </row>
    <row r="77" spans="1:7" x14ac:dyDescent="0.25">
      <c r="A77" s="4">
        <v>6933842</v>
      </c>
      <c r="B77" s="4" t="s">
        <v>15</v>
      </c>
      <c r="C77" s="4" t="s">
        <v>13</v>
      </c>
      <c r="D77" s="5">
        <v>2932</v>
      </c>
      <c r="E77" s="5">
        <v>-5581.36000848</v>
      </c>
      <c r="F77" s="6">
        <v>44256</v>
      </c>
      <c r="G77" s="4" t="s">
        <v>14</v>
      </c>
    </row>
    <row r="78" spans="1:7" x14ac:dyDescent="0.25">
      <c r="A78" s="4">
        <v>6933980</v>
      </c>
      <c r="B78" s="4" t="s">
        <v>15</v>
      </c>
      <c r="C78" s="4" t="s">
        <v>13</v>
      </c>
      <c r="D78" s="5">
        <v>7862.12</v>
      </c>
      <c r="E78" s="5">
        <v>-21618.038239809201</v>
      </c>
      <c r="F78" s="6">
        <v>44256</v>
      </c>
      <c r="G78" s="4" t="s">
        <v>14</v>
      </c>
    </row>
    <row r="79" spans="1:7" x14ac:dyDescent="0.25">
      <c r="A79" s="4">
        <v>6932993</v>
      </c>
      <c r="B79" s="4" t="s">
        <v>16</v>
      </c>
      <c r="C79" s="4" t="s">
        <v>13</v>
      </c>
      <c r="D79" s="5">
        <v>1593.1000000000001</v>
      </c>
      <c r="E79" s="5">
        <v>-332.187875115</v>
      </c>
      <c r="F79" s="6">
        <v>44256</v>
      </c>
      <c r="G79" s="4" t="s">
        <v>14</v>
      </c>
    </row>
    <row r="80" spans="1:7" x14ac:dyDescent="0.25">
      <c r="A80" s="4">
        <v>6933001</v>
      </c>
      <c r="B80" s="4" t="s">
        <v>16</v>
      </c>
      <c r="C80" s="4" t="s">
        <v>13</v>
      </c>
      <c r="D80" s="5">
        <v>77494.7</v>
      </c>
      <c r="E80" s="5">
        <v>-16158.935236755</v>
      </c>
      <c r="F80" s="6">
        <v>44256</v>
      </c>
      <c r="G80" s="4" t="s">
        <v>14</v>
      </c>
    </row>
    <row r="81" spans="1:7" x14ac:dyDescent="0.25">
      <c r="A81" s="4">
        <v>6933279</v>
      </c>
      <c r="B81" s="4" t="s">
        <v>16</v>
      </c>
      <c r="C81" s="4" t="s">
        <v>13</v>
      </c>
      <c r="D81" s="5">
        <v>302808</v>
      </c>
      <c r="E81" s="5">
        <v>-116311.47792528001</v>
      </c>
      <c r="F81" s="6">
        <v>44256</v>
      </c>
      <c r="G81" s="4" t="s">
        <v>14</v>
      </c>
    </row>
    <row r="82" spans="1:7" x14ac:dyDescent="0.25">
      <c r="A82" s="4">
        <v>6933553</v>
      </c>
      <c r="B82" s="4" t="s">
        <v>16</v>
      </c>
      <c r="C82" s="4" t="s">
        <v>13</v>
      </c>
      <c r="D82" s="5">
        <v>851.92000000000007</v>
      </c>
      <c r="E82" s="5">
        <v>-327.2307015472</v>
      </c>
      <c r="F82" s="6">
        <v>44256</v>
      </c>
      <c r="G82" s="4" t="s">
        <v>14</v>
      </c>
    </row>
    <row r="83" spans="1:7" x14ac:dyDescent="0.25">
      <c r="A83" s="4">
        <v>6933699</v>
      </c>
      <c r="B83" s="4" t="s">
        <v>16</v>
      </c>
      <c r="C83" s="4" t="s">
        <v>13</v>
      </c>
      <c r="D83" s="5">
        <v>30372.57</v>
      </c>
      <c r="E83" s="5">
        <v>-6333.1865482905005</v>
      </c>
      <c r="F83" s="6">
        <v>44256</v>
      </c>
      <c r="G83" s="4" t="s">
        <v>14</v>
      </c>
    </row>
    <row r="84" spans="1:7" x14ac:dyDescent="0.25">
      <c r="A84" s="4">
        <v>6933985</v>
      </c>
      <c r="B84" s="4" t="s">
        <v>16</v>
      </c>
      <c r="C84" s="4" t="s">
        <v>13</v>
      </c>
      <c r="D84" s="5">
        <v>681.29</v>
      </c>
      <c r="E84" s="5">
        <v>-231.78000173949999</v>
      </c>
      <c r="F84" s="6">
        <v>44256</v>
      </c>
      <c r="G84" s="4" t="s">
        <v>14</v>
      </c>
    </row>
    <row r="85" spans="1:7" x14ac:dyDescent="0.25">
      <c r="A85" s="4">
        <v>6934002</v>
      </c>
      <c r="B85" s="4" t="s">
        <v>16</v>
      </c>
      <c r="C85" s="4" t="s">
        <v>13</v>
      </c>
      <c r="D85" s="5">
        <v>18638.38</v>
      </c>
      <c r="E85" s="5">
        <v>-7159.1818047508004</v>
      </c>
      <c r="F85" s="6">
        <v>44256</v>
      </c>
      <c r="G85" s="4" t="s">
        <v>14</v>
      </c>
    </row>
    <row r="86" spans="1:7" x14ac:dyDescent="0.25">
      <c r="A86" s="4">
        <v>6932994</v>
      </c>
      <c r="B86" s="4" t="s">
        <v>11</v>
      </c>
      <c r="C86" s="4" t="s">
        <v>13</v>
      </c>
      <c r="D86" s="5">
        <v>704526.9</v>
      </c>
      <c r="E86" s="5">
        <v>15675.709434462</v>
      </c>
      <c r="F86" s="6">
        <v>44256</v>
      </c>
      <c r="G86" s="4" t="s">
        <v>14</v>
      </c>
    </row>
    <row r="87" spans="1:7" x14ac:dyDescent="0.25">
      <c r="A87" s="4">
        <v>6933277</v>
      </c>
      <c r="B87" s="4" t="s">
        <v>11</v>
      </c>
      <c r="C87" s="4" t="s">
        <v>13</v>
      </c>
      <c r="D87" s="5">
        <v>28437.14</v>
      </c>
      <c r="E87" s="5">
        <v>463.99999786659998</v>
      </c>
      <c r="F87" s="6">
        <v>44256</v>
      </c>
      <c r="G87" s="4" t="s">
        <v>14</v>
      </c>
    </row>
    <row r="88" spans="1:7" x14ac:dyDescent="0.25">
      <c r="A88" s="4">
        <v>6934057</v>
      </c>
      <c r="B88" s="4" t="s">
        <v>11</v>
      </c>
      <c r="C88" s="4" t="s">
        <v>13</v>
      </c>
      <c r="D88" s="5">
        <v>55607.05</v>
      </c>
      <c r="E88" s="5">
        <v>577.39024297000003</v>
      </c>
      <c r="F88" s="6">
        <v>44256</v>
      </c>
      <c r="G88" s="4" t="s">
        <v>14</v>
      </c>
    </row>
    <row r="89" spans="1:7" x14ac:dyDescent="0.25">
      <c r="A89" s="4">
        <v>7003415</v>
      </c>
      <c r="B89" s="4" t="s">
        <v>11</v>
      </c>
      <c r="C89" s="4" t="s">
        <v>13</v>
      </c>
      <c r="D89" s="5">
        <v>19921.45</v>
      </c>
      <c r="E89" s="5">
        <v>88.6504525</v>
      </c>
      <c r="F89" s="6">
        <v>44256</v>
      </c>
      <c r="G89" s="4" t="s">
        <v>14</v>
      </c>
    </row>
    <row r="90" spans="1:7" x14ac:dyDescent="0.25">
      <c r="A90" s="4">
        <v>6932977</v>
      </c>
      <c r="B90" s="4" t="s">
        <v>17</v>
      </c>
      <c r="C90" s="4" t="s">
        <v>13</v>
      </c>
      <c r="D90" s="5">
        <v>25000</v>
      </c>
      <c r="E90" s="5">
        <v>13575.59525</v>
      </c>
      <c r="F90" s="6">
        <v>44256</v>
      </c>
      <c r="G90" s="4" t="s">
        <v>14</v>
      </c>
    </row>
    <row r="91" spans="1:7" x14ac:dyDescent="0.25">
      <c r="A91" s="4">
        <v>6933089</v>
      </c>
      <c r="B91" s="4" t="s">
        <v>17</v>
      </c>
      <c r="C91" s="4" t="s">
        <v>13</v>
      </c>
      <c r="D91" s="5">
        <v>31204.400000000001</v>
      </c>
      <c r="E91" s="5">
        <v>19455.063435920001</v>
      </c>
      <c r="F91" s="6">
        <v>44256</v>
      </c>
      <c r="G91" s="4" t="s">
        <v>14</v>
      </c>
    </row>
    <row r="92" spans="1:7" x14ac:dyDescent="0.25">
      <c r="A92" s="4">
        <v>6933097</v>
      </c>
      <c r="B92" s="4" t="s">
        <v>17</v>
      </c>
      <c r="C92" s="4" t="s">
        <v>13</v>
      </c>
      <c r="D92" s="5">
        <v>37000</v>
      </c>
      <c r="E92" s="5">
        <v>20091.880969999998</v>
      </c>
      <c r="F92" s="6">
        <v>44256</v>
      </c>
      <c r="G92" s="4" t="s">
        <v>14</v>
      </c>
    </row>
    <row r="93" spans="1:7" x14ac:dyDescent="0.25">
      <c r="A93" s="4">
        <v>6933389</v>
      </c>
      <c r="B93" s="4" t="s">
        <v>17</v>
      </c>
      <c r="C93" s="4" t="s">
        <v>13</v>
      </c>
      <c r="D93" s="5">
        <v>26127.78</v>
      </c>
      <c r="E93" s="5">
        <v>14188.0066424418</v>
      </c>
      <c r="F93" s="6">
        <v>44256</v>
      </c>
      <c r="G93" s="4" t="s">
        <v>14</v>
      </c>
    </row>
    <row r="94" spans="1:7" x14ac:dyDescent="0.25">
      <c r="A94" s="4">
        <v>6933390</v>
      </c>
      <c r="B94" s="4" t="s">
        <v>17</v>
      </c>
      <c r="C94" s="4" t="s">
        <v>13</v>
      </c>
      <c r="D94" s="5">
        <v>27829.82</v>
      </c>
      <c r="E94" s="5">
        <v>15112.2548880142</v>
      </c>
      <c r="F94" s="6">
        <v>44256</v>
      </c>
      <c r="G94" s="4" t="s">
        <v>14</v>
      </c>
    </row>
    <row r="95" spans="1:7" x14ac:dyDescent="0.25">
      <c r="A95" s="4">
        <v>6933695</v>
      </c>
      <c r="B95" s="4" t="s">
        <v>17</v>
      </c>
      <c r="C95" s="4" t="s">
        <v>13</v>
      </c>
      <c r="D95" s="5">
        <v>27389.06</v>
      </c>
      <c r="E95" s="5">
        <v>17076.306538508001</v>
      </c>
      <c r="F95" s="6">
        <v>44256</v>
      </c>
      <c r="G95" s="4" t="s">
        <v>14</v>
      </c>
    </row>
    <row r="96" spans="1:7" x14ac:dyDescent="0.25">
      <c r="A96" s="4">
        <v>6933978</v>
      </c>
      <c r="B96" s="4" t="s">
        <v>17</v>
      </c>
      <c r="C96" s="4" t="s">
        <v>13</v>
      </c>
      <c r="D96" s="5">
        <v>765.05000000000007</v>
      </c>
      <c r="E96" s="5">
        <v>415.44036584050002</v>
      </c>
      <c r="F96" s="6">
        <v>44256</v>
      </c>
      <c r="G96" s="4" t="s">
        <v>14</v>
      </c>
    </row>
    <row r="97" spans="1:7" x14ac:dyDescent="0.25">
      <c r="A97" s="4">
        <v>6933979</v>
      </c>
      <c r="B97" s="4" t="s">
        <v>17</v>
      </c>
      <c r="C97" s="4" t="s">
        <v>13</v>
      </c>
      <c r="D97" s="5">
        <v>32193.600000000002</v>
      </c>
      <c r="E97" s="5">
        <v>17481.891329615999</v>
      </c>
      <c r="F97" s="6">
        <v>44256</v>
      </c>
      <c r="G97" s="4" t="s">
        <v>14</v>
      </c>
    </row>
    <row r="98" spans="1:7" x14ac:dyDescent="0.25">
      <c r="A98" s="4">
        <v>6934017</v>
      </c>
      <c r="B98" s="4" t="s">
        <v>17</v>
      </c>
      <c r="C98" s="4" t="s">
        <v>13</v>
      </c>
      <c r="D98" s="5">
        <v>-278.5</v>
      </c>
      <c r="E98" s="5">
        <v>-39.208360710000001</v>
      </c>
      <c r="F98" s="6">
        <v>44256</v>
      </c>
      <c r="G98" s="4" t="s">
        <v>14</v>
      </c>
    </row>
    <row r="99" spans="1:7" x14ac:dyDescent="0.25">
      <c r="A99" s="4">
        <v>6934029</v>
      </c>
      <c r="B99" s="4" t="s">
        <v>17</v>
      </c>
      <c r="C99" s="4" t="s">
        <v>13</v>
      </c>
      <c r="D99" s="5">
        <v>29938.39</v>
      </c>
      <c r="E99" s="5">
        <v>4214.8480940633999</v>
      </c>
      <c r="F99" s="6">
        <v>44256</v>
      </c>
      <c r="G99" s="4" t="s">
        <v>14</v>
      </c>
    </row>
    <row r="100" spans="1:7" x14ac:dyDescent="0.25">
      <c r="A100" s="4">
        <v>6934062</v>
      </c>
      <c r="B100" s="4" t="s">
        <v>17</v>
      </c>
      <c r="C100" s="4" t="s">
        <v>13</v>
      </c>
      <c r="D100" s="5">
        <v>-8300</v>
      </c>
      <c r="E100" s="5">
        <v>-1168.5076979999999</v>
      </c>
      <c r="F100" s="6">
        <v>44256</v>
      </c>
      <c r="G100" s="4" t="s">
        <v>14</v>
      </c>
    </row>
    <row r="101" spans="1:7" x14ac:dyDescent="0.25">
      <c r="A101" s="4">
        <v>6934085</v>
      </c>
      <c r="B101" s="4" t="s">
        <v>17</v>
      </c>
      <c r="C101" s="4" t="s">
        <v>13</v>
      </c>
      <c r="D101" s="5">
        <v>-330.45</v>
      </c>
      <c r="E101" s="5">
        <v>-46.522092627000006</v>
      </c>
      <c r="F101" s="6">
        <v>44256</v>
      </c>
      <c r="G101" s="4" t="s">
        <v>14</v>
      </c>
    </row>
    <row r="102" spans="1:7" x14ac:dyDescent="0.25">
      <c r="A102" s="4">
        <v>7002764</v>
      </c>
      <c r="B102" s="4" t="s">
        <v>17</v>
      </c>
      <c r="C102" s="4" t="s">
        <v>13</v>
      </c>
      <c r="D102" s="5">
        <v>29556.05</v>
      </c>
      <c r="E102" s="5">
        <v>1783.283783743</v>
      </c>
      <c r="F102" s="6">
        <v>44256</v>
      </c>
      <c r="G102" s="4" t="s">
        <v>14</v>
      </c>
    </row>
    <row r="103" spans="1:7" x14ac:dyDescent="0.25">
      <c r="A103" s="4">
        <v>7004931</v>
      </c>
      <c r="B103" s="4" t="s">
        <v>17</v>
      </c>
      <c r="C103" s="4" t="s">
        <v>13</v>
      </c>
      <c r="D103" s="5">
        <v>21.32</v>
      </c>
      <c r="E103" s="5">
        <v>1.2863562712000001</v>
      </c>
      <c r="F103" s="6">
        <v>44256</v>
      </c>
      <c r="G103" s="4" t="s">
        <v>14</v>
      </c>
    </row>
    <row r="104" spans="1:7" x14ac:dyDescent="0.25">
      <c r="A104" s="4">
        <v>6932975</v>
      </c>
      <c r="B104" s="4" t="s">
        <v>18</v>
      </c>
      <c r="C104" s="4" t="s">
        <v>13</v>
      </c>
      <c r="D104" s="5">
        <v>28717.78</v>
      </c>
      <c r="E104" s="5">
        <v>13025.465464684401</v>
      </c>
      <c r="F104" s="6">
        <v>44256</v>
      </c>
      <c r="G104" s="4" t="s">
        <v>14</v>
      </c>
    </row>
    <row r="105" spans="1:7" x14ac:dyDescent="0.25">
      <c r="A105" s="4">
        <v>6932976</v>
      </c>
      <c r="B105" s="4" t="s">
        <v>18</v>
      </c>
      <c r="C105" s="4" t="s">
        <v>13</v>
      </c>
      <c r="D105" s="5">
        <v>-4967.1500000000005</v>
      </c>
      <c r="E105" s="5">
        <v>-1380.8360095829998</v>
      </c>
      <c r="F105" s="6">
        <v>44256</v>
      </c>
      <c r="G105" s="4" t="s">
        <v>14</v>
      </c>
    </row>
    <row r="106" spans="1:7" x14ac:dyDescent="0.25">
      <c r="A106" s="4">
        <v>6932998</v>
      </c>
      <c r="B106" s="4" t="s">
        <v>18</v>
      </c>
      <c r="C106" s="4" t="s">
        <v>13</v>
      </c>
      <c r="D106" s="5">
        <v>26431.43</v>
      </c>
      <c r="E106" s="5">
        <v>10441.554573261601</v>
      </c>
      <c r="F106" s="6">
        <v>44256</v>
      </c>
      <c r="G106" s="4" t="s">
        <v>14</v>
      </c>
    </row>
    <row r="107" spans="1:7" x14ac:dyDescent="0.25">
      <c r="A107" s="4">
        <v>6932999</v>
      </c>
      <c r="B107" s="4" t="s">
        <v>18</v>
      </c>
      <c r="C107" s="4" t="s">
        <v>13</v>
      </c>
      <c r="D107" s="5">
        <v>35472.97</v>
      </c>
      <c r="E107" s="5">
        <v>11937.3003677837</v>
      </c>
      <c r="F107" s="6">
        <v>44256</v>
      </c>
      <c r="G107" s="4" t="s">
        <v>14</v>
      </c>
    </row>
    <row r="108" spans="1:7" x14ac:dyDescent="0.25">
      <c r="A108" s="4">
        <v>6933000</v>
      </c>
      <c r="B108" s="4" t="s">
        <v>18</v>
      </c>
      <c r="C108" s="4" t="s">
        <v>13</v>
      </c>
      <c r="D108" s="5">
        <v>28920.34</v>
      </c>
      <c r="E108" s="5">
        <v>11424.781345060801</v>
      </c>
      <c r="F108" s="6">
        <v>44256</v>
      </c>
      <c r="G108" s="4" t="s">
        <v>14</v>
      </c>
    </row>
    <row r="109" spans="1:7" x14ac:dyDescent="0.25">
      <c r="A109" s="4">
        <v>6933090</v>
      </c>
      <c r="B109" s="4" t="s">
        <v>18</v>
      </c>
      <c r="C109" s="4" t="s">
        <v>13</v>
      </c>
      <c r="D109" s="5">
        <v>37502.61</v>
      </c>
      <c r="E109" s="5">
        <v>8230.6374374979005</v>
      </c>
      <c r="F109" s="6">
        <v>44256</v>
      </c>
      <c r="G109" s="4" t="s">
        <v>14</v>
      </c>
    </row>
    <row r="110" spans="1:7" x14ac:dyDescent="0.25">
      <c r="A110" s="4">
        <v>6933096</v>
      </c>
      <c r="B110" s="4" t="s">
        <v>18</v>
      </c>
      <c r="C110" s="4" t="s">
        <v>13</v>
      </c>
      <c r="D110" s="5">
        <v>27738.33</v>
      </c>
      <c r="E110" s="5">
        <v>12581.218306673401</v>
      </c>
      <c r="F110" s="6">
        <v>44256</v>
      </c>
      <c r="G110" s="4" t="s">
        <v>14</v>
      </c>
    </row>
    <row r="111" spans="1:7" x14ac:dyDescent="0.25">
      <c r="A111" s="4">
        <v>6933249</v>
      </c>
      <c r="B111" s="4" t="s">
        <v>18</v>
      </c>
      <c r="C111" s="4" t="s">
        <v>13</v>
      </c>
      <c r="D111" s="5">
        <v>-165.15</v>
      </c>
      <c r="E111" s="5">
        <v>-36.245204608500003</v>
      </c>
      <c r="F111" s="6">
        <v>44256</v>
      </c>
      <c r="G111" s="4" t="s">
        <v>14</v>
      </c>
    </row>
    <row r="112" spans="1:7" x14ac:dyDescent="0.25">
      <c r="A112" s="4">
        <v>6933250</v>
      </c>
      <c r="B112" s="4" t="s">
        <v>18</v>
      </c>
      <c r="C112" s="4" t="s">
        <v>13</v>
      </c>
      <c r="D112" s="5">
        <v>26901.95</v>
      </c>
      <c r="E112" s="5">
        <v>16925.168686499001</v>
      </c>
      <c r="F112" s="6">
        <v>44256</v>
      </c>
      <c r="G112" s="4" t="s">
        <v>14</v>
      </c>
    </row>
    <row r="113" spans="1:7" x14ac:dyDescent="0.25">
      <c r="A113" s="4">
        <v>6933379</v>
      </c>
      <c r="B113" s="4" t="s">
        <v>18</v>
      </c>
      <c r="C113" s="4" t="s">
        <v>13</v>
      </c>
      <c r="D113" s="5">
        <v>12603.69</v>
      </c>
      <c r="E113" s="5">
        <v>4241.3711981949</v>
      </c>
      <c r="F113" s="6">
        <v>44256</v>
      </c>
      <c r="G113" s="4" t="s">
        <v>14</v>
      </c>
    </row>
    <row r="114" spans="1:7" x14ac:dyDescent="0.25">
      <c r="A114" s="4">
        <v>6933380</v>
      </c>
      <c r="B114" s="4" t="s">
        <v>18</v>
      </c>
      <c r="C114" s="4" t="s">
        <v>13</v>
      </c>
      <c r="D114" s="5">
        <v>29873.850000000002</v>
      </c>
      <c r="E114" s="5">
        <v>17046.553253176498</v>
      </c>
      <c r="F114" s="6">
        <v>44256</v>
      </c>
      <c r="G114" s="4" t="s">
        <v>14</v>
      </c>
    </row>
    <row r="115" spans="1:7" x14ac:dyDescent="0.25">
      <c r="A115" s="4">
        <v>6933414</v>
      </c>
      <c r="B115" s="4" t="s">
        <v>18</v>
      </c>
      <c r="C115" s="4" t="s">
        <v>13</v>
      </c>
      <c r="D115" s="5">
        <v>43625.65</v>
      </c>
      <c r="E115" s="5">
        <v>17234.012888028003</v>
      </c>
      <c r="F115" s="6">
        <v>44256</v>
      </c>
      <c r="G115" s="4" t="s">
        <v>14</v>
      </c>
    </row>
    <row r="116" spans="1:7" x14ac:dyDescent="0.25">
      <c r="A116" s="4">
        <v>6933415</v>
      </c>
      <c r="B116" s="4" t="s">
        <v>18</v>
      </c>
      <c r="C116" s="4" t="s">
        <v>13</v>
      </c>
      <c r="D116" s="5">
        <v>422.65000000000003</v>
      </c>
      <c r="E116" s="5">
        <v>166.964974668</v>
      </c>
      <c r="F116" s="6">
        <v>44256</v>
      </c>
      <c r="G116" s="4" t="s">
        <v>14</v>
      </c>
    </row>
    <row r="117" spans="1:7" x14ac:dyDescent="0.25">
      <c r="A117" s="4">
        <v>6933416</v>
      </c>
      <c r="B117" s="4" t="s">
        <v>18</v>
      </c>
      <c r="C117" s="4" t="s">
        <v>13</v>
      </c>
      <c r="D117" s="5">
        <v>28876.57</v>
      </c>
      <c r="E117" s="5">
        <v>11407.490307698399</v>
      </c>
      <c r="F117" s="6">
        <v>44256</v>
      </c>
      <c r="G117" s="4" t="s">
        <v>14</v>
      </c>
    </row>
    <row r="118" spans="1:7" x14ac:dyDescent="0.25">
      <c r="A118" s="4">
        <v>6933518</v>
      </c>
      <c r="B118" s="4" t="s">
        <v>18</v>
      </c>
      <c r="C118" s="4" t="s">
        <v>13</v>
      </c>
      <c r="D118" s="5">
        <v>35970.340000000004</v>
      </c>
      <c r="E118" s="5">
        <v>22630.481143958801</v>
      </c>
      <c r="F118" s="6">
        <v>44256</v>
      </c>
      <c r="G118" s="4" t="s">
        <v>14</v>
      </c>
    </row>
    <row r="119" spans="1:7" x14ac:dyDescent="0.25">
      <c r="A119" s="4">
        <v>6933549</v>
      </c>
      <c r="B119" s="4" t="s">
        <v>18</v>
      </c>
      <c r="C119" s="4" t="s">
        <v>13</v>
      </c>
      <c r="D119" s="5">
        <v>37313.56</v>
      </c>
      <c r="E119" s="5">
        <v>14740.465160707201</v>
      </c>
      <c r="F119" s="6">
        <v>44256</v>
      </c>
      <c r="G119" s="4" t="s">
        <v>14</v>
      </c>
    </row>
    <row r="120" spans="1:7" x14ac:dyDescent="0.25">
      <c r="A120" s="4">
        <v>6933665</v>
      </c>
      <c r="B120" s="4" t="s">
        <v>18</v>
      </c>
      <c r="C120" s="4" t="s">
        <v>13</v>
      </c>
      <c r="D120" s="5">
        <v>28629.84</v>
      </c>
      <c r="E120" s="5">
        <v>9634.4625093864015</v>
      </c>
      <c r="F120" s="6">
        <v>44256</v>
      </c>
      <c r="G120" s="4" t="s">
        <v>14</v>
      </c>
    </row>
    <row r="121" spans="1:7" x14ac:dyDescent="0.25">
      <c r="A121" s="4">
        <v>6933669</v>
      </c>
      <c r="B121" s="4" t="s">
        <v>18</v>
      </c>
      <c r="C121" s="4" t="s">
        <v>13</v>
      </c>
      <c r="D121" s="5">
        <v>36761.040000000001</v>
      </c>
      <c r="E121" s="5">
        <v>20976.507079005602</v>
      </c>
      <c r="F121" s="6">
        <v>44256</v>
      </c>
      <c r="G121" s="4" t="s">
        <v>14</v>
      </c>
    </row>
    <row r="122" spans="1:7" x14ac:dyDescent="0.25">
      <c r="A122" s="4">
        <v>6933674</v>
      </c>
      <c r="B122" s="4" t="s">
        <v>18</v>
      </c>
      <c r="C122" s="4" t="s">
        <v>13</v>
      </c>
      <c r="D122" s="5">
        <v>32535.79</v>
      </c>
      <c r="E122" s="5">
        <v>7140.5774486781002</v>
      </c>
      <c r="F122" s="6">
        <v>44256</v>
      </c>
      <c r="G122" s="4" t="s">
        <v>14</v>
      </c>
    </row>
    <row r="123" spans="1:7" x14ac:dyDescent="0.25">
      <c r="A123" s="4">
        <v>6933696</v>
      </c>
      <c r="B123" s="4" t="s">
        <v>18</v>
      </c>
      <c r="C123" s="4" t="s">
        <v>13</v>
      </c>
      <c r="D123" s="5">
        <v>-62.800000000000004</v>
      </c>
      <c r="E123" s="5">
        <v>-24.808707936000001</v>
      </c>
      <c r="F123" s="6">
        <v>44256</v>
      </c>
      <c r="G123" s="4" t="s">
        <v>14</v>
      </c>
    </row>
    <row r="124" spans="1:7" x14ac:dyDescent="0.25">
      <c r="A124" s="4">
        <v>6933697</v>
      </c>
      <c r="B124" s="4" t="s">
        <v>18</v>
      </c>
      <c r="C124" s="4" t="s">
        <v>13</v>
      </c>
      <c r="D124" s="5">
        <v>28809.32</v>
      </c>
      <c r="E124" s="5">
        <v>11380.9236578784</v>
      </c>
      <c r="F124" s="6">
        <v>44256</v>
      </c>
      <c r="G124" s="4" t="s">
        <v>14</v>
      </c>
    </row>
    <row r="125" spans="1:7" x14ac:dyDescent="0.25">
      <c r="A125" s="4">
        <v>6933698</v>
      </c>
      <c r="B125" s="4" t="s">
        <v>18</v>
      </c>
      <c r="C125" s="4" t="s">
        <v>13</v>
      </c>
      <c r="D125" s="5">
        <v>28579.57</v>
      </c>
      <c r="E125" s="5">
        <v>11290.162501058399</v>
      </c>
      <c r="F125" s="6">
        <v>44256</v>
      </c>
      <c r="G125" s="4" t="s">
        <v>14</v>
      </c>
    </row>
    <row r="126" spans="1:7" x14ac:dyDescent="0.25">
      <c r="A126" s="4">
        <v>6933815</v>
      </c>
      <c r="B126" s="4" t="s">
        <v>18</v>
      </c>
      <c r="C126" s="4" t="s">
        <v>13</v>
      </c>
      <c r="D126" s="5">
        <v>31213.84</v>
      </c>
      <c r="E126" s="5">
        <v>10504.0255640264</v>
      </c>
      <c r="F126" s="6">
        <v>44256</v>
      </c>
      <c r="G126" s="4" t="s">
        <v>14</v>
      </c>
    </row>
    <row r="127" spans="1:7" x14ac:dyDescent="0.25">
      <c r="A127" s="4">
        <v>6933846</v>
      </c>
      <c r="B127" s="4" t="s">
        <v>18</v>
      </c>
      <c r="C127" s="4" t="s">
        <v>13</v>
      </c>
      <c r="D127" s="5">
        <v>28579.57</v>
      </c>
      <c r="E127" s="5">
        <v>11290.162501058399</v>
      </c>
      <c r="F127" s="6">
        <v>44256</v>
      </c>
      <c r="G127" s="4" t="s">
        <v>14</v>
      </c>
    </row>
    <row r="128" spans="1:7" x14ac:dyDescent="0.25">
      <c r="A128" s="4">
        <v>6933963</v>
      </c>
      <c r="B128" s="4" t="s">
        <v>18</v>
      </c>
      <c r="C128" s="4" t="s">
        <v>13</v>
      </c>
      <c r="D128" s="5">
        <v>250.25</v>
      </c>
      <c r="E128" s="5">
        <v>69.567903404999996</v>
      </c>
      <c r="F128" s="6">
        <v>44256</v>
      </c>
      <c r="G128" s="4" t="s">
        <v>14</v>
      </c>
    </row>
    <row r="129" spans="1:7" x14ac:dyDescent="0.25">
      <c r="A129" s="4">
        <v>6933964</v>
      </c>
      <c r="B129" s="4" t="s">
        <v>18</v>
      </c>
      <c r="C129" s="4" t="s">
        <v>13</v>
      </c>
      <c r="D129" s="5">
        <v>303.16000000000003</v>
      </c>
      <c r="E129" s="5">
        <v>84.276545839199997</v>
      </c>
      <c r="F129" s="6">
        <v>44256</v>
      </c>
      <c r="G129" s="4" t="s">
        <v>14</v>
      </c>
    </row>
    <row r="130" spans="1:7" x14ac:dyDescent="0.25">
      <c r="A130" s="4">
        <v>6933965</v>
      </c>
      <c r="B130" s="4" t="s">
        <v>18</v>
      </c>
      <c r="C130" s="4" t="s">
        <v>13</v>
      </c>
      <c r="D130" s="5">
        <v>-0.03</v>
      </c>
      <c r="E130" s="5">
        <v>-1.36070394E-2</v>
      </c>
      <c r="F130" s="6">
        <v>44256</v>
      </c>
      <c r="G130" s="4" t="s">
        <v>14</v>
      </c>
    </row>
    <row r="131" spans="1:7" x14ac:dyDescent="0.25">
      <c r="A131" s="4">
        <v>6933999</v>
      </c>
      <c r="B131" s="4" t="s">
        <v>18</v>
      </c>
      <c r="C131" s="4" t="s">
        <v>13</v>
      </c>
      <c r="D131" s="5">
        <v>1222.1200000000001</v>
      </c>
      <c r="E131" s="5">
        <v>339.74156287440002</v>
      </c>
      <c r="F131" s="6">
        <v>44256</v>
      </c>
      <c r="G131" s="4" t="s">
        <v>14</v>
      </c>
    </row>
    <row r="132" spans="1:7" x14ac:dyDescent="0.25">
      <c r="A132" s="4">
        <v>6934000</v>
      </c>
      <c r="B132" s="4" t="s">
        <v>18</v>
      </c>
      <c r="C132" s="4" t="s">
        <v>13</v>
      </c>
      <c r="D132" s="5">
        <v>37826.300000000003</v>
      </c>
      <c r="E132" s="5">
        <v>14943.019570056</v>
      </c>
      <c r="F132" s="6">
        <v>44256</v>
      </c>
      <c r="G132" s="4" t="s">
        <v>14</v>
      </c>
    </row>
    <row r="133" spans="1:7" x14ac:dyDescent="0.25">
      <c r="A133" s="4">
        <v>6934042</v>
      </c>
      <c r="B133" s="4" t="s">
        <v>18</v>
      </c>
      <c r="C133" s="4" t="s">
        <v>13</v>
      </c>
      <c r="D133" s="5">
        <v>43391.090000000004</v>
      </c>
      <c r="E133" s="5">
        <v>4444.0529546304006</v>
      </c>
      <c r="F133" s="6">
        <v>44256</v>
      </c>
      <c r="G133" s="4" t="s">
        <v>14</v>
      </c>
    </row>
    <row r="134" spans="1:7" x14ac:dyDescent="0.25">
      <c r="A134" s="4">
        <v>6934056</v>
      </c>
      <c r="B134" s="4" t="s">
        <v>18</v>
      </c>
      <c r="C134" s="4" t="s">
        <v>13</v>
      </c>
      <c r="D134" s="5">
        <v>30977.8</v>
      </c>
      <c r="E134" s="5">
        <v>3172.7016679680005</v>
      </c>
      <c r="F134" s="6">
        <v>44256</v>
      </c>
      <c r="G134" s="4" t="s">
        <v>14</v>
      </c>
    </row>
    <row r="135" spans="1:7" x14ac:dyDescent="0.25">
      <c r="A135" s="4">
        <v>6934077</v>
      </c>
      <c r="B135" s="4" t="s">
        <v>18</v>
      </c>
      <c r="C135" s="4" t="s">
        <v>13</v>
      </c>
      <c r="D135" s="5">
        <v>39581.450000000004</v>
      </c>
      <c r="E135" s="5">
        <v>4053.875111712</v>
      </c>
      <c r="F135" s="6">
        <v>44256</v>
      </c>
      <c r="G135" s="4" t="s">
        <v>14</v>
      </c>
    </row>
    <row r="136" spans="1:7" x14ac:dyDescent="0.25">
      <c r="A136" s="4">
        <v>7004599</v>
      </c>
      <c r="B136" s="4" t="s">
        <v>18</v>
      </c>
      <c r="C136" s="4" t="s">
        <v>13</v>
      </c>
      <c r="D136" s="5">
        <v>-72.150000000000006</v>
      </c>
      <c r="E136" s="5">
        <v>-3.169999716</v>
      </c>
      <c r="F136" s="6">
        <v>44256</v>
      </c>
      <c r="G136" s="4" t="s">
        <v>14</v>
      </c>
    </row>
    <row r="137" spans="1:7" x14ac:dyDescent="0.25">
      <c r="A137" s="4">
        <v>6933105</v>
      </c>
      <c r="B137" s="4" t="s">
        <v>12</v>
      </c>
      <c r="C137" s="4" t="s">
        <v>13</v>
      </c>
      <c r="D137" s="5">
        <v>86769.09</v>
      </c>
      <c r="E137" s="5">
        <v>29074.829630651999</v>
      </c>
      <c r="F137" s="6">
        <v>44256</v>
      </c>
      <c r="G137" s="4" t="s">
        <v>14</v>
      </c>
    </row>
    <row r="138" spans="1:7" x14ac:dyDescent="0.25">
      <c r="A138" s="4">
        <v>6933114</v>
      </c>
      <c r="B138" s="4" t="s">
        <v>12</v>
      </c>
      <c r="C138" s="4" t="s">
        <v>13</v>
      </c>
      <c r="D138" s="5">
        <v>183690</v>
      </c>
      <c r="E138" s="5">
        <v>72255.932856900006</v>
      </c>
      <c r="F138" s="6">
        <v>44256</v>
      </c>
      <c r="G138" s="4" t="s">
        <v>14</v>
      </c>
    </row>
    <row r="139" spans="1:7" x14ac:dyDescent="0.25">
      <c r="A139" s="4">
        <v>6933115</v>
      </c>
      <c r="B139" s="4" t="s">
        <v>12</v>
      </c>
      <c r="C139" s="4" t="s">
        <v>13</v>
      </c>
      <c r="D139" s="5">
        <v>-18354.34</v>
      </c>
      <c r="E139" s="5">
        <v>-6150.2236393520006</v>
      </c>
      <c r="F139" s="6">
        <v>44256</v>
      </c>
      <c r="G139" s="4" t="s">
        <v>14</v>
      </c>
    </row>
    <row r="140" spans="1:7" x14ac:dyDescent="0.25">
      <c r="A140" s="4">
        <v>6933702</v>
      </c>
      <c r="B140" s="4" t="s">
        <v>12</v>
      </c>
      <c r="C140" s="4" t="s">
        <v>13</v>
      </c>
      <c r="D140" s="5">
        <v>18354.34</v>
      </c>
      <c r="E140" s="5">
        <v>7219.8266572633993</v>
      </c>
      <c r="F140" s="6">
        <v>44256</v>
      </c>
      <c r="G140" s="4" t="s">
        <v>14</v>
      </c>
    </row>
    <row r="141" spans="1:7" x14ac:dyDescent="0.25">
      <c r="A141" s="4">
        <v>6933703</v>
      </c>
      <c r="B141" s="4" t="s">
        <v>12</v>
      </c>
      <c r="C141" s="4" t="s">
        <v>13</v>
      </c>
      <c r="D141" s="5">
        <v>-20289.54</v>
      </c>
      <c r="E141" s="5">
        <v>-6798.6758739120005</v>
      </c>
      <c r="F141" s="6">
        <v>44256</v>
      </c>
      <c r="G141" s="4" t="s">
        <v>14</v>
      </c>
    </row>
    <row r="142" spans="1:7" x14ac:dyDescent="0.25">
      <c r="A142" s="4">
        <v>6934018</v>
      </c>
      <c r="B142" s="4" t="s">
        <v>12</v>
      </c>
      <c r="C142" s="4" t="s">
        <v>13</v>
      </c>
      <c r="D142" s="5">
        <v>188214.51</v>
      </c>
      <c r="E142" s="5">
        <v>19194.435694467</v>
      </c>
      <c r="F142" s="6">
        <v>44256</v>
      </c>
      <c r="G142" s="4" t="s">
        <v>14</v>
      </c>
    </row>
    <row r="143" spans="1:7" x14ac:dyDescent="0.25">
      <c r="A143" s="4">
        <v>6934078</v>
      </c>
      <c r="B143" s="4" t="s">
        <v>12</v>
      </c>
      <c r="C143" s="4" t="s">
        <v>13</v>
      </c>
      <c r="D143" s="5">
        <v>175314.03</v>
      </c>
      <c r="E143" s="5">
        <v>17878.822813251001</v>
      </c>
      <c r="F143" s="6">
        <v>44256</v>
      </c>
      <c r="G143" s="4" t="s">
        <v>14</v>
      </c>
    </row>
    <row r="144" spans="1:7" x14ac:dyDescent="0.25">
      <c r="A144" s="4">
        <v>7003101</v>
      </c>
      <c r="B144" s="4" t="s">
        <v>12</v>
      </c>
      <c r="C144" s="4" t="s">
        <v>13</v>
      </c>
      <c r="D144" s="5">
        <v>106912.12</v>
      </c>
      <c r="E144" s="5">
        <v>4672.7599183860002</v>
      </c>
      <c r="F144" s="6">
        <v>44256</v>
      </c>
      <c r="G144" s="4" t="s">
        <v>14</v>
      </c>
    </row>
    <row r="145" spans="1:7" x14ac:dyDescent="0.25">
      <c r="A145" s="4">
        <v>7003698</v>
      </c>
      <c r="B145" s="4" t="s">
        <v>12</v>
      </c>
      <c r="C145" s="4" t="s">
        <v>13</v>
      </c>
      <c r="D145" s="5">
        <v>163.9</v>
      </c>
      <c r="E145" s="5">
        <v>7.1635035450000002</v>
      </c>
      <c r="F145" s="6">
        <v>44256</v>
      </c>
      <c r="G145" s="4" t="s">
        <v>14</v>
      </c>
    </row>
    <row r="146" spans="1:7" x14ac:dyDescent="0.25">
      <c r="A146" s="4">
        <v>7003699</v>
      </c>
      <c r="B146" s="4" t="s">
        <v>12</v>
      </c>
      <c r="C146" s="4" t="s">
        <v>13</v>
      </c>
      <c r="D146" s="5">
        <v>-80092.22</v>
      </c>
      <c r="E146" s="5">
        <v>-3500.5546180410001</v>
      </c>
      <c r="F146" s="6">
        <v>44256</v>
      </c>
      <c r="G146" s="4" t="s">
        <v>14</v>
      </c>
    </row>
    <row r="147" spans="1:7" x14ac:dyDescent="0.25">
      <c r="A147" s="4">
        <v>6932978</v>
      </c>
      <c r="B147" s="4" t="s">
        <v>19</v>
      </c>
      <c r="C147" s="4" t="s">
        <v>13</v>
      </c>
      <c r="D147" s="5">
        <v>1456.47</v>
      </c>
      <c r="E147" s="5">
        <v>65.209468086900003</v>
      </c>
      <c r="F147" s="6">
        <v>44256</v>
      </c>
      <c r="G147" s="4" t="s">
        <v>14</v>
      </c>
    </row>
    <row r="148" spans="1:7" x14ac:dyDescent="0.25">
      <c r="A148" s="4">
        <v>6933111</v>
      </c>
      <c r="B148" s="4" t="s">
        <v>19</v>
      </c>
      <c r="C148" s="4" t="s">
        <v>13</v>
      </c>
      <c r="D148" s="5">
        <v>616.19000000000005</v>
      </c>
      <c r="E148" s="5">
        <v>27.5882250513</v>
      </c>
      <c r="F148" s="6">
        <v>44256</v>
      </c>
      <c r="G148" s="4" t="s">
        <v>14</v>
      </c>
    </row>
    <row r="149" spans="1:7" x14ac:dyDescent="0.25">
      <c r="A149" s="4">
        <v>6933117</v>
      </c>
      <c r="B149" s="4" t="s">
        <v>19</v>
      </c>
      <c r="C149" s="4" t="s">
        <v>13</v>
      </c>
      <c r="D149" s="5">
        <v>3544.2400000000002</v>
      </c>
      <c r="E149" s="5">
        <v>158.68367022480001</v>
      </c>
      <c r="F149" s="6">
        <v>44256</v>
      </c>
      <c r="G149" s="4" t="s">
        <v>14</v>
      </c>
    </row>
    <row r="150" spans="1:7" x14ac:dyDescent="0.25">
      <c r="A150" s="4">
        <v>6933251</v>
      </c>
      <c r="B150" s="4" t="s">
        <v>19</v>
      </c>
      <c r="C150" s="4" t="s">
        <v>13</v>
      </c>
      <c r="D150" s="5">
        <v>1475.93</v>
      </c>
      <c r="E150" s="5">
        <v>66.080736461100003</v>
      </c>
      <c r="F150" s="6">
        <v>44256</v>
      </c>
      <c r="G150" s="4" t="s">
        <v>14</v>
      </c>
    </row>
    <row r="151" spans="1:7" x14ac:dyDescent="0.25">
      <c r="A151" s="4">
        <v>6933252</v>
      </c>
      <c r="B151" s="4" t="s">
        <v>19</v>
      </c>
      <c r="C151" s="4" t="s">
        <v>13</v>
      </c>
      <c r="D151" s="5">
        <v>1039.9000000000001</v>
      </c>
      <c r="E151" s="5">
        <v>46.558683573000003</v>
      </c>
      <c r="F151" s="6">
        <v>44256</v>
      </c>
      <c r="G151" s="4" t="s">
        <v>14</v>
      </c>
    </row>
    <row r="152" spans="1:7" x14ac:dyDescent="0.25">
      <c r="A152" s="4">
        <v>6933278</v>
      </c>
      <c r="B152" s="4" t="s">
        <v>19</v>
      </c>
      <c r="C152" s="4" t="s">
        <v>13</v>
      </c>
      <c r="D152" s="5">
        <v>714.62</v>
      </c>
      <c r="E152" s="5">
        <v>70.947416430399997</v>
      </c>
      <c r="F152" s="6">
        <v>44256</v>
      </c>
      <c r="G152" s="4" t="s">
        <v>14</v>
      </c>
    </row>
    <row r="153" spans="1:7" x14ac:dyDescent="0.25">
      <c r="A153" s="4">
        <v>6933411</v>
      </c>
      <c r="B153" s="4" t="s">
        <v>19</v>
      </c>
      <c r="C153" s="4" t="s">
        <v>13</v>
      </c>
      <c r="D153" s="5">
        <v>3015.02</v>
      </c>
      <c r="E153" s="5">
        <v>369.74999272000002</v>
      </c>
      <c r="F153" s="6">
        <v>44256</v>
      </c>
      <c r="G153" s="4" t="s">
        <v>14</v>
      </c>
    </row>
    <row r="154" spans="1:7" x14ac:dyDescent="0.25">
      <c r="A154" s="4">
        <v>6933545</v>
      </c>
      <c r="B154" s="4" t="s">
        <v>19</v>
      </c>
      <c r="C154" s="4" t="s">
        <v>13</v>
      </c>
      <c r="D154" s="5">
        <v>5561.03</v>
      </c>
      <c r="E154" s="5">
        <v>248.97993663809999</v>
      </c>
      <c r="F154" s="6">
        <v>44256</v>
      </c>
      <c r="G154" s="4" t="s">
        <v>14</v>
      </c>
    </row>
    <row r="155" spans="1:7" x14ac:dyDescent="0.25">
      <c r="A155" s="4">
        <v>6933546</v>
      </c>
      <c r="B155" s="4" t="s">
        <v>19</v>
      </c>
      <c r="C155" s="4" t="s">
        <v>13</v>
      </c>
      <c r="D155" s="5">
        <v>1094.9100000000001</v>
      </c>
      <c r="E155" s="5">
        <v>108.70257720720001</v>
      </c>
      <c r="F155" s="6">
        <v>44256</v>
      </c>
      <c r="G155" s="4" t="s">
        <v>14</v>
      </c>
    </row>
    <row r="156" spans="1:7" x14ac:dyDescent="0.25">
      <c r="A156" s="4">
        <v>6933843</v>
      </c>
      <c r="B156" s="4" t="s">
        <v>19</v>
      </c>
      <c r="C156" s="4" t="s">
        <v>13</v>
      </c>
      <c r="D156" s="5">
        <v>4473</v>
      </c>
      <c r="E156" s="5">
        <v>200.26636371000001</v>
      </c>
      <c r="F156" s="6">
        <v>44256</v>
      </c>
      <c r="G156" s="4" t="s">
        <v>14</v>
      </c>
    </row>
    <row r="157" spans="1:7" x14ac:dyDescent="0.25">
      <c r="A157" s="4">
        <v>6933993</v>
      </c>
      <c r="B157" s="4" t="s">
        <v>19</v>
      </c>
      <c r="C157" s="4" t="s">
        <v>13</v>
      </c>
      <c r="D157" s="5">
        <v>4062.98</v>
      </c>
      <c r="E157" s="5">
        <v>466.63292796159999</v>
      </c>
      <c r="F157" s="6">
        <v>44256</v>
      </c>
      <c r="G157" s="4" t="s">
        <v>14</v>
      </c>
    </row>
    <row r="158" spans="1:7" x14ac:dyDescent="0.25">
      <c r="A158" s="4">
        <v>6933994</v>
      </c>
      <c r="B158" s="4" t="s">
        <v>19</v>
      </c>
      <c r="C158" s="4" t="s">
        <v>13</v>
      </c>
      <c r="D158" s="5">
        <v>3298.31</v>
      </c>
      <c r="E158" s="5">
        <v>147.67282586370001</v>
      </c>
      <c r="F158" s="6">
        <v>44256</v>
      </c>
      <c r="G158" s="4" t="s">
        <v>14</v>
      </c>
    </row>
    <row r="159" spans="1:7" x14ac:dyDescent="0.25">
      <c r="A159" s="4">
        <v>6933995</v>
      </c>
      <c r="B159" s="4" t="s">
        <v>19</v>
      </c>
      <c r="C159" s="4" t="s">
        <v>13</v>
      </c>
      <c r="D159" s="5">
        <v>2569.85</v>
      </c>
      <c r="E159" s="5">
        <v>295.14706691200001</v>
      </c>
      <c r="F159" s="6">
        <v>44256</v>
      </c>
      <c r="G159" s="4" t="s">
        <v>14</v>
      </c>
    </row>
    <row r="160" spans="1:7" x14ac:dyDescent="0.25">
      <c r="A160" s="4">
        <v>6934030</v>
      </c>
      <c r="B160" s="4" t="s">
        <v>6</v>
      </c>
      <c r="C160" s="4" t="s">
        <v>20</v>
      </c>
      <c r="D160" s="5">
        <v>202.5</v>
      </c>
      <c r="E160" s="5">
        <v>0</v>
      </c>
      <c r="F160" s="6">
        <v>44256</v>
      </c>
      <c r="G160" s="4" t="s">
        <v>21</v>
      </c>
    </row>
    <row r="161" spans="1:7" x14ac:dyDescent="0.25">
      <c r="A161" s="4">
        <v>6934058</v>
      </c>
      <c r="B161" s="4" t="s">
        <v>6</v>
      </c>
      <c r="C161" s="4" t="s">
        <v>20</v>
      </c>
      <c r="D161" s="5">
        <v>5219.95</v>
      </c>
      <c r="E161" s="5">
        <v>0</v>
      </c>
      <c r="F161" s="6">
        <v>44256</v>
      </c>
      <c r="G161" s="4" t="s">
        <v>21</v>
      </c>
    </row>
    <row r="162" spans="1:7" x14ac:dyDescent="0.25">
      <c r="A162" s="4">
        <v>6934079</v>
      </c>
      <c r="B162" s="4" t="s">
        <v>6</v>
      </c>
      <c r="C162" s="4" t="s">
        <v>20</v>
      </c>
      <c r="D162" s="5">
        <v>-399.75</v>
      </c>
      <c r="E162" s="5">
        <v>0</v>
      </c>
      <c r="F162" s="6">
        <v>44256</v>
      </c>
      <c r="G162" s="4" t="s">
        <v>21</v>
      </c>
    </row>
    <row r="163" spans="1:7" x14ac:dyDescent="0.25">
      <c r="A163" s="4">
        <v>7002780</v>
      </c>
      <c r="B163" s="4" t="s">
        <v>6</v>
      </c>
      <c r="C163" s="4" t="s">
        <v>20</v>
      </c>
      <c r="D163" s="5">
        <v>3172.5</v>
      </c>
      <c r="E163" s="5">
        <v>0</v>
      </c>
      <c r="F163" s="6">
        <v>44256</v>
      </c>
      <c r="G163" s="4" t="s">
        <v>21</v>
      </c>
    </row>
    <row r="164" spans="1:7" x14ac:dyDescent="0.25">
      <c r="A164" s="4">
        <v>7003416</v>
      </c>
      <c r="B164" s="4" t="s">
        <v>6</v>
      </c>
      <c r="C164" s="4" t="s">
        <v>20</v>
      </c>
      <c r="D164" s="5">
        <v>1480.5</v>
      </c>
      <c r="E164" s="5">
        <v>0</v>
      </c>
      <c r="F164" s="6">
        <v>44256</v>
      </c>
      <c r="G164" s="4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151" workbookViewId="0">
      <selection activeCell="B1" sqref="B1"/>
    </sheetView>
  </sheetViews>
  <sheetFormatPr defaultRowHeight="15" x14ac:dyDescent="0.25"/>
  <cols>
    <col min="1" max="1" width="8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1.855468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44228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31794.59</v>
      </c>
      <c r="E3" s="5">
        <v>438.46106777370005</v>
      </c>
      <c r="F3" s="6">
        <v>44228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179633.09</v>
      </c>
      <c r="E4" s="5">
        <v>2477.2175533287</v>
      </c>
      <c r="F4" s="6">
        <v>44228</v>
      </c>
      <c r="G4" s="4" t="s">
        <v>8</v>
      </c>
    </row>
    <row r="5" spans="1:7" x14ac:dyDescent="0.25">
      <c r="A5" s="4">
        <v>1949348</v>
      </c>
      <c r="B5" s="4" t="s">
        <v>10</v>
      </c>
      <c r="C5" s="4" t="s">
        <v>7</v>
      </c>
      <c r="D5" s="5">
        <v>4577.1400000000003</v>
      </c>
      <c r="E5" s="5">
        <v>924.21748194200006</v>
      </c>
      <c r="F5" s="6">
        <v>44228</v>
      </c>
      <c r="G5" s="4" t="s">
        <v>8</v>
      </c>
    </row>
    <row r="6" spans="1:7" x14ac:dyDescent="0.25">
      <c r="A6" s="4">
        <v>1274828</v>
      </c>
      <c r="B6" s="4" t="s">
        <v>11</v>
      </c>
      <c r="C6" s="4" t="s">
        <v>7</v>
      </c>
      <c r="D6" s="5">
        <v>55768.43</v>
      </c>
      <c r="E6" s="5">
        <v>263.03068472640001</v>
      </c>
      <c r="F6" s="6">
        <v>44228</v>
      </c>
      <c r="G6" s="4" t="s">
        <v>8</v>
      </c>
    </row>
    <row r="7" spans="1:7" x14ac:dyDescent="0.25">
      <c r="A7" s="4">
        <v>923219</v>
      </c>
      <c r="B7" s="4" t="s">
        <v>12</v>
      </c>
      <c r="C7" s="4" t="s">
        <v>7</v>
      </c>
      <c r="D7" s="5">
        <v>58.83</v>
      </c>
      <c r="E7" s="5">
        <v>2.2331691509999998</v>
      </c>
      <c r="F7" s="6">
        <v>44228</v>
      </c>
      <c r="G7" s="4" t="s">
        <v>8</v>
      </c>
    </row>
    <row r="8" spans="1:7" x14ac:dyDescent="0.25">
      <c r="A8" s="4">
        <v>6933535</v>
      </c>
      <c r="B8" s="4" t="s">
        <v>6</v>
      </c>
      <c r="C8" s="4" t="s">
        <v>13</v>
      </c>
      <c r="D8" s="5">
        <v>472514.62</v>
      </c>
      <c r="E8" s="5">
        <v>0</v>
      </c>
      <c r="F8" s="6">
        <v>44228</v>
      </c>
      <c r="G8" s="4" t="s">
        <v>14</v>
      </c>
    </row>
    <row r="9" spans="1:7" x14ac:dyDescent="0.25">
      <c r="A9" s="4">
        <v>6933550</v>
      </c>
      <c r="B9" s="4" t="s">
        <v>6</v>
      </c>
      <c r="C9" s="4" t="s">
        <v>13</v>
      </c>
      <c r="D9" s="5">
        <v>4232.25</v>
      </c>
      <c r="E9" s="5">
        <v>0</v>
      </c>
      <c r="F9" s="6">
        <v>44228</v>
      </c>
      <c r="G9" s="4" t="s">
        <v>14</v>
      </c>
    </row>
    <row r="10" spans="1:7" x14ac:dyDescent="0.25">
      <c r="A10" s="4">
        <v>6933700</v>
      </c>
      <c r="B10" s="4" t="s">
        <v>6</v>
      </c>
      <c r="C10" s="4" t="s">
        <v>13</v>
      </c>
      <c r="D10" s="5">
        <v>106291.65000000001</v>
      </c>
      <c r="E10" s="5">
        <v>0</v>
      </c>
      <c r="F10" s="6">
        <v>44228</v>
      </c>
      <c r="G10" s="4" t="s">
        <v>14</v>
      </c>
    </row>
    <row r="11" spans="1:7" x14ac:dyDescent="0.25">
      <c r="A11" s="4">
        <v>6933701</v>
      </c>
      <c r="B11" s="4" t="s">
        <v>6</v>
      </c>
      <c r="C11" s="4" t="s">
        <v>13</v>
      </c>
      <c r="D11" s="5">
        <v>1500</v>
      </c>
      <c r="E11" s="5">
        <v>0</v>
      </c>
      <c r="F11" s="6">
        <v>44228</v>
      </c>
      <c r="G11" s="4" t="s">
        <v>14</v>
      </c>
    </row>
    <row r="12" spans="1:7" x14ac:dyDescent="0.25">
      <c r="A12" s="4">
        <v>6932989</v>
      </c>
      <c r="B12" s="4" t="s">
        <v>9</v>
      </c>
      <c r="C12" s="4" t="s">
        <v>13</v>
      </c>
      <c r="D12" s="5">
        <v>101826.47</v>
      </c>
      <c r="E12" s="5">
        <v>16148.659877300001</v>
      </c>
      <c r="F12" s="6">
        <v>44228</v>
      </c>
      <c r="G12" s="4" t="s">
        <v>14</v>
      </c>
    </row>
    <row r="13" spans="1:7" x14ac:dyDescent="0.25">
      <c r="A13" s="4">
        <v>6933002</v>
      </c>
      <c r="B13" s="4" t="s">
        <v>9</v>
      </c>
      <c r="C13" s="4" t="s">
        <v>13</v>
      </c>
      <c r="D13" s="5">
        <v>12495.5</v>
      </c>
      <c r="E13" s="5">
        <v>2240.1391344849999</v>
      </c>
      <c r="F13" s="6">
        <v>44228</v>
      </c>
      <c r="G13" s="4" t="s">
        <v>14</v>
      </c>
    </row>
    <row r="14" spans="1:7" x14ac:dyDescent="0.25">
      <c r="A14" s="4">
        <v>6933704</v>
      </c>
      <c r="B14" s="4" t="s">
        <v>9</v>
      </c>
      <c r="C14" s="4" t="s">
        <v>13</v>
      </c>
      <c r="D14" s="5">
        <v>23480.77</v>
      </c>
      <c r="E14" s="5">
        <v>4209.5307738658994</v>
      </c>
      <c r="F14" s="6">
        <v>44228</v>
      </c>
      <c r="G14" s="4" t="s">
        <v>14</v>
      </c>
    </row>
    <row r="15" spans="1:7" x14ac:dyDescent="0.25">
      <c r="A15" s="4">
        <v>6934031</v>
      </c>
      <c r="B15" s="4" t="s">
        <v>9</v>
      </c>
      <c r="C15" s="4" t="s">
        <v>13</v>
      </c>
      <c r="D15" s="5">
        <v>8954.99</v>
      </c>
      <c r="E15" s="5">
        <v>308.73304118909999</v>
      </c>
      <c r="F15" s="6">
        <v>44228</v>
      </c>
      <c r="G15" s="4" t="s">
        <v>14</v>
      </c>
    </row>
    <row r="16" spans="1:7" x14ac:dyDescent="0.25">
      <c r="A16" s="4">
        <v>6934068</v>
      </c>
      <c r="B16" s="4" t="s">
        <v>9</v>
      </c>
      <c r="C16" s="4" t="s">
        <v>13</v>
      </c>
      <c r="D16" s="5">
        <v>5933184.5899999999</v>
      </c>
      <c r="E16" s="5">
        <v>204553.0059114531</v>
      </c>
      <c r="F16" s="6">
        <v>44228</v>
      </c>
      <c r="G16" s="4" t="s">
        <v>14</v>
      </c>
    </row>
    <row r="17" spans="1:7" x14ac:dyDescent="0.25">
      <c r="A17" s="4">
        <v>6934069</v>
      </c>
      <c r="B17" s="4" t="s">
        <v>9</v>
      </c>
      <c r="C17" s="4" t="s">
        <v>13</v>
      </c>
      <c r="D17" s="5">
        <v>457856.33</v>
      </c>
      <c r="E17" s="5">
        <v>15785.0960401497</v>
      </c>
      <c r="F17" s="6">
        <v>44228</v>
      </c>
      <c r="G17" s="4" t="s">
        <v>14</v>
      </c>
    </row>
    <row r="18" spans="1:7" x14ac:dyDescent="0.25">
      <c r="A18" s="4">
        <v>6934080</v>
      </c>
      <c r="B18" s="4" t="s">
        <v>9</v>
      </c>
      <c r="C18" s="4" t="s">
        <v>13</v>
      </c>
      <c r="D18" s="5">
        <v>495432.52</v>
      </c>
      <c r="E18" s="5">
        <v>17080.576148446798</v>
      </c>
      <c r="F18" s="6">
        <v>44228</v>
      </c>
      <c r="G18" s="4" t="s">
        <v>14</v>
      </c>
    </row>
    <row r="19" spans="1:7" x14ac:dyDescent="0.25">
      <c r="A19" s="4">
        <v>7002781</v>
      </c>
      <c r="B19" s="4" t="s">
        <v>9</v>
      </c>
      <c r="C19" s="4" t="s">
        <v>13</v>
      </c>
      <c r="D19" s="5">
        <v>1678.8500000000001</v>
      </c>
      <c r="E19" s="5">
        <v>23.152063405500002</v>
      </c>
      <c r="F19" s="6">
        <v>44228</v>
      </c>
      <c r="G19" s="4" t="s">
        <v>14</v>
      </c>
    </row>
    <row r="20" spans="1:7" x14ac:dyDescent="0.25">
      <c r="A20" s="4">
        <v>7003071</v>
      </c>
      <c r="B20" s="4" t="s">
        <v>9</v>
      </c>
      <c r="C20" s="4" t="s">
        <v>13</v>
      </c>
      <c r="D20" s="5">
        <v>-150</v>
      </c>
      <c r="E20" s="5">
        <v>-2.0685644999999999</v>
      </c>
      <c r="F20" s="6">
        <v>44228</v>
      </c>
      <c r="G20" s="4" t="s">
        <v>14</v>
      </c>
    </row>
    <row r="21" spans="1:7" x14ac:dyDescent="0.25">
      <c r="A21" s="4">
        <v>7003394</v>
      </c>
      <c r="B21" s="4" t="s">
        <v>9</v>
      </c>
      <c r="C21" s="4" t="s">
        <v>13</v>
      </c>
      <c r="D21" s="5">
        <v>1591.04</v>
      </c>
      <c r="E21" s="5">
        <v>21.941125747200001</v>
      </c>
      <c r="F21" s="6">
        <v>44228</v>
      </c>
      <c r="G21" s="4" t="s">
        <v>14</v>
      </c>
    </row>
    <row r="22" spans="1:7" x14ac:dyDescent="0.25">
      <c r="A22" s="4">
        <v>7004610</v>
      </c>
      <c r="B22" s="4" t="s">
        <v>9</v>
      </c>
      <c r="C22" s="4" t="s">
        <v>13</v>
      </c>
      <c r="D22" s="5">
        <v>510156.96</v>
      </c>
      <c r="E22" s="5">
        <v>7035.2838458927999</v>
      </c>
      <c r="F22" s="6">
        <v>44228</v>
      </c>
      <c r="G22" s="4" t="s">
        <v>14</v>
      </c>
    </row>
    <row r="23" spans="1:7" x14ac:dyDescent="0.25">
      <c r="A23" s="4">
        <v>7004932</v>
      </c>
      <c r="B23" s="4" t="s">
        <v>9</v>
      </c>
      <c r="C23" s="4" t="s">
        <v>13</v>
      </c>
      <c r="D23" s="5">
        <v>1989.21</v>
      </c>
      <c r="E23" s="5">
        <v>27.432061260299999</v>
      </c>
      <c r="F23" s="6">
        <v>44228</v>
      </c>
      <c r="G23" s="4" t="s">
        <v>14</v>
      </c>
    </row>
    <row r="24" spans="1:7" x14ac:dyDescent="0.25">
      <c r="A24" s="4">
        <v>6932988</v>
      </c>
      <c r="B24" s="4" t="s">
        <v>10</v>
      </c>
      <c r="C24" s="4" t="s">
        <v>13</v>
      </c>
      <c r="D24" s="5">
        <v>10169.65</v>
      </c>
      <c r="E24" s="5">
        <v>10169.65</v>
      </c>
      <c r="F24" s="6">
        <v>44228</v>
      </c>
      <c r="G24" s="4" t="s">
        <v>14</v>
      </c>
    </row>
    <row r="25" spans="1:7" x14ac:dyDescent="0.25">
      <c r="A25" s="4">
        <v>6933099</v>
      </c>
      <c r="B25" s="4" t="s">
        <v>10</v>
      </c>
      <c r="C25" s="4" t="s">
        <v>13</v>
      </c>
      <c r="D25" s="5">
        <v>49817.99</v>
      </c>
      <c r="E25" s="5">
        <v>49817.99</v>
      </c>
      <c r="F25" s="6">
        <v>44228</v>
      </c>
      <c r="G25" s="4" t="s">
        <v>14</v>
      </c>
    </row>
    <row r="26" spans="1:7" x14ac:dyDescent="0.25">
      <c r="A26" s="4">
        <v>6933110</v>
      </c>
      <c r="B26" s="4" t="s">
        <v>10</v>
      </c>
      <c r="C26" s="4" t="s">
        <v>13</v>
      </c>
      <c r="D26" s="5">
        <v>8492.84</v>
      </c>
      <c r="E26" s="5">
        <v>8492.84</v>
      </c>
      <c r="F26" s="6">
        <v>44228</v>
      </c>
      <c r="G26" s="4" t="s">
        <v>14</v>
      </c>
    </row>
    <row r="27" spans="1:7" x14ac:dyDescent="0.25">
      <c r="A27" s="4">
        <v>6933113</v>
      </c>
      <c r="B27" s="4" t="s">
        <v>10</v>
      </c>
      <c r="C27" s="4" t="s">
        <v>13</v>
      </c>
      <c r="D27" s="5">
        <v>74169.37</v>
      </c>
      <c r="E27" s="5">
        <v>74169.37</v>
      </c>
      <c r="F27" s="6">
        <v>44228</v>
      </c>
      <c r="G27" s="4" t="s">
        <v>14</v>
      </c>
    </row>
    <row r="28" spans="1:7" x14ac:dyDescent="0.25">
      <c r="A28" s="4">
        <v>6933268</v>
      </c>
      <c r="B28" s="4" t="s">
        <v>10</v>
      </c>
      <c r="C28" s="4" t="s">
        <v>13</v>
      </c>
      <c r="D28" s="5">
        <v>10806.7</v>
      </c>
      <c r="E28" s="5">
        <v>10806.7</v>
      </c>
      <c r="F28" s="6">
        <v>44228</v>
      </c>
      <c r="G28" s="4" t="s">
        <v>14</v>
      </c>
    </row>
    <row r="29" spans="1:7" x14ac:dyDescent="0.25">
      <c r="A29" s="4">
        <v>6933274</v>
      </c>
      <c r="B29" s="4" t="s">
        <v>10</v>
      </c>
      <c r="C29" s="4" t="s">
        <v>13</v>
      </c>
      <c r="D29" s="5">
        <v>6266.2</v>
      </c>
      <c r="E29" s="5">
        <v>6266.2</v>
      </c>
      <c r="F29" s="6">
        <v>44228</v>
      </c>
      <c r="G29" s="4" t="s">
        <v>14</v>
      </c>
    </row>
    <row r="30" spans="1:7" x14ac:dyDescent="0.25">
      <c r="A30" s="4">
        <v>6933392</v>
      </c>
      <c r="B30" s="4" t="s">
        <v>10</v>
      </c>
      <c r="C30" s="4" t="s">
        <v>13</v>
      </c>
      <c r="D30" s="5">
        <v>14047.62</v>
      </c>
      <c r="E30" s="5">
        <v>14047.62</v>
      </c>
      <c r="F30" s="6">
        <v>44228</v>
      </c>
      <c r="G30" s="4" t="s">
        <v>14</v>
      </c>
    </row>
    <row r="31" spans="1:7" x14ac:dyDescent="0.25">
      <c r="A31" s="4">
        <v>6933396</v>
      </c>
      <c r="B31" s="4" t="s">
        <v>10</v>
      </c>
      <c r="C31" s="4" t="s">
        <v>13</v>
      </c>
      <c r="D31" s="5">
        <v>237.99</v>
      </c>
      <c r="E31" s="5">
        <v>237.99</v>
      </c>
      <c r="F31" s="6">
        <v>44228</v>
      </c>
      <c r="G31" s="4" t="s">
        <v>14</v>
      </c>
    </row>
    <row r="32" spans="1:7" x14ac:dyDescent="0.25">
      <c r="A32" s="4">
        <v>6933410</v>
      </c>
      <c r="B32" s="4" t="s">
        <v>10</v>
      </c>
      <c r="C32" s="4" t="s">
        <v>13</v>
      </c>
      <c r="D32" s="5">
        <v>38933.090000000004</v>
      </c>
      <c r="E32" s="5">
        <v>38933.090000000004</v>
      </c>
      <c r="F32" s="6">
        <v>44228</v>
      </c>
      <c r="G32" s="4" t="s">
        <v>14</v>
      </c>
    </row>
    <row r="33" spans="1:7" x14ac:dyDescent="0.25">
      <c r="A33" s="4">
        <v>6933519</v>
      </c>
      <c r="B33" s="4" t="s">
        <v>10</v>
      </c>
      <c r="C33" s="4" t="s">
        <v>13</v>
      </c>
      <c r="D33" s="5">
        <v>1556.74</v>
      </c>
      <c r="E33" s="5">
        <v>1556.74</v>
      </c>
      <c r="F33" s="6">
        <v>44228</v>
      </c>
      <c r="G33" s="4" t="s">
        <v>14</v>
      </c>
    </row>
    <row r="34" spans="1:7" x14ac:dyDescent="0.25">
      <c r="A34" s="4">
        <v>6933534</v>
      </c>
      <c r="B34" s="4" t="s">
        <v>10</v>
      </c>
      <c r="C34" s="4" t="s">
        <v>13</v>
      </c>
      <c r="D34" s="5">
        <v>18267.16</v>
      </c>
      <c r="E34" s="5">
        <v>18267.16</v>
      </c>
      <c r="F34" s="6">
        <v>44228</v>
      </c>
      <c r="G34" s="4" t="s">
        <v>14</v>
      </c>
    </row>
    <row r="35" spans="1:7" x14ac:dyDescent="0.25">
      <c r="A35" s="4">
        <v>6933536</v>
      </c>
      <c r="B35" s="4" t="s">
        <v>10</v>
      </c>
      <c r="C35" s="4" t="s">
        <v>13</v>
      </c>
      <c r="D35" s="5">
        <v>-1017.6</v>
      </c>
      <c r="E35" s="5">
        <v>-1017.6</v>
      </c>
      <c r="F35" s="6">
        <v>44228</v>
      </c>
      <c r="G35" s="4" t="s">
        <v>14</v>
      </c>
    </row>
    <row r="36" spans="1:7" x14ac:dyDescent="0.25">
      <c r="A36" s="4">
        <v>6933539</v>
      </c>
      <c r="B36" s="4" t="s">
        <v>10</v>
      </c>
      <c r="C36" s="4" t="s">
        <v>13</v>
      </c>
      <c r="D36" s="5">
        <v>13745.03</v>
      </c>
      <c r="E36" s="5">
        <v>13745.03</v>
      </c>
      <c r="F36" s="6">
        <v>44228</v>
      </c>
      <c r="G36" s="4" t="s">
        <v>14</v>
      </c>
    </row>
    <row r="37" spans="1:7" x14ac:dyDescent="0.25">
      <c r="A37" s="4">
        <v>6933551</v>
      </c>
      <c r="B37" s="4" t="s">
        <v>10</v>
      </c>
      <c r="C37" s="4" t="s">
        <v>13</v>
      </c>
      <c r="D37" s="5">
        <v>1556.74</v>
      </c>
      <c r="E37" s="5">
        <v>1556.74</v>
      </c>
      <c r="F37" s="6">
        <v>44228</v>
      </c>
      <c r="G37" s="4" t="s">
        <v>14</v>
      </c>
    </row>
    <row r="38" spans="1:7" x14ac:dyDescent="0.25">
      <c r="A38" s="4">
        <v>6933552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44228</v>
      </c>
      <c r="G38" s="4" t="s">
        <v>14</v>
      </c>
    </row>
    <row r="39" spans="1:7" x14ac:dyDescent="0.25">
      <c r="A39" s="4">
        <v>6933837</v>
      </c>
      <c r="B39" s="4" t="s">
        <v>10</v>
      </c>
      <c r="C39" s="4" t="s">
        <v>13</v>
      </c>
      <c r="D39" s="5">
        <v>10210.52</v>
      </c>
      <c r="E39" s="5">
        <v>10210.52</v>
      </c>
      <c r="F39" s="6">
        <v>44228</v>
      </c>
      <c r="G39" s="4" t="s">
        <v>14</v>
      </c>
    </row>
    <row r="40" spans="1:7" x14ac:dyDescent="0.25">
      <c r="A40" s="4">
        <v>6933838</v>
      </c>
      <c r="B40" s="4" t="s">
        <v>10</v>
      </c>
      <c r="C40" s="4" t="s">
        <v>13</v>
      </c>
      <c r="D40" s="5">
        <v>25</v>
      </c>
      <c r="E40" s="5">
        <v>25</v>
      </c>
      <c r="F40" s="6">
        <v>44228</v>
      </c>
      <c r="G40" s="4" t="s">
        <v>14</v>
      </c>
    </row>
    <row r="41" spans="1:7" x14ac:dyDescent="0.25">
      <c r="A41" s="4">
        <v>6933840</v>
      </c>
      <c r="B41" s="4" t="s">
        <v>10</v>
      </c>
      <c r="C41" s="4" t="s">
        <v>13</v>
      </c>
      <c r="D41" s="5">
        <v>2895</v>
      </c>
      <c r="E41" s="5">
        <v>2895</v>
      </c>
      <c r="F41" s="6">
        <v>44228</v>
      </c>
      <c r="G41" s="4" t="s">
        <v>14</v>
      </c>
    </row>
    <row r="42" spans="1:7" x14ac:dyDescent="0.25">
      <c r="A42" s="4">
        <v>6933841</v>
      </c>
      <c r="B42" s="4" t="s">
        <v>10</v>
      </c>
      <c r="C42" s="4" t="s">
        <v>13</v>
      </c>
      <c r="D42" s="5">
        <v>1555.76</v>
      </c>
      <c r="E42" s="5">
        <v>1555.76</v>
      </c>
      <c r="F42" s="6">
        <v>44228</v>
      </c>
      <c r="G42" s="4" t="s">
        <v>14</v>
      </c>
    </row>
    <row r="43" spans="1:7" x14ac:dyDescent="0.25">
      <c r="A43" s="4">
        <v>6933966</v>
      </c>
      <c r="B43" s="4" t="s">
        <v>10</v>
      </c>
      <c r="C43" s="4" t="s">
        <v>13</v>
      </c>
      <c r="D43" s="5">
        <v>1556.74</v>
      </c>
      <c r="E43" s="5">
        <v>1556.74</v>
      </c>
      <c r="F43" s="6">
        <v>44228</v>
      </c>
      <c r="G43" s="4" t="s">
        <v>14</v>
      </c>
    </row>
    <row r="44" spans="1:7" x14ac:dyDescent="0.25">
      <c r="A44" s="4">
        <v>6933981</v>
      </c>
      <c r="B44" s="4" t="s">
        <v>10</v>
      </c>
      <c r="C44" s="4" t="s">
        <v>13</v>
      </c>
      <c r="D44" s="5">
        <v>-5324.76</v>
      </c>
      <c r="E44" s="5">
        <v>-5324.76</v>
      </c>
      <c r="F44" s="6">
        <v>44228</v>
      </c>
      <c r="G44" s="4" t="s">
        <v>14</v>
      </c>
    </row>
    <row r="45" spans="1:7" x14ac:dyDescent="0.25">
      <c r="A45" s="4">
        <v>6933992</v>
      </c>
      <c r="B45" s="4" t="s">
        <v>10</v>
      </c>
      <c r="C45" s="4" t="s">
        <v>13</v>
      </c>
      <c r="D45" s="5">
        <v>1604.97</v>
      </c>
      <c r="E45" s="5">
        <v>1604.97</v>
      </c>
      <c r="F45" s="6">
        <v>44228</v>
      </c>
      <c r="G45" s="4" t="s">
        <v>14</v>
      </c>
    </row>
    <row r="46" spans="1:7" x14ac:dyDescent="0.25">
      <c r="A46" s="4">
        <v>6934001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44228</v>
      </c>
      <c r="G46" s="4" t="s">
        <v>14</v>
      </c>
    </row>
    <row r="47" spans="1:7" x14ac:dyDescent="0.25">
      <c r="A47" s="4">
        <v>6934019</v>
      </c>
      <c r="B47" s="4" t="s">
        <v>10</v>
      </c>
      <c r="C47" s="4" t="s">
        <v>13</v>
      </c>
      <c r="D47" s="5">
        <v>-117964</v>
      </c>
      <c r="E47" s="5">
        <v>-59548.314493359998</v>
      </c>
      <c r="F47" s="6">
        <v>44228</v>
      </c>
      <c r="G47" s="4" t="s">
        <v>14</v>
      </c>
    </row>
    <row r="48" spans="1:7" x14ac:dyDescent="0.25">
      <c r="A48" s="4">
        <v>6934049</v>
      </c>
      <c r="B48" s="4" t="s">
        <v>10</v>
      </c>
      <c r="C48" s="4" t="s">
        <v>13</v>
      </c>
      <c r="D48" s="5">
        <v>197535.35</v>
      </c>
      <c r="E48" s="5">
        <v>99715.990856158998</v>
      </c>
      <c r="F48" s="6">
        <v>44228</v>
      </c>
      <c r="G48" s="4" t="s">
        <v>14</v>
      </c>
    </row>
    <row r="49" spans="1:7" x14ac:dyDescent="0.25">
      <c r="A49" s="4">
        <v>6934059</v>
      </c>
      <c r="B49" s="4" t="s">
        <v>10</v>
      </c>
      <c r="C49" s="4" t="s">
        <v>13</v>
      </c>
      <c r="D49" s="5">
        <v>165196</v>
      </c>
      <c r="E49" s="5">
        <v>83391.063045040006</v>
      </c>
      <c r="F49" s="6">
        <v>44228</v>
      </c>
      <c r="G49" s="4" t="s">
        <v>14</v>
      </c>
    </row>
    <row r="50" spans="1:7" x14ac:dyDescent="0.25">
      <c r="A50" s="4">
        <v>7002753</v>
      </c>
      <c r="B50" s="4" t="s">
        <v>10</v>
      </c>
      <c r="C50" s="4" t="s">
        <v>13</v>
      </c>
      <c r="D50" s="5">
        <v>13856.970000000001</v>
      </c>
      <c r="E50" s="5">
        <v>2798.0035394910001</v>
      </c>
      <c r="F50" s="6">
        <v>44228</v>
      </c>
      <c r="G50" s="4" t="s">
        <v>14</v>
      </c>
    </row>
    <row r="51" spans="1:7" x14ac:dyDescent="0.25">
      <c r="A51" s="4">
        <v>7003102</v>
      </c>
      <c r="B51" s="4" t="s">
        <v>10</v>
      </c>
      <c r="C51" s="4" t="s">
        <v>13</v>
      </c>
      <c r="D51" s="5">
        <v>26590.5</v>
      </c>
      <c r="E51" s="5">
        <v>5369.1617371499997</v>
      </c>
      <c r="F51" s="6">
        <v>44228</v>
      </c>
      <c r="G51" s="4" t="s">
        <v>14</v>
      </c>
    </row>
    <row r="52" spans="1:7" x14ac:dyDescent="0.25">
      <c r="A52" s="4">
        <v>7003395</v>
      </c>
      <c r="B52" s="4" t="s">
        <v>10</v>
      </c>
      <c r="C52" s="4" t="s">
        <v>13</v>
      </c>
      <c r="D52" s="5">
        <v>15873.5</v>
      </c>
      <c r="E52" s="5">
        <v>3205.1818820499998</v>
      </c>
      <c r="F52" s="6">
        <v>44228</v>
      </c>
      <c r="G52" s="4" t="s">
        <v>14</v>
      </c>
    </row>
    <row r="53" spans="1:7" x14ac:dyDescent="0.25">
      <c r="A53" s="4">
        <v>7003417</v>
      </c>
      <c r="B53" s="4" t="s">
        <v>10</v>
      </c>
      <c r="C53" s="4" t="s">
        <v>13</v>
      </c>
      <c r="D53" s="5">
        <v>42457.520000000004</v>
      </c>
      <c r="E53" s="5">
        <v>8573.0351756560012</v>
      </c>
      <c r="F53" s="6">
        <v>44228</v>
      </c>
      <c r="G53" s="4" t="s">
        <v>14</v>
      </c>
    </row>
    <row r="54" spans="1:7" x14ac:dyDescent="0.25">
      <c r="A54" s="4">
        <v>7003418</v>
      </c>
      <c r="B54" s="4" t="s">
        <v>10</v>
      </c>
      <c r="C54" s="4" t="s">
        <v>13</v>
      </c>
      <c r="D54" s="5">
        <v>431.42</v>
      </c>
      <c r="E54" s="5">
        <v>87.112455826000001</v>
      </c>
      <c r="F54" s="6">
        <v>44228</v>
      </c>
      <c r="G54" s="4" t="s">
        <v>14</v>
      </c>
    </row>
    <row r="55" spans="1:7" x14ac:dyDescent="0.25">
      <c r="A55" s="4">
        <v>7004260</v>
      </c>
      <c r="B55" s="4" t="s">
        <v>10</v>
      </c>
      <c r="C55" s="4" t="s">
        <v>13</v>
      </c>
      <c r="D55" s="5">
        <v>117964</v>
      </c>
      <c r="E55" s="5">
        <v>23819.326269199999</v>
      </c>
      <c r="F55" s="6">
        <v>44228</v>
      </c>
      <c r="G55" s="4" t="s">
        <v>14</v>
      </c>
    </row>
    <row r="56" spans="1:7" x14ac:dyDescent="0.25">
      <c r="A56" s="4">
        <v>7004609</v>
      </c>
      <c r="B56" s="4" t="s">
        <v>10</v>
      </c>
      <c r="C56" s="4" t="s">
        <v>13</v>
      </c>
      <c r="D56" s="5">
        <v>5274.5</v>
      </c>
      <c r="E56" s="5">
        <v>1065.02862235</v>
      </c>
      <c r="F56" s="6">
        <v>44228</v>
      </c>
      <c r="G56" s="4" t="s">
        <v>14</v>
      </c>
    </row>
    <row r="57" spans="1:7" x14ac:dyDescent="0.25">
      <c r="A57" s="4">
        <v>7004905</v>
      </c>
      <c r="B57" s="4" t="s">
        <v>10</v>
      </c>
      <c r="C57" s="4" t="s">
        <v>13</v>
      </c>
      <c r="D57" s="5">
        <v>4105.79</v>
      </c>
      <c r="E57" s="5">
        <v>829.04234853699995</v>
      </c>
      <c r="F57" s="6">
        <v>44228</v>
      </c>
      <c r="G57" s="4" t="s">
        <v>14</v>
      </c>
    </row>
    <row r="58" spans="1:7" x14ac:dyDescent="0.25">
      <c r="A58" s="4">
        <v>6932997</v>
      </c>
      <c r="B58" s="4" t="s">
        <v>15</v>
      </c>
      <c r="C58" s="4" t="s">
        <v>13</v>
      </c>
      <c r="D58" s="5">
        <v>2085.2800000000002</v>
      </c>
      <c r="E58" s="5">
        <v>-5528.2933150079998</v>
      </c>
      <c r="F58" s="6">
        <v>44228</v>
      </c>
      <c r="G58" s="4" t="s">
        <v>14</v>
      </c>
    </row>
    <row r="59" spans="1:7" x14ac:dyDescent="0.25">
      <c r="A59" s="4">
        <v>6933098</v>
      </c>
      <c r="B59" s="4" t="s">
        <v>15</v>
      </c>
      <c r="C59" s="4" t="s">
        <v>13</v>
      </c>
      <c r="D59" s="5">
        <v>-1716</v>
      </c>
      <c r="E59" s="5">
        <v>4549.2937775999999</v>
      </c>
      <c r="F59" s="6">
        <v>44228</v>
      </c>
      <c r="G59" s="4" t="s">
        <v>14</v>
      </c>
    </row>
    <row r="60" spans="1:7" x14ac:dyDescent="0.25">
      <c r="A60" s="4">
        <v>6933275</v>
      </c>
      <c r="B60" s="4" t="s">
        <v>15</v>
      </c>
      <c r="C60" s="4" t="s">
        <v>13</v>
      </c>
      <c r="D60" s="5">
        <v>-5561.66</v>
      </c>
      <c r="E60" s="5">
        <v>14744.536847976</v>
      </c>
      <c r="F60" s="6">
        <v>44228</v>
      </c>
      <c r="G60" s="4" t="s">
        <v>14</v>
      </c>
    </row>
    <row r="61" spans="1:7" x14ac:dyDescent="0.25">
      <c r="A61" s="4">
        <v>6933404</v>
      </c>
      <c r="B61" s="4" t="s">
        <v>15</v>
      </c>
      <c r="C61" s="4" t="s">
        <v>13</v>
      </c>
      <c r="D61" s="5">
        <v>3551.2000000000003</v>
      </c>
      <c r="E61" s="5">
        <v>-8440.6755794799992</v>
      </c>
      <c r="F61" s="6">
        <v>44228</v>
      </c>
      <c r="G61" s="4" t="s">
        <v>14</v>
      </c>
    </row>
    <row r="62" spans="1:7" x14ac:dyDescent="0.25">
      <c r="A62" s="4">
        <v>6933405</v>
      </c>
      <c r="B62" s="4" t="s">
        <v>15</v>
      </c>
      <c r="C62" s="4" t="s">
        <v>13</v>
      </c>
      <c r="D62" s="5">
        <v>36536.120000000003</v>
      </c>
      <c r="E62" s="5">
        <v>-96861.039262032005</v>
      </c>
      <c r="F62" s="6">
        <v>44228</v>
      </c>
      <c r="G62" s="4" t="s">
        <v>14</v>
      </c>
    </row>
    <row r="63" spans="1:7" x14ac:dyDescent="0.25">
      <c r="A63" s="4">
        <v>6933406</v>
      </c>
      <c r="B63" s="4" t="s">
        <v>15</v>
      </c>
      <c r="C63" s="4" t="s">
        <v>13</v>
      </c>
      <c r="D63" s="5">
        <v>222.84</v>
      </c>
      <c r="E63" s="5">
        <v>-590.77192622400003</v>
      </c>
      <c r="F63" s="6">
        <v>44228</v>
      </c>
      <c r="G63" s="4" t="s">
        <v>14</v>
      </c>
    </row>
    <row r="64" spans="1:7" x14ac:dyDescent="0.25">
      <c r="A64" s="4">
        <v>6933407</v>
      </c>
      <c r="B64" s="4" t="s">
        <v>15</v>
      </c>
      <c r="C64" s="4" t="s">
        <v>13</v>
      </c>
      <c r="D64" s="5">
        <v>5314.3</v>
      </c>
      <c r="E64" s="5">
        <v>-8258.9199904809993</v>
      </c>
      <c r="F64" s="6">
        <v>44228</v>
      </c>
      <c r="G64" s="4" t="s">
        <v>14</v>
      </c>
    </row>
    <row r="65" spans="1:7" x14ac:dyDescent="0.25">
      <c r="A65" s="4">
        <v>6933408</v>
      </c>
      <c r="B65" s="4" t="s">
        <v>15</v>
      </c>
      <c r="C65" s="4" t="s">
        <v>13</v>
      </c>
      <c r="D65" s="5">
        <v>5894.2</v>
      </c>
      <c r="E65" s="5">
        <v>-14009.638995429999</v>
      </c>
      <c r="F65" s="6">
        <v>44228</v>
      </c>
      <c r="G65" s="4" t="s">
        <v>14</v>
      </c>
    </row>
    <row r="66" spans="1:7" x14ac:dyDescent="0.25">
      <c r="A66" s="4">
        <v>6933531</v>
      </c>
      <c r="B66" s="4" t="s">
        <v>15</v>
      </c>
      <c r="C66" s="4" t="s">
        <v>13</v>
      </c>
      <c r="D66" s="5">
        <v>3332.4900000000002</v>
      </c>
      <c r="E66" s="5">
        <v>-8834.7762359640001</v>
      </c>
      <c r="F66" s="6">
        <v>44228</v>
      </c>
      <c r="G66" s="4" t="s">
        <v>14</v>
      </c>
    </row>
    <row r="67" spans="1:7" x14ac:dyDescent="0.25">
      <c r="A67" s="4">
        <v>6933532</v>
      </c>
      <c r="B67" s="4" t="s">
        <v>15</v>
      </c>
      <c r="C67" s="4" t="s">
        <v>13</v>
      </c>
      <c r="D67" s="5">
        <v>4965.75</v>
      </c>
      <c r="E67" s="5">
        <v>-13164.717701699999</v>
      </c>
      <c r="F67" s="6">
        <v>44228</v>
      </c>
      <c r="G67" s="4" t="s">
        <v>14</v>
      </c>
    </row>
    <row r="68" spans="1:7" x14ac:dyDescent="0.25">
      <c r="A68" s="4">
        <v>6933533</v>
      </c>
      <c r="B68" s="4" t="s">
        <v>15</v>
      </c>
      <c r="C68" s="4" t="s">
        <v>13</v>
      </c>
      <c r="D68" s="5">
        <v>4625.53</v>
      </c>
      <c r="E68" s="5">
        <v>-12262.759234908001</v>
      </c>
      <c r="F68" s="6">
        <v>44228</v>
      </c>
      <c r="G68" s="4" t="s">
        <v>14</v>
      </c>
    </row>
    <row r="69" spans="1:7" x14ac:dyDescent="0.25">
      <c r="A69" s="4">
        <v>6933543</v>
      </c>
      <c r="B69" s="4" t="s">
        <v>15</v>
      </c>
      <c r="C69" s="4" t="s">
        <v>13</v>
      </c>
      <c r="D69" s="5">
        <v>1374.1100000000001</v>
      </c>
      <c r="E69" s="5">
        <v>-3642.9079677959999</v>
      </c>
      <c r="F69" s="6">
        <v>44228</v>
      </c>
      <c r="G69" s="4" t="s">
        <v>14</v>
      </c>
    </row>
    <row r="70" spans="1:7" x14ac:dyDescent="0.25">
      <c r="A70" s="4">
        <v>6933544</v>
      </c>
      <c r="B70" s="4" t="s">
        <v>15</v>
      </c>
      <c r="C70" s="4" t="s">
        <v>13</v>
      </c>
      <c r="D70" s="5">
        <v>1695.6100000000001</v>
      </c>
      <c r="E70" s="5">
        <v>-4030.2134262565</v>
      </c>
      <c r="F70" s="6">
        <v>44228</v>
      </c>
      <c r="G70" s="4" t="s">
        <v>14</v>
      </c>
    </row>
    <row r="71" spans="1:7" x14ac:dyDescent="0.25">
      <c r="A71" s="4">
        <v>6933675</v>
      </c>
      <c r="B71" s="4" t="s">
        <v>15</v>
      </c>
      <c r="C71" s="4" t="s">
        <v>13</v>
      </c>
      <c r="D71" s="5">
        <v>4460.92</v>
      </c>
      <c r="E71" s="5">
        <v>-11826.361071312</v>
      </c>
      <c r="F71" s="6">
        <v>44228</v>
      </c>
      <c r="G71" s="4" t="s">
        <v>14</v>
      </c>
    </row>
    <row r="72" spans="1:7" x14ac:dyDescent="0.25">
      <c r="A72" s="4">
        <v>6933676</v>
      </c>
      <c r="B72" s="4" t="s">
        <v>15</v>
      </c>
      <c r="C72" s="4" t="s">
        <v>13</v>
      </c>
      <c r="D72" s="5">
        <v>12730.12</v>
      </c>
      <c r="E72" s="5">
        <v>-33748.866960432002</v>
      </c>
      <c r="F72" s="6">
        <v>44228</v>
      </c>
      <c r="G72" s="4" t="s">
        <v>14</v>
      </c>
    </row>
    <row r="73" spans="1:7" x14ac:dyDescent="0.25">
      <c r="A73" s="4">
        <v>6933683</v>
      </c>
      <c r="B73" s="4" t="s">
        <v>15</v>
      </c>
      <c r="C73" s="4" t="s">
        <v>13</v>
      </c>
      <c r="D73" s="5">
        <v>13754.29</v>
      </c>
      <c r="E73" s="5">
        <v>-36464.047734444001</v>
      </c>
      <c r="F73" s="6">
        <v>44228</v>
      </c>
      <c r="G73" s="4" t="s">
        <v>14</v>
      </c>
    </row>
    <row r="74" spans="1:7" x14ac:dyDescent="0.25">
      <c r="A74" s="4">
        <v>6933691</v>
      </c>
      <c r="B74" s="4" t="s">
        <v>15</v>
      </c>
      <c r="C74" s="4" t="s">
        <v>13</v>
      </c>
      <c r="D74" s="5">
        <v>4509.3500000000004</v>
      </c>
      <c r="E74" s="5">
        <v>-11954.75401866</v>
      </c>
      <c r="F74" s="6">
        <v>44228</v>
      </c>
      <c r="G74" s="4" t="s">
        <v>14</v>
      </c>
    </row>
    <row r="75" spans="1:7" x14ac:dyDescent="0.25">
      <c r="A75" s="4">
        <v>6933692</v>
      </c>
      <c r="B75" s="4" t="s">
        <v>15</v>
      </c>
      <c r="C75" s="4" t="s">
        <v>13</v>
      </c>
      <c r="D75" s="5">
        <v>650</v>
      </c>
      <c r="E75" s="5">
        <v>-1544.9535725000001</v>
      </c>
      <c r="F75" s="6">
        <v>44228</v>
      </c>
      <c r="G75" s="4" t="s">
        <v>14</v>
      </c>
    </row>
    <row r="76" spans="1:7" x14ac:dyDescent="0.25">
      <c r="A76" s="4">
        <v>6933693</v>
      </c>
      <c r="B76" s="4" t="s">
        <v>15</v>
      </c>
      <c r="C76" s="4" t="s">
        <v>13</v>
      </c>
      <c r="D76" s="5">
        <v>873.88</v>
      </c>
      <c r="E76" s="5">
        <v>-2077.0831199019999</v>
      </c>
      <c r="F76" s="6">
        <v>44228</v>
      </c>
      <c r="G76" s="4" t="s">
        <v>14</v>
      </c>
    </row>
    <row r="77" spans="1:7" x14ac:dyDescent="0.25">
      <c r="A77" s="4">
        <v>6933827</v>
      </c>
      <c r="B77" s="4" t="s">
        <v>15</v>
      </c>
      <c r="C77" s="4" t="s">
        <v>13</v>
      </c>
      <c r="D77" s="5">
        <v>5533.42</v>
      </c>
      <c r="E77" s="5">
        <v>-14669.669682312</v>
      </c>
      <c r="F77" s="6">
        <v>44228</v>
      </c>
      <c r="G77" s="4" t="s">
        <v>14</v>
      </c>
    </row>
    <row r="78" spans="1:7" x14ac:dyDescent="0.25">
      <c r="A78" s="4">
        <v>6933828</v>
      </c>
      <c r="B78" s="4" t="s">
        <v>15</v>
      </c>
      <c r="C78" s="4" t="s">
        <v>13</v>
      </c>
      <c r="D78" s="5">
        <v>19299.68</v>
      </c>
      <c r="E78" s="5">
        <v>-51165.451126848006</v>
      </c>
      <c r="F78" s="6">
        <v>44228</v>
      </c>
      <c r="G78" s="4" t="s">
        <v>14</v>
      </c>
    </row>
    <row r="79" spans="1:7" x14ac:dyDescent="0.25">
      <c r="A79" s="4">
        <v>6933839</v>
      </c>
      <c r="B79" s="4" t="s">
        <v>15</v>
      </c>
      <c r="C79" s="4" t="s">
        <v>13</v>
      </c>
      <c r="D79" s="5">
        <v>20921.350000000002</v>
      </c>
      <c r="E79" s="5">
        <v>-49726.945267727504</v>
      </c>
      <c r="F79" s="6">
        <v>44228</v>
      </c>
      <c r="G79" s="4" t="s">
        <v>14</v>
      </c>
    </row>
    <row r="80" spans="1:7" x14ac:dyDescent="0.25">
      <c r="A80" s="4">
        <v>6933842</v>
      </c>
      <c r="B80" s="4" t="s">
        <v>15</v>
      </c>
      <c r="C80" s="4" t="s">
        <v>13</v>
      </c>
      <c r="D80" s="5">
        <v>2932</v>
      </c>
      <c r="E80" s="5">
        <v>-5360.7200009999997</v>
      </c>
      <c r="F80" s="6">
        <v>44228</v>
      </c>
      <c r="G80" s="4" t="s">
        <v>14</v>
      </c>
    </row>
    <row r="81" spans="1:7" x14ac:dyDescent="0.25">
      <c r="A81" s="4">
        <v>6933980</v>
      </c>
      <c r="B81" s="4" t="s">
        <v>15</v>
      </c>
      <c r="C81" s="4" t="s">
        <v>13</v>
      </c>
      <c r="D81" s="5">
        <v>7862.12</v>
      </c>
      <c r="E81" s="5">
        <v>-20843.294635632003</v>
      </c>
      <c r="F81" s="6">
        <v>44228</v>
      </c>
      <c r="G81" s="4" t="s">
        <v>14</v>
      </c>
    </row>
    <row r="82" spans="1:7" x14ac:dyDescent="0.25">
      <c r="A82" s="4">
        <v>6932993</v>
      </c>
      <c r="B82" s="4" t="s">
        <v>16</v>
      </c>
      <c r="C82" s="4" t="s">
        <v>13</v>
      </c>
      <c r="D82" s="5">
        <v>1593.1000000000001</v>
      </c>
      <c r="E82" s="5">
        <v>-335.11559463999998</v>
      </c>
      <c r="F82" s="6">
        <v>44228</v>
      </c>
      <c r="G82" s="4" t="s">
        <v>14</v>
      </c>
    </row>
    <row r="83" spans="1:7" x14ac:dyDescent="0.25">
      <c r="A83" s="4">
        <v>6933001</v>
      </c>
      <c r="B83" s="4" t="s">
        <v>16</v>
      </c>
      <c r="C83" s="4" t="s">
        <v>13</v>
      </c>
      <c r="D83" s="5">
        <v>77494.7</v>
      </c>
      <c r="E83" s="5">
        <v>-16301.35112168</v>
      </c>
      <c r="F83" s="6">
        <v>44228</v>
      </c>
      <c r="G83" s="4" t="s">
        <v>14</v>
      </c>
    </row>
    <row r="84" spans="1:7" x14ac:dyDescent="0.25">
      <c r="A84" s="4">
        <v>6933279</v>
      </c>
      <c r="B84" s="4" t="s">
        <v>16</v>
      </c>
      <c r="C84" s="4" t="s">
        <v>13</v>
      </c>
      <c r="D84" s="5">
        <v>302808</v>
      </c>
      <c r="E84" s="5">
        <v>-118294.43428176</v>
      </c>
      <c r="F84" s="6">
        <v>44228</v>
      </c>
      <c r="G84" s="4" t="s">
        <v>14</v>
      </c>
    </row>
    <row r="85" spans="1:7" x14ac:dyDescent="0.25">
      <c r="A85" s="4">
        <v>6933553</v>
      </c>
      <c r="B85" s="4" t="s">
        <v>16</v>
      </c>
      <c r="C85" s="4" t="s">
        <v>13</v>
      </c>
      <c r="D85" s="5">
        <v>851.92000000000007</v>
      </c>
      <c r="E85" s="5">
        <v>-332.80955078240004</v>
      </c>
      <c r="F85" s="6">
        <v>44228</v>
      </c>
      <c r="G85" s="4" t="s">
        <v>14</v>
      </c>
    </row>
    <row r="86" spans="1:7" x14ac:dyDescent="0.25">
      <c r="A86" s="4">
        <v>6933699</v>
      </c>
      <c r="B86" s="4" t="s">
        <v>16</v>
      </c>
      <c r="C86" s="4" t="s">
        <v>13</v>
      </c>
      <c r="D86" s="5">
        <v>30372.57</v>
      </c>
      <c r="E86" s="5">
        <v>-6389.003738808</v>
      </c>
      <c r="F86" s="6">
        <v>44228</v>
      </c>
      <c r="G86" s="4" t="s">
        <v>14</v>
      </c>
    </row>
    <row r="87" spans="1:7" x14ac:dyDescent="0.25">
      <c r="A87" s="4">
        <v>6933985</v>
      </c>
      <c r="B87" s="4" t="s">
        <v>16</v>
      </c>
      <c r="C87" s="4" t="s">
        <v>13</v>
      </c>
      <c r="D87" s="5">
        <v>681.29</v>
      </c>
      <c r="E87" s="5">
        <v>-235.44000062589998</v>
      </c>
      <c r="F87" s="6">
        <v>44228</v>
      </c>
      <c r="G87" s="4" t="s">
        <v>14</v>
      </c>
    </row>
    <row r="88" spans="1:7" x14ac:dyDescent="0.25">
      <c r="A88" s="4">
        <v>6934002</v>
      </c>
      <c r="B88" s="4" t="s">
        <v>16</v>
      </c>
      <c r="C88" s="4" t="s">
        <v>13</v>
      </c>
      <c r="D88" s="5">
        <v>18638.38</v>
      </c>
      <c r="E88" s="5">
        <v>-7281.2363544836007</v>
      </c>
      <c r="F88" s="6">
        <v>44228</v>
      </c>
      <c r="G88" s="4" t="s">
        <v>14</v>
      </c>
    </row>
    <row r="89" spans="1:7" x14ac:dyDescent="0.25">
      <c r="A89" s="4">
        <v>6932994</v>
      </c>
      <c r="B89" s="4" t="s">
        <v>11</v>
      </c>
      <c r="C89" s="4" t="s">
        <v>13</v>
      </c>
      <c r="D89" s="5">
        <v>704526.9</v>
      </c>
      <c r="E89" s="5">
        <v>18275.850502140001</v>
      </c>
      <c r="F89" s="6">
        <v>44228</v>
      </c>
      <c r="G89" s="4" t="s">
        <v>14</v>
      </c>
    </row>
    <row r="90" spans="1:7" x14ac:dyDescent="0.25">
      <c r="A90" s="4">
        <v>6933277</v>
      </c>
      <c r="B90" s="4" t="s">
        <v>11</v>
      </c>
      <c r="C90" s="4" t="s">
        <v>13</v>
      </c>
      <c r="D90" s="5">
        <v>28437.14</v>
      </c>
      <c r="E90" s="5">
        <v>536.48996455480005</v>
      </c>
      <c r="F90" s="6">
        <v>44228</v>
      </c>
      <c r="G90" s="4" t="s">
        <v>14</v>
      </c>
    </row>
    <row r="91" spans="1:7" x14ac:dyDescent="0.25">
      <c r="A91" s="4">
        <v>6934057</v>
      </c>
      <c r="B91" s="4" t="s">
        <v>11</v>
      </c>
      <c r="C91" s="4" t="s">
        <v>13</v>
      </c>
      <c r="D91" s="5">
        <v>55607.05</v>
      </c>
      <c r="E91" s="5">
        <v>655.66995546649991</v>
      </c>
      <c r="F91" s="6">
        <v>44228</v>
      </c>
      <c r="G91" s="4" t="s">
        <v>14</v>
      </c>
    </row>
    <row r="92" spans="1:7" x14ac:dyDescent="0.25">
      <c r="A92" s="4">
        <v>7003415</v>
      </c>
      <c r="B92" s="4" t="s">
        <v>11</v>
      </c>
      <c r="C92" s="4" t="s">
        <v>13</v>
      </c>
      <c r="D92" s="5">
        <v>19921.45</v>
      </c>
      <c r="E92" s="5">
        <v>93.959120495999997</v>
      </c>
      <c r="F92" s="6">
        <v>44228</v>
      </c>
      <c r="G92" s="4" t="s">
        <v>14</v>
      </c>
    </row>
    <row r="93" spans="1:7" x14ac:dyDescent="0.25">
      <c r="A93" s="4">
        <v>6932977</v>
      </c>
      <c r="B93" s="4" t="s">
        <v>17</v>
      </c>
      <c r="C93" s="4" t="s">
        <v>13</v>
      </c>
      <c r="D93" s="5">
        <v>25000</v>
      </c>
      <c r="E93" s="5">
        <v>13183.92375</v>
      </c>
      <c r="F93" s="6">
        <v>44228</v>
      </c>
      <c r="G93" s="4" t="s">
        <v>14</v>
      </c>
    </row>
    <row r="94" spans="1:7" x14ac:dyDescent="0.25">
      <c r="A94" s="4">
        <v>6933089</v>
      </c>
      <c r="B94" s="4" t="s">
        <v>17</v>
      </c>
      <c r="C94" s="4" t="s">
        <v>13</v>
      </c>
      <c r="D94" s="5">
        <v>31204.400000000001</v>
      </c>
      <c r="E94" s="5">
        <v>18924.236650288</v>
      </c>
      <c r="F94" s="6">
        <v>44228</v>
      </c>
      <c r="G94" s="4" t="s">
        <v>14</v>
      </c>
    </row>
    <row r="95" spans="1:7" x14ac:dyDescent="0.25">
      <c r="A95" s="4">
        <v>6933097</v>
      </c>
      <c r="B95" s="4" t="s">
        <v>17</v>
      </c>
      <c r="C95" s="4" t="s">
        <v>13</v>
      </c>
      <c r="D95" s="5">
        <v>37000</v>
      </c>
      <c r="E95" s="5">
        <v>19512.207149999998</v>
      </c>
      <c r="F95" s="6">
        <v>44228</v>
      </c>
      <c r="G95" s="4" t="s">
        <v>14</v>
      </c>
    </row>
    <row r="96" spans="1:7" x14ac:dyDescent="0.25">
      <c r="A96" s="4">
        <v>6933389</v>
      </c>
      <c r="B96" s="4" t="s">
        <v>17</v>
      </c>
      <c r="C96" s="4" t="s">
        <v>13</v>
      </c>
      <c r="D96" s="5">
        <v>26127.78</v>
      </c>
      <c r="E96" s="5">
        <v>13778.666371071</v>
      </c>
      <c r="F96" s="6">
        <v>44228</v>
      </c>
      <c r="G96" s="4" t="s">
        <v>14</v>
      </c>
    </row>
    <row r="97" spans="1:7" x14ac:dyDescent="0.25">
      <c r="A97" s="4">
        <v>6933390</v>
      </c>
      <c r="B97" s="4" t="s">
        <v>17</v>
      </c>
      <c r="C97" s="4" t="s">
        <v>13</v>
      </c>
      <c r="D97" s="5">
        <v>27829.82</v>
      </c>
      <c r="E97" s="5">
        <v>14676.248994248999</v>
      </c>
      <c r="F97" s="6">
        <v>44228</v>
      </c>
      <c r="G97" s="4" t="s">
        <v>14</v>
      </c>
    </row>
    <row r="98" spans="1:7" x14ac:dyDescent="0.25">
      <c r="A98" s="4">
        <v>6933695</v>
      </c>
      <c r="B98" s="4" t="s">
        <v>17</v>
      </c>
      <c r="C98" s="4" t="s">
        <v>13</v>
      </c>
      <c r="D98" s="5">
        <v>27389.06</v>
      </c>
      <c r="E98" s="5">
        <v>16610.383569911202</v>
      </c>
      <c r="F98" s="6">
        <v>44228</v>
      </c>
      <c r="G98" s="4" t="s">
        <v>14</v>
      </c>
    </row>
    <row r="99" spans="1:7" x14ac:dyDescent="0.25">
      <c r="A99" s="4">
        <v>6933978</v>
      </c>
      <c r="B99" s="4" t="s">
        <v>17</v>
      </c>
      <c r="C99" s="4" t="s">
        <v>13</v>
      </c>
      <c r="D99" s="5">
        <v>765.05000000000007</v>
      </c>
      <c r="E99" s="5">
        <v>403.45443459749998</v>
      </c>
      <c r="F99" s="6">
        <v>44228</v>
      </c>
      <c r="G99" s="4" t="s">
        <v>14</v>
      </c>
    </row>
    <row r="100" spans="1:7" x14ac:dyDescent="0.25">
      <c r="A100" s="4">
        <v>6933979</v>
      </c>
      <c r="B100" s="4" t="s">
        <v>17</v>
      </c>
      <c r="C100" s="4" t="s">
        <v>13</v>
      </c>
      <c r="D100" s="5">
        <v>32193.600000000002</v>
      </c>
      <c r="E100" s="5">
        <v>16977.51870552</v>
      </c>
      <c r="F100" s="6">
        <v>44228</v>
      </c>
      <c r="G100" s="4" t="s">
        <v>14</v>
      </c>
    </row>
    <row r="101" spans="1:7" x14ac:dyDescent="0.25">
      <c r="A101" s="4">
        <v>6934017</v>
      </c>
      <c r="B101" s="4" t="s">
        <v>17</v>
      </c>
      <c r="C101" s="4" t="s">
        <v>13</v>
      </c>
      <c r="D101" s="5">
        <v>-278.5</v>
      </c>
      <c r="E101" s="5">
        <v>-36.717289610000002</v>
      </c>
      <c r="F101" s="6">
        <v>44228</v>
      </c>
      <c r="G101" s="4" t="s">
        <v>14</v>
      </c>
    </row>
    <row r="102" spans="1:7" x14ac:dyDescent="0.25">
      <c r="A102" s="4">
        <v>6934029</v>
      </c>
      <c r="B102" s="4" t="s">
        <v>17</v>
      </c>
      <c r="C102" s="4" t="s">
        <v>13</v>
      </c>
      <c r="D102" s="5">
        <v>29938.39</v>
      </c>
      <c r="E102" s="5">
        <v>3947.0611708694</v>
      </c>
      <c r="F102" s="6">
        <v>44228</v>
      </c>
      <c r="G102" s="4" t="s">
        <v>14</v>
      </c>
    </row>
    <row r="103" spans="1:7" x14ac:dyDescent="0.25">
      <c r="A103" s="4">
        <v>6934062</v>
      </c>
      <c r="B103" s="4" t="s">
        <v>17</v>
      </c>
      <c r="C103" s="4" t="s">
        <v>13</v>
      </c>
      <c r="D103" s="5">
        <v>-8300</v>
      </c>
      <c r="E103" s="5">
        <v>-1094.2675180000001</v>
      </c>
      <c r="F103" s="6">
        <v>44228</v>
      </c>
      <c r="G103" s="4" t="s">
        <v>14</v>
      </c>
    </row>
    <row r="104" spans="1:7" x14ac:dyDescent="0.25">
      <c r="A104" s="4">
        <v>6934085</v>
      </c>
      <c r="B104" s="4" t="s">
        <v>17</v>
      </c>
      <c r="C104" s="4" t="s">
        <v>13</v>
      </c>
      <c r="D104" s="5">
        <v>-330.45</v>
      </c>
      <c r="E104" s="5">
        <v>-43.566349557000002</v>
      </c>
      <c r="F104" s="6">
        <v>44228</v>
      </c>
      <c r="G104" s="4" t="s">
        <v>14</v>
      </c>
    </row>
    <row r="105" spans="1:7" x14ac:dyDescent="0.25">
      <c r="A105" s="4">
        <v>7002764</v>
      </c>
      <c r="B105" s="4" t="s">
        <v>17</v>
      </c>
      <c r="C105" s="4" t="s">
        <v>13</v>
      </c>
      <c r="D105" s="5">
        <v>29556.05</v>
      </c>
      <c r="E105" s="5">
        <v>1558.6557348195001</v>
      </c>
      <c r="F105" s="6">
        <v>44228</v>
      </c>
      <c r="G105" s="4" t="s">
        <v>14</v>
      </c>
    </row>
    <row r="106" spans="1:7" x14ac:dyDescent="0.25">
      <c r="A106" s="4">
        <v>7004931</v>
      </c>
      <c r="B106" s="4" t="s">
        <v>17</v>
      </c>
      <c r="C106" s="4" t="s">
        <v>13</v>
      </c>
      <c r="D106" s="5">
        <v>21.32</v>
      </c>
      <c r="E106" s="5">
        <v>1.1243227788000001</v>
      </c>
      <c r="F106" s="6">
        <v>44228</v>
      </c>
      <c r="G106" s="4" t="s">
        <v>14</v>
      </c>
    </row>
    <row r="107" spans="1:7" x14ac:dyDescent="0.25">
      <c r="A107" s="4">
        <v>6932975</v>
      </c>
      <c r="B107" s="4" t="s">
        <v>18</v>
      </c>
      <c r="C107" s="4" t="s">
        <v>13</v>
      </c>
      <c r="D107" s="5">
        <v>28717.78</v>
      </c>
      <c r="E107" s="5">
        <v>12809.761911437401</v>
      </c>
      <c r="F107" s="6">
        <v>44228</v>
      </c>
      <c r="G107" s="4" t="s">
        <v>14</v>
      </c>
    </row>
    <row r="108" spans="1:7" x14ac:dyDescent="0.25">
      <c r="A108" s="4">
        <v>6932976</v>
      </c>
      <c r="B108" s="4" t="s">
        <v>18</v>
      </c>
      <c r="C108" s="4" t="s">
        <v>13</v>
      </c>
      <c r="D108" s="5">
        <v>-4967.1500000000005</v>
      </c>
      <c r="E108" s="5">
        <v>-1348.6515101725001</v>
      </c>
      <c r="F108" s="6">
        <v>44228</v>
      </c>
      <c r="G108" s="4" t="s">
        <v>14</v>
      </c>
    </row>
    <row r="109" spans="1:7" x14ac:dyDescent="0.25">
      <c r="A109" s="4">
        <v>6932998</v>
      </c>
      <c r="B109" s="4" t="s">
        <v>18</v>
      </c>
      <c r="C109" s="4" t="s">
        <v>13</v>
      </c>
      <c r="D109" s="5">
        <v>26431.43</v>
      </c>
      <c r="E109" s="5">
        <v>10252.1033340221</v>
      </c>
      <c r="F109" s="6">
        <v>44228</v>
      </c>
      <c r="G109" s="4" t="s">
        <v>14</v>
      </c>
    </row>
    <row r="110" spans="1:7" x14ac:dyDescent="0.25">
      <c r="A110" s="4">
        <v>6932999</v>
      </c>
      <c r="B110" s="4" t="s">
        <v>18</v>
      </c>
      <c r="C110" s="4" t="s">
        <v>13</v>
      </c>
      <c r="D110" s="5">
        <v>35472.97</v>
      </c>
      <c r="E110" s="5">
        <v>11695.232465773999</v>
      </c>
      <c r="F110" s="6">
        <v>44228</v>
      </c>
      <c r="G110" s="4" t="s">
        <v>14</v>
      </c>
    </row>
    <row r="111" spans="1:7" x14ac:dyDescent="0.25">
      <c r="A111" s="4">
        <v>6933000</v>
      </c>
      <c r="B111" s="4" t="s">
        <v>18</v>
      </c>
      <c r="C111" s="4" t="s">
        <v>13</v>
      </c>
      <c r="D111" s="5">
        <v>28920.34</v>
      </c>
      <c r="E111" s="5">
        <v>11217.4904700598</v>
      </c>
      <c r="F111" s="6">
        <v>44228</v>
      </c>
      <c r="G111" s="4" t="s">
        <v>14</v>
      </c>
    </row>
    <row r="112" spans="1:7" x14ac:dyDescent="0.25">
      <c r="A112" s="4">
        <v>6933090</v>
      </c>
      <c r="B112" s="4" t="s">
        <v>18</v>
      </c>
      <c r="C112" s="4" t="s">
        <v>13</v>
      </c>
      <c r="D112" s="5">
        <v>37502.61</v>
      </c>
      <c r="E112" s="5">
        <v>8000.4906703976994</v>
      </c>
      <c r="F112" s="6">
        <v>44228</v>
      </c>
      <c r="G112" s="4" t="s">
        <v>14</v>
      </c>
    </row>
    <row r="113" spans="1:7" x14ac:dyDescent="0.25">
      <c r="A113" s="4">
        <v>6933096</v>
      </c>
      <c r="B113" s="4" t="s">
        <v>18</v>
      </c>
      <c r="C113" s="4" t="s">
        <v>13</v>
      </c>
      <c r="D113" s="5">
        <v>27738.33</v>
      </c>
      <c r="E113" s="5">
        <v>12372.871549293901</v>
      </c>
      <c r="F113" s="6">
        <v>44228</v>
      </c>
      <c r="G113" s="4" t="s">
        <v>14</v>
      </c>
    </row>
    <row r="114" spans="1:7" x14ac:dyDescent="0.25">
      <c r="A114" s="4">
        <v>6933249</v>
      </c>
      <c r="B114" s="4" t="s">
        <v>18</v>
      </c>
      <c r="C114" s="4" t="s">
        <v>13</v>
      </c>
      <c r="D114" s="5">
        <v>-165.15</v>
      </c>
      <c r="E114" s="5">
        <v>-35.231708785500004</v>
      </c>
      <c r="F114" s="6">
        <v>44228</v>
      </c>
      <c r="G114" s="4" t="s">
        <v>14</v>
      </c>
    </row>
    <row r="115" spans="1:7" x14ac:dyDescent="0.25">
      <c r="A115" s="4">
        <v>6933250</v>
      </c>
      <c r="B115" s="4" t="s">
        <v>18</v>
      </c>
      <c r="C115" s="4" t="s">
        <v>13</v>
      </c>
      <c r="D115" s="5">
        <v>26901.95</v>
      </c>
      <c r="E115" s="5">
        <v>16695.370077443</v>
      </c>
      <c r="F115" s="6">
        <v>44228</v>
      </c>
      <c r="G115" s="4" t="s">
        <v>14</v>
      </c>
    </row>
    <row r="116" spans="1:7" x14ac:dyDescent="0.25">
      <c r="A116" s="4">
        <v>6933379</v>
      </c>
      <c r="B116" s="4" t="s">
        <v>18</v>
      </c>
      <c r="C116" s="4" t="s">
        <v>13</v>
      </c>
      <c r="D116" s="5">
        <v>12603.69</v>
      </c>
      <c r="E116" s="5">
        <v>4155.3634915980001</v>
      </c>
      <c r="F116" s="6">
        <v>44228</v>
      </c>
      <c r="G116" s="4" t="s">
        <v>14</v>
      </c>
    </row>
    <row r="117" spans="1:7" x14ac:dyDescent="0.25">
      <c r="A117" s="4">
        <v>6933380</v>
      </c>
      <c r="B117" s="4" t="s">
        <v>18</v>
      </c>
      <c r="C117" s="4" t="s">
        <v>13</v>
      </c>
      <c r="D117" s="5">
        <v>29873.850000000002</v>
      </c>
      <c r="E117" s="5">
        <v>16801.635182598002</v>
      </c>
      <c r="F117" s="6">
        <v>44228</v>
      </c>
      <c r="G117" s="4" t="s">
        <v>14</v>
      </c>
    </row>
    <row r="118" spans="1:7" x14ac:dyDescent="0.25">
      <c r="A118" s="4">
        <v>6933414</v>
      </c>
      <c r="B118" s="4" t="s">
        <v>18</v>
      </c>
      <c r="C118" s="4" t="s">
        <v>13</v>
      </c>
      <c r="D118" s="5">
        <v>43625.65</v>
      </c>
      <c r="E118" s="5">
        <v>16921.3194978055</v>
      </c>
      <c r="F118" s="6">
        <v>44228</v>
      </c>
      <c r="G118" s="4" t="s">
        <v>14</v>
      </c>
    </row>
    <row r="119" spans="1:7" x14ac:dyDescent="0.25">
      <c r="A119" s="4">
        <v>6933415</v>
      </c>
      <c r="B119" s="4" t="s">
        <v>18</v>
      </c>
      <c r="C119" s="4" t="s">
        <v>13</v>
      </c>
      <c r="D119" s="5">
        <v>422.65000000000003</v>
      </c>
      <c r="E119" s="5">
        <v>163.93556739550002</v>
      </c>
      <c r="F119" s="6">
        <v>44228</v>
      </c>
      <c r="G119" s="4" t="s">
        <v>14</v>
      </c>
    </row>
    <row r="120" spans="1:7" x14ac:dyDescent="0.25">
      <c r="A120" s="4">
        <v>6933416</v>
      </c>
      <c r="B120" s="4" t="s">
        <v>18</v>
      </c>
      <c r="C120" s="4" t="s">
        <v>13</v>
      </c>
      <c r="D120" s="5">
        <v>28876.57</v>
      </c>
      <c r="E120" s="5">
        <v>11200.513160737901</v>
      </c>
      <c r="F120" s="6">
        <v>44228</v>
      </c>
      <c r="G120" s="4" t="s">
        <v>14</v>
      </c>
    </row>
    <row r="121" spans="1:7" x14ac:dyDescent="0.25">
      <c r="A121" s="4">
        <v>6933518</v>
      </c>
      <c r="B121" s="4" t="s">
        <v>18</v>
      </c>
      <c r="C121" s="4" t="s">
        <v>13</v>
      </c>
      <c r="D121" s="5">
        <v>35970.340000000004</v>
      </c>
      <c r="E121" s="5">
        <v>22323.219622051598</v>
      </c>
      <c r="F121" s="6">
        <v>44228</v>
      </c>
      <c r="G121" s="4" t="s">
        <v>14</v>
      </c>
    </row>
    <row r="122" spans="1:7" x14ac:dyDescent="0.25">
      <c r="A122" s="4">
        <v>6933549</v>
      </c>
      <c r="B122" s="4" t="s">
        <v>18</v>
      </c>
      <c r="C122" s="4" t="s">
        <v>13</v>
      </c>
      <c r="D122" s="5">
        <v>37313.56</v>
      </c>
      <c r="E122" s="5">
        <v>14473.014622373201</v>
      </c>
      <c r="F122" s="6">
        <v>44228</v>
      </c>
      <c r="G122" s="4" t="s">
        <v>14</v>
      </c>
    </row>
    <row r="123" spans="1:7" x14ac:dyDescent="0.25">
      <c r="A123" s="4">
        <v>6933665</v>
      </c>
      <c r="B123" s="4" t="s">
        <v>18</v>
      </c>
      <c r="C123" s="4" t="s">
        <v>13</v>
      </c>
      <c r="D123" s="5">
        <v>28629.84</v>
      </c>
      <c r="E123" s="5">
        <v>9439.092194928</v>
      </c>
      <c r="F123" s="6">
        <v>44228</v>
      </c>
      <c r="G123" s="4" t="s">
        <v>14</v>
      </c>
    </row>
    <row r="124" spans="1:7" x14ac:dyDescent="0.25">
      <c r="A124" s="4">
        <v>6933669</v>
      </c>
      <c r="B124" s="4" t="s">
        <v>18</v>
      </c>
      <c r="C124" s="4" t="s">
        <v>13</v>
      </c>
      <c r="D124" s="5">
        <v>36761.040000000001</v>
      </c>
      <c r="E124" s="5">
        <v>20675.125001059198</v>
      </c>
      <c r="F124" s="6">
        <v>44228</v>
      </c>
      <c r="G124" s="4" t="s">
        <v>14</v>
      </c>
    </row>
    <row r="125" spans="1:7" x14ac:dyDescent="0.25">
      <c r="A125" s="4">
        <v>6933674</v>
      </c>
      <c r="B125" s="4" t="s">
        <v>18</v>
      </c>
      <c r="C125" s="4" t="s">
        <v>13</v>
      </c>
      <c r="D125" s="5">
        <v>32535.79</v>
      </c>
      <c r="E125" s="5">
        <v>6940.9111618902998</v>
      </c>
      <c r="F125" s="6">
        <v>44228</v>
      </c>
      <c r="G125" s="4" t="s">
        <v>14</v>
      </c>
    </row>
    <row r="126" spans="1:7" x14ac:dyDescent="0.25">
      <c r="A126" s="4">
        <v>6933696</v>
      </c>
      <c r="B126" s="4" t="s">
        <v>18</v>
      </c>
      <c r="C126" s="4" t="s">
        <v>13</v>
      </c>
      <c r="D126" s="5">
        <v>-62.800000000000004</v>
      </c>
      <c r="E126" s="5">
        <v>-24.358579516000002</v>
      </c>
      <c r="F126" s="6">
        <v>44228</v>
      </c>
      <c r="G126" s="4" t="s">
        <v>14</v>
      </c>
    </row>
    <row r="127" spans="1:7" x14ac:dyDescent="0.25">
      <c r="A127" s="4">
        <v>6933697</v>
      </c>
      <c r="B127" s="4" t="s">
        <v>18</v>
      </c>
      <c r="C127" s="4" t="s">
        <v>13</v>
      </c>
      <c r="D127" s="5">
        <v>28809.32</v>
      </c>
      <c r="E127" s="5">
        <v>11174.428535380401</v>
      </c>
      <c r="F127" s="6">
        <v>44228</v>
      </c>
      <c r="G127" s="4" t="s">
        <v>14</v>
      </c>
    </row>
    <row r="128" spans="1:7" x14ac:dyDescent="0.25">
      <c r="A128" s="4">
        <v>6933698</v>
      </c>
      <c r="B128" s="4" t="s">
        <v>18</v>
      </c>
      <c r="C128" s="4" t="s">
        <v>13</v>
      </c>
      <c r="D128" s="5">
        <v>28579.57</v>
      </c>
      <c r="E128" s="5">
        <v>11085.314146147899</v>
      </c>
      <c r="F128" s="6">
        <v>44228</v>
      </c>
      <c r="G128" s="4" t="s">
        <v>14</v>
      </c>
    </row>
    <row r="129" spans="1:7" x14ac:dyDescent="0.25">
      <c r="A129" s="4">
        <v>6933815</v>
      </c>
      <c r="B129" s="4" t="s">
        <v>18</v>
      </c>
      <c r="C129" s="4" t="s">
        <v>13</v>
      </c>
      <c r="D129" s="5">
        <v>31213.84</v>
      </c>
      <c r="E129" s="5">
        <v>10291.022007728001</v>
      </c>
      <c r="F129" s="6">
        <v>44228</v>
      </c>
      <c r="G129" s="4" t="s">
        <v>14</v>
      </c>
    </row>
    <row r="130" spans="1:7" x14ac:dyDescent="0.25">
      <c r="A130" s="4">
        <v>6933846</v>
      </c>
      <c r="B130" s="4" t="s">
        <v>18</v>
      </c>
      <c r="C130" s="4" t="s">
        <v>13</v>
      </c>
      <c r="D130" s="5">
        <v>28579.57</v>
      </c>
      <c r="E130" s="5">
        <v>11085.314146147899</v>
      </c>
      <c r="F130" s="6">
        <v>44228</v>
      </c>
      <c r="G130" s="4" t="s">
        <v>14</v>
      </c>
    </row>
    <row r="131" spans="1:7" x14ac:dyDescent="0.25">
      <c r="A131" s="4">
        <v>6933963</v>
      </c>
      <c r="B131" s="4" t="s">
        <v>18</v>
      </c>
      <c r="C131" s="4" t="s">
        <v>13</v>
      </c>
      <c r="D131" s="5">
        <v>250.25</v>
      </c>
      <c r="E131" s="5">
        <v>67.946416037500001</v>
      </c>
      <c r="F131" s="6">
        <v>44228</v>
      </c>
      <c r="G131" s="4" t="s">
        <v>14</v>
      </c>
    </row>
    <row r="132" spans="1:7" x14ac:dyDescent="0.25">
      <c r="A132" s="4">
        <v>6933964</v>
      </c>
      <c r="B132" s="4" t="s">
        <v>18</v>
      </c>
      <c r="C132" s="4" t="s">
        <v>13</v>
      </c>
      <c r="D132" s="5">
        <v>303.16000000000003</v>
      </c>
      <c r="E132" s="5">
        <v>82.312229713999997</v>
      </c>
      <c r="F132" s="6">
        <v>44228</v>
      </c>
      <c r="G132" s="4" t="s">
        <v>14</v>
      </c>
    </row>
    <row r="133" spans="1:7" x14ac:dyDescent="0.25">
      <c r="A133" s="4">
        <v>6933965</v>
      </c>
      <c r="B133" s="4" t="s">
        <v>18</v>
      </c>
      <c r="C133" s="4" t="s">
        <v>13</v>
      </c>
      <c r="D133" s="5">
        <v>-0.03</v>
      </c>
      <c r="E133" s="5">
        <v>-1.3381704899999999E-2</v>
      </c>
      <c r="F133" s="6">
        <v>44228</v>
      </c>
      <c r="G133" s="4" t="s">
        <v>14</v>
      </c>
    </row>
    <row r="134" spans="1:7" x14ac:dyDescent="0.25">
      <c r="A134" s="4">
        <v>6933999</v>
      </c>
      <c r="B134" s="4" t="s">
        <v>18</v>
      </c>
      <c r="C134" s="4" t="s">
        <v>13</v>
      </c>
      <c r="D134" s="5">
        <v>1222.1200000000001</v>
      </c>
      <c r="E134" s="5">
        <v>331.82287299799998</v>
      </c>
      <c r="F134" s="6">
        <v>44228</v>
      </c>
      <c r="G134" s="4" t="s">
        <v>14</v>
      </c>
    </row>
    <row r="135" spans="1:7" x14ac:dyDescent="0.25">
      <c r="A135" s="4">
        <v>6934000</v>
      </c>
      <c r="B135" s="4" t="s">
        <v>18</v>
      </c>
      <c r="C135" s="4" t="s">
        <v>13</v>
      </c>
      <c r="D135" s="5">
        <v>37826.300000000003</v>
      </c>
      <c r="E135" s="5">
        <v>14671.893890861</v>
      </c>
      <c r="F135" s="6">
        <v>44228</v>
      </c>
      <c r="G135" s="4" t="s">
        <v>14</v>
      </c>
    </row>
    <row r="136" spans="1:7" x14ac:dyDescent="0.25">
      <c r="A136" s="4">
        <v>6934042</v>
      </c>
      <c r="B136" s="4" t="s">
        <v>18</v>
      </c>
      <c r="C136" s="4" t="s">
        <v>13</v>
      </c>
      <c r="D136" s="5">
        <v>43391.090000000004</v>
      </c>
      <c r="E136" s="5">
        <v>4207.5867010119</v>
      </c>
      <c r="F136" s="6">
        <v>44228</v>
      </c>
      <c r="G136" s="4" t="s">
        <v>14</v>
      </c>
    </row>
    <row r="137" spans="1:7" x14ac:dyDescent="0.25">
      <c r="A137" s="4">
        <v>6934056</v>
      </c>
      <c r="B137" s="4" t="s">
        <v>18</v>
      </c>
      <c r="C137" s="4" t="s">
        <v>13</v>
      </c>
      <c r="D137" s="5">
        <v>30977.8</v>
      </c>
      <c r="E137" s="5">
        <v>3003.8835001980001</v>
      </c>
      <c r="F137" s="6">
        <v>44228</v>
      </c>
      <c r="G137" s="4" t="s">
        <v>14</v>
      </c>
    </row>
    <row r="138" spans="1:7" x14ac:dyDescent="0.25">
      <c r="A138" s="4">
        <v>6934077</v>
      </c>
      <c r="B138" s="4" t="s">
        <v>18</v>
      </c>
      <c r="C138" s="4" t="s">
        <v>13</v>
      </c>
      <c r="D138" s="5">
        <v>39581.450000000004</v>
      </c>
      <c r="E138" s="5">
        <v>3838.1700627195</v>
      </c>
      <c r="F138" s="6">
        <v>44228</v>
      </c>
      <c r="G138" s="4" t="s">
        <v>14</v>
      </c>
    </row>
    <row r="139" spans="1:7" x14ac:dyDescent="0.25">
      <c r="A139" s="4">
        <v>7004599</v>
      </c>
      <c r="B139" s="4" t="s">
        <v>18</v>
      </c>
      <c r="C139" s="4" t="s">
        <v>13</v>
      </c>
      <c r="D139" s="5">
        <v>-72.150000000000006</v>
      </c>
      <c r="E139" s="5">
        <v>-2.8000000860000003</v>
      </c>
      <c r="F139" s="6">
        <v>44228</v>
      </c>
      <c r="G139" s="4" t="s">
        <v>14</v>
      </c>
    </row>
    <row r="140" spans="1:7" x14ac:dyDescent="0.25">
      <c r="A140" s="4">
        <v>6933105</v>
      </c>
      <c r="B140" s="4" t="s">
        <v>12</v>
      </c>
      <c r="C140" s="4" t="s">
        <v>13</v>
      </c>
      <c r="D140" s="5">
        <v>86769.09</v>
      </c>
      <c r="E140" s="5">
        <v>27996.7878965286</v>
      </c>
      <c r="F140" s="6">
        <v>44228</v>
      </c>
      <c r="G140" s="4" t="s">
        <v>14</v>
      </c>
    </row>
    <row r="141" spans="1:7" x14ac:dyDescent="0.25">
      <c r="A141" s="4">
        <v>6933114</v>
      </c>
      <c r="B141" s="4" t="s">
        <v>12</v>
      </c>
      <c r="C141" s="4" t="s">
        <v>13</v>
      </c>
      <c r="D141" s="5">
        <v>183690</v>
      </c>
      <c r="E141" s="5">
        <v>69728.395194900004</v>
      </c>
      <c r="F141" s="6">
        <v>44228</v>
      </c>
      <c r="G141" s="4" t="s">
        <v>14</v>
      </c>
    </row>
    <row r="142" spans="1:7" x14ac:dyDescent="0.25">
      <c r="A142" s="4">
        <v>6933115</v>
      </c>
      <c r="B142" s="4" t="s">
        <v>12</v>
      </c>
      <c r="C142" s="4" t="s">
        <v>13</v>
      </c>
      <c r="D142" s="5">
        <v>-18354.34</v>
      </c>
      <c r="E142" s="5">
        <v>-5922.1845470635999</v>
      </c>
      <c r="F142" s="6">
        <v>44228</v>
      </c>
      <c r="G142" s="4" t="s">
        <v>14</v>
      </c>
    </row>
    <row r="143" spans="1:7" x14ac:dyDescent="0.25">
      <c r="A143" s="4">
        <v>6933702</v>
      </c>
      <c r="B143" s="4" t="s">
        <v>12</v>
      </c>
      <c r="C143" s="4" t="s">
        <v>13</v>
      </c>
      <c r="D143" s="5">
        <v>18354.34</v>
      </c>
      <c r="E143" s="5">
        <v>6967.2746097314002</v>
      </c>
      <c r="F143" s="6">
        <v>44228</v>
      </c>
      <c r="G143" s="4" t="s">
        <v>14</v>
      </c>
    </row>
    <row r="144" spans="1:7" x14ac:dyDescent="0.25">
      <c r="A144" s="4">
        <v>6933703</v>
      </c>
      <c r="B144" s="4" t="s">
        <v>12</v>
      </c>
      <c r="C144" s="4" t="s">
        <v>13</v>
      </c>
      <c r="D144" s="5">
        <v>-20289.54</v>
      </c>
      <c r="E144" s="5">
        <v>-6546.5933536716002</v>
      </c>
      <c r="F144" s="6">
        <v>44228</v>
      </c>
      <c r="G144" s="4" t="s">
        <v>14</v>
      </c>
    </row>
    <row r="145" spans="1:7" x14ac:dyDescent="0.25">
      <c r="A145" s="4">
        <v>6934018</v>
      </c>
      <c r="B145" s="4" t="s">
        <v>12</v>
      </c>
      <c r="C145" s="4" t="s">
        <v>13</v>
      </c>
      <c r="D145" s="5">
        <v>188214.51</v>
      </c>
      <c r="E145" s="5">
        <v>17861.474184615599</v>
      </c>
      <c r="F145" s="6">
        <v>44228</v>
      </c>
      <c r="G145" s="4" t="s">
        <v>14</v>
      </c>
    </row>
    <row r="146" spans="1:7" x14ac:dyDescent="0.25">
      <c r="A146" s="4">
        <v>6934078</v>
      </c>
      <c r="B146" s="4" t="s">
        <v>12</v>
      </c>
      <c r="C146" s="4" t="s">
        <v>13</v>
      </c>
      <c r="D146" s="5">
        <v>175314.03</v>
      </c>
      <c r="E146" s="5">
        <v>16637.224308826801</v>
      </c>
      <c r="F146" s="6">
        <v>44228</v>
      </c>
      <c r="G146" s="4" t="s">
        <v>14</v>
      </c>
    </row>
    <row r="147" spans="1:7" x14ac:dyDescent="0.25">
      <c r="A147" s="4">
        <v>7003101</v>
      </c>
      <c r="B147" s="4" t="s">
        <v>12</v>
      </c>
      <c r="C147" s="4" t="s">
        <v>13</v>
      </c>
      <c r="D147" s="5">
        <v>106912.12</v>
      </c>
      <c r="E147" s="5">
        <v>4058.3520015639997</v>
      </c>
      <c r="F147" s="6">
        <v>44228</v>
      </c>
      <c r="G147" s="4" t="s">
        <v>14</v>
      </c>
    </row>
    <row r="148" spans="1:7" x14ac:dyDescent="0.25">
      <c r="A148" s="4">
        <v>7003698</v>
      </c>
      <c r="B148" s="4" t="s">
        <v>12</v>
      </c>
      <c r="C148" s="4" t="s">
        <v>13</v>
      </c>
      <c r="D148" s="5">
        <v>163.9</v>
      </c>
      <c r="E148" s="5">
        <v>6.2215948299999999</v>
      </c>
      <c r="F148" s="6">
        <v>44228</v>
      </c>
      <c r="G148" s="4" t="s">
        <v>14</v>
      </c>
    </row>
    <row r="149" spans="1:7" x14ac:dyDescent="0.25">
      <c r="A149" s="4">
        <v>7003699</v>
      </c>
      <c r="B149" s="4" t="s">
        <v>12</v>
      </c>
      <c r="C149" s="4" t="s">
        <v>13</v>
      </c>
      <c r="D149" s="5">
        <v>-80092.22</v>
      </c>
      <c r="E149" s="5">
        <v>-3040.276643534</v>
      </c>
      <c r="F149" s="6">
        <v>44228</v>
      </c>
      <c r="G149" s="4" t="s">
        <v>14</v>
      </c>
    </row>
    <row r="150" spans="1:7" x14ac:dyDescent="0.25">
      <c r="A150" s="4">
        <v>6932978</v>
      </c>
      <c r="B150" s="4" t="s">
        <v>19</v>
      </c>
      <c r="C150" s="4" t="s">
        <v>13</v>
      </c>
      <c r="D150" s="5">
        <v>1456.47</v>
      </c>
      <c r="E150" s="5">
        <v>44.0257527837</v>
      </c>
      <c r="F150" s="6">
        <v>44228</v>
      </c>
      <c r="G150" s="4" t="s">
        <v>14</v>
      </c>
    </row>
    <row r="151" spans="1:7" x14ac:dyDescent="0.25">
      <c r="A151" s="4">
        <v>6933111</v>
      </c>
      <c r="B151" s="4" t="s">
        <v>19</v>
      </c>
      <c r="C151" s="4" t="s">
        <v>13</v>
      </c>
      <c r="D151" s="5">
        <v>616.19000000000005</v>
      </c>
      <c r="E151" s="5">
        <v>18.6260126249</v>
      </c>
      <c r="F151" s="6">
        <v>44228</v>
      </c>
      <c r="G151" s="4" t="s">
        <v>14</v>
      </c>
    </row>
    <row r="152" spans="1:7" x14ac:dyDescent="0.25">
      <c r="A152" s="4">
        <v>6933117</v>
      </c>
      <c r="B152" s="4" t="s">
        <v>19</v>
      </c>
      <c r="C152" s="4" t="s">
        <v>13</v>
      </c>
      <c r="D152" s="5">
        <v>3544.2400000000002</v>
      </c>
      <c r="E152" s="5">
        <v>107.13425889039999</v>
      </c>
      <c r="F152" s="6">
        <v>44228</v>
      </c>
      <c r="G152" s="4" t="s">
        <v>14</v>
      </c>
    </row>
    <row r="153" spans="1:7" x14ac:dyDescent="0.25">
      <c r="A153" s="4">
        <v>6933251</v>
      </c>
      <c r="B153" s="4" t="s">
        <v>19</v>
      </c>
      <c r="C153" s="4" t="s">
        <v>13</v>
      </c>
      <c r="D153" s="5">
        <v>1475.93</v>
      </c>
      <c r="E153" s="5">
        <v>44.613984020300002</v>
      </c>
      <c r="F153" s="6">
        <v>44228</v>
      </c>
      <c r="G153" s="4" t="s">
        <v>14</v>
      </c>
    </row>
    <row r="154" spans="1:7" x14ac:dyDescent="0.25">
      <c r="A154" s="4">
        <v>6933252</v>
      </c>
      <c r="B154" s="4" t="s">
        <v>19</v>
      </c>
      <c r="C154" s="4" t="s">
        <v>13</v>
      </c>
      <c r="D154" s="5">
        <v>1039.9000000000001</v>
      </c>
      <c r="E154" s="5">
        <v>31.433795628999999</v>
      </c>
      <c r="F154" s="6">
        <v>44228</v>
      </c>
      <c r="G154" s="4" t="s">
        <v>14</v>
      </c>
    </row>
    <row r="155" spans="1:7" x14ac:dyDescent="0.25">
      <c r="A155" s="4">
        <v>6933278</v>
      </c>
      <c r="B155" s="4" t="s">
        <v>19</v>
      </c>
      <c r="C155" s="4" t="s">
        <v>13</v>
      </c>
      <c r="D155" s="5">
        <v>714.62</v>
      </c>
      <c r="E155" s="5">
        <v>48.286894838599999</v>
      </c>
      <c r="F155" s="6">
        <v>44228</v>
      </c>
      <c r="G155" s="4" t="s">
        <v>14</v>
      </c>
    </row>
    <row r="156" spans="1:7" x14ac:dyDescent="0.25">
      <c r="A156" s="4">
        <v>6933411</v>
      </c>
      <c r="B156" s="4" t="s">
        <v>19</v>
      </c>
      <c r="C156" s="4" t="s">
        <v>13</v>
      </c>
      <c r="D156" s="5">
        <v>3015.02</v>
      </c>
      <c r="E156" s="5">
        <v>251.9699851316</v>
      </c>
      <c r="F156" s="6">
        <v>44228</v>
      </c>
      <c r="G156" s="4" t="s">
        <v>14</v>
      </c>
    </row>
    <row r="157" spans="1:7" x14ac:dyDescent="0.25">
      <c r="A157" s="4">
        <v>6933545</v>
      </c>
      <c r="B157" s="4" t="s">
        <v>19</v>
      </c>
      <c r="C157" s="4" t="s">
        <v>13</v>
      </c>
      <c r="D157" s="5">
        <v>5561.03</v>
      </c>
      <c r="E157" s="5">
        <v>168.09720214130002</v>
      </c>
      <c r="F157" s="6">
        <v>44228</v>
      </c>
      <c r="G157" s="4" t="s">
        <v>14</v>
      </c>
    </row>
    <row r="158" spans="1:7" x14ac:dyDescent="0.25">
      <c r="A158" s="4">
        <v>6933546</v>
      </c>
      <c r="B158" s="4" t="s">
        <v>19</v>
      </c>
      <c r="C158" s="4" t="s">
        <v>13</v>
      </c>
      <c r="D158" s="5">
        <v>1094.9100000000001</v>
      </c>
      <c r="E158" s="5">
        <v>73.983101547300009</v>
      </c>
      <c r="F158" s="6">
        <v>44228</v>
      </c>
      <c r="G158" s="4" t="s">
        <v>14</v>
      </c>
    </row>
    <row r="159" spans="1:7" x14ac:dyDescent="0.25">
      <c r="A159" s="4">
        <v>6933843</v>
      </c>
      <c r="B159" s="4" t="s">
        <v>19</v>
      </c>
      <c r="C159" s="4" t="s">
        <v>13</v>
      </c>
      <c r="D159" s="5">
        <v>4473</v>
      </c>
      <c r="E159" s="5">
        <v>135.20854682999999</v>
      </c>
      <c r="F159" s="6">
        <v>44228</v>
      </c>
      <c r="G159" s="4" t="s">
        <v>14</v>
      </c>
    </row>
    <row r="160" spans="1:7" x14ac:dyDescent="0.25">
      <c r="A160" s="4">
        <v>6933993</v>
      </c>
      <c r="B160" s="4" t="s">
        <v>19</v>
      </c>
      <c r="C160" s="4" t="s">
        <v>13</v>
      </c>
      <c r="D160" s="5">
        <v>4062.98</v>
      </c>
      <c r="E160" s="5">
        <v>317.87370043819999</v>
      </c>
      <c r="F160" s="6">
        <v>44228</v>
      </c>
      <c r="G160" s="4" t="s">
        <v>14</v>
      </c>
    </row>
    <row r="161" spans="1:7" x14ac:dyDescent="0.25">
      <c r="A161" s="4">
        <v>6933994</v>
      </c>
      <c r="B161" s="4" t="s">
        <v>19</v>
      </c>
      <c r="C161" s="4" t="s">
        <v>13</v>
      </c>
      <c r="D161" s="5">
        <v>3298.31</v>
      </c>
      <c r="E161" s="5">
        <v>99.700358170100003</v>
      </c>
      <c r="F161" s="6">
        <v>44228</v>
      </c>
      <c r="G161" s="4" t="s">
        <v>14</v>
      </c>
    </row>
    <row r="162" spans="1:7" x14ac:dyDescent="0.25">
      <c r="A162" s="4">
        <v>6933995</v>
      </c>
      <c r="B162" s="4" t="s">
        <v>19</v>
      </c>
      <c r="C162" s="4" t="s">
        <v>13</v>
      </c>
      <c r="D162" s="5">
        <v>2569.85</v>
      </c>
      <c r="E162" s="5">
        <v>201.05630081150002</v>
      </c>
      <c r="F162" s="6">
        <v>44228</v>
      </c>
      <c r="G162" s="4" t="s">
        <v>14</v>
      </c>
    </row>
    <row r="163" spans="1:7" x14ac:dyDescent="0.25">
      <c r="A163" s="4">
        <v>6934030</v>
      </c>
      <c r="B163" s="4" t="s">
        <v>6</v>
      </c>
      <c r="C163" s="4" t="s">
        <v>20</v>
      </c>
      <c r="D163" s="5">
        <v>202.5</v>
      </c>
      <c r="E163" s="5">
        <v>0</v>
      </c>
      <c r="F163" s="6">
        <v>44228</v>
      </c>
      <c r="G163" s="4" t="s">
        <v>21</v>
      </c>
    </row>
    <row r="164" spans="1:7" x14ac:dyDescent="0.25">
      <c r="A164" s="4">
        <v>6934058</v>
      </c>
      <c r="B164" s="4" t="s">
        <v>6</v>
      </c>
      <c r="C164" s="4" t="s">
        <v>20</v>
      </c>
      <c r="D164" s="5">
        <v>5219.95</v>
      </c>
      <c r="E164" s="5">
        <v>0</v>
      </c>
      <c r="F164" s="6">
        <v>44228</v>
      </c>
      <c r="G164" s="4" t="s">
        <v>21</v>
      </c>
    </row>
    <row r="165" spans="1:7" x14ac:dyDescent="0.25">
      <c r="A165" s="4">
        <v>6934079</v>
      </c>
      <c r="B165" s="4" t="s">
        <v>6</v>
      </c>
      <c r="C165" s="4" t="s">
        <v>20</v>
      </c>
      <c r="D165" s="5">
        <v>-399.75</v>
      </c>
      <c r="E165" s="5">
        <v>0</v>
      </c>
      <c r="F165" s="6">
        <v>44228</v>
      </c>
      <c r="G165" s="4" t="s">
        <v>21</v>
      </c>
    </row>
    <row r="166" spans="1:7" x14ac:dyDescent="0.25">
      <c r="A166" s="4">
        <v>7002780</v>
      </c>
      <c r="B166" s="4" t="s">
        <v>6</v>
      </c>
      <c r="C166" s="4" t="s">
        <v>20</v>
      </c>
      <c r="D166" s="5">
        <v>3172.5</v>
      </c>
      <c r="E166" s="5">
        <v>0</v>
      </c>
      <c r="F166" s="6">
        <v>44228</v>
      </c>
      <c r="G166" s="4" t="s">
        <v>21</v>
      </c>
    </row>
    <row r="167" spans="1:7" x14ac:dyDescent="0.25">
      <c r="A167" s="4">
        <v>7003416</v>
      </c>
      <c r="B167" s="4" t="s">
        <v>6</v>
      </c>
      <c r="C167" s="4" t="s">
        <v>20</v>
      </c>
      <c r="D167" s="5">
        <v>1480.5</v>
      </c>
      <c r="E167" s="5">
        <v>0</v>
      </c>
      <c r="F167" s="6">
        <v>44228</v>
      </c>
      <c r="G167" s="4" t="s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workbookViewId="0">
      <selection activeCell="B1" sqref="B1"/>
    </sheetView>
  </sheetViews>
  <sheetFormatPr defaultRowHeight="15" x14ac:dyDescent="0.25"/>
  <cols>
    <col min="1" max="1" width="8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44197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30048.48</v>
      </c>
      <c r="E3" s="5">
        <v>360.63404435519999</v>
      </c>
      <c r="F3" s="6">
        <v>44197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173150.67</v>
      </c>
      <c r="E4" s="5">
        <v>2078.1093221657998</v>
      </c>
      <c r="F4" s="6">
        <v>44197</v>
      </c>
      <c r="G4" s="4" t="s">
        <v>8</v>
      </c>
    </row>
    <row r="5" spans="1:7" x14ac:dyDescent="0.25">
      <c r="A5" s="4">
        <v>1949348</v>
      </c>
      <c r="B5" s="4" t="s">
        <v>10</v>
      </c>
      <c r="C5" s="4" t="s">
        <v>7</v>
      </c>
      <c r="D5" s="5">
        <v>4577.1400000000003</v>
      </c>
      <c r="E5" s="5">
        <v>772.844596432</v>
      </c>
      <c r="F5" s="6">
        <v>44197</v>
      </c>
      <c r="G5" s="4" t="s">
        <v>8</v>
      </c>
    </row>
    <row r="6" spans="1:7" x14ac:dyDescent="0.25">
      <c r="A6" s="4">
        <v>1274828</v>
      </c>
      <c r="B6" s="4" t="s">
        <v>11</v>
      </c>
      <c r="C6" s="4" t="s">
        <v>7</v>
      </c>
      <c r="D6" s="5">
        <v>55768.43</v>
      </c>
      <c r="E6" s="5">
        <v>269.24217245980003</v>
      </c>
      <c r="F6" s="6">
        <v>44197</v>
      </c>
      <c r="G6" s="4" t="s">
        <v>8</v>
      </c>
    </row>
    <row r="7" spans="1:7" x14ac:dyDescent="0.25">
      <c r="A7" s="4">
        <v>923219</v>
      </c>
      <c r="B7" s="4" t="s">
        <v>12</v>
      </c>
      <c r="C7" s="4" t="s">
        <v>7</v>
      </c>
      <c r="D7" s="5">
        <v>58.83</v>
      </c>
      <c r="E7" s="5">
        <v>1.9059590442000001</v>
      </c>
      <c r="F7" s="6">
        <v>44197</v>
      </c>
      <c r="G7" s="4" t="s">
        <v>8</v>
      </c>
    </row>
    <row r="8" spans="1:7" x14ac:dyDescent="0.25">
      <c r="A8" s="4">
        <v>6933535</v>
      </c>
      <c r="B8" s="4" t="s">
        <v>6</v>
      </c>
      <c r="C8" s="4" t="s">
        <v>13</v>
      </c>
      <c r="D8" s="5">
        <v>472514.62</v>
      </c>
      <c r="E8" s="5">
        <v>0</v>
      </c>
      <c r="F8" s="6">
        <v>44197</v>
      </c>
      <c r="G8" s="4" t="s">
        <v>14</v>
      </c>
    </row>
    <row r="9" spans="1:7" x14ac:dyDescent="0.25">
      <c r="A9" s="4">
        <v>6933550</v>
      </c>
      <c r="B9" s="4" t="s">
        <v>6</v>
      </c>
      <c r="C9" s="4" t="s">
        <v>13</v>
      </c>
      <c r="D9" s="5">
        <v>4232.25</v>
      </c>
      <c r="E9" s="5">
        <v>0</v>
      </c>
      <c r="F9" s="6">
        <v>44197</v>
      </c>
      <c r="G9" s="4" t="s">
        <v>14</v>
      </c>
    </row>
    <row r="10" spans="1:7" x14ac:dyDescent="0.25">
      <c r="A10" s="4">
        <v>6933700</v>
      </c>
      <c r="B10" s="4" t="s">
        <v>6</v>
      </c>
      <c r="C10" s="4" t="s">
        <v>13</v>
      </c>
      <c r="D10" s="5">
        <v>106291.65000000001</v>
      </c>
      <c r="E10" s="5">
        <v>0</v>
      </c>
      <c r="F10" s="6">
        <v>44197</v>
      </c>
      <c r="G10" s="4" t="s">
        <v>14</v>
      </c>
    </row>
    <row r="11" spans="1:7" x14ac:dyDescent="0.25">
      <c r="A11" s="4">
        <v>6933701</v>
      </c>
      <c r="B11" s="4" t="s">
        <v>6</v>
      </c>
      <c r="C11" s="4" t="s">
        <v>13</v>
      </c>
      <c r="D11" s="5">
        <v>1500</v>
      </c>
      <c r="E11" s="5">
        <v>0</v>
      </c>
      <c r="F11" s="6">
        <v>44197</v>
      </c>
      <c r="G11" s="4" t="s">
        <v>14</v>
      </c>
    </row>
    <row r="12" spans="1:7" x14ac:dyDescent="0.25">
      <c r="A12" s="4">
        <v>6932989</v>
      </c>
      <c r="B12" s="4" t="s">
        <v>9</v>
      </c>
      <c r="C12" s="4" t="s">
        <v>13</v>
      </c>
      <c r="D12" s="5">
        <v>101826.47</v>
      </c>
      <c r="E12" s="5">
        <v>15887.220415575001</v>
      </c>
      <c r="F12" s="6">
        <v>44197</v>
      </c>
      <c r="G12" s="4" t="s">
        <v>14</v>
      </c>
    </row>
    <row r="13" spans="1:7" x14ac:dyDescent="0.25">
      <c r="A13" s="4">
        <v>6933002</v>
      </c>
      <c r="B13" s="4" t="s">
        <v>9</v>
      </c>
      <c r="C13" s="4" t="s">
        <v>13</v>
      </c>
      <c r="D13" s="5">
        <v>12495.5</v>
      </c>
      <c r="E13" s="5">
        <v>2206.66731368</v>
      </c>
      <c r="F13" s="6">
        <v>44197</v>
      </c>
      <c r="G13" s="4" t="s">
        <v>14</v>
      </c>
    </row>
    <row r="14" spans="1:7" x14ac:dyDescent="0.25">
      <c r="A14" s="4">
        <v>6933704</v>
      </c>
      <c r="B14" s="4" t="s">
        <v>9</v>
      </c>
      <c r="C14" s="4" t="s">
        <v>13</v>
      </c>
      <c r="D14" s="5">
        <v>23480.77</v>
      </c>
      <c r="E14" s="5">
        <v>4146.6326004592001</v>
      </c>
      <c r="F14" s="6">
        <v>44197</v>
      </c>
      <c r="G14" s="4" t="s">
        <v>14</v>
      </c>
    </row>
    <row r="15" spans="1:7" x14ac:dyDescent="0.25">
      <c r="A15" s="4">
        <v>6934031</v>
      </c>
      <c r="B15" s="4" t="s">
        <v>9</v>
      </c>
      <c r="C15" s="4" t="s">
        <v>13</v>
      </c>
      <c r="D15" s="5">
        <v>8954.99</v>
      </c>
      <c r="E15" s="5">
        <v>291.71891838869999</v>
      </c>
      <c r="F15" s="6">
        <v>44197</v>
      </c>
      <c r="G15" s="4" t="s">
        <v>14</v>
      </c>
    </row>
    <row r="16" spans="1:7" x14ac:dyDescent="0.25">
      <c r="A16" s="4">
        <v>6934068</v>
      </c>
      <c r="B16" s="4" t="s">
        <v>9</v>
      </c>
      <c r="C16" s="4" t="s">
        <v>13</v>
      </c>
      <c r="D16" s="5">
        <v>5933184.5899999999</v>
      </c>
      <c r="E16" s="5">
        <v>193280.19251783669</v>
      </c>
      <c r="F16" s="6">
        <v>44197</v>
      </c>
      <c r="G16" s="4" t="s">
        <v>14</v>
      </c>
    </row>
    <row r="17" spans="1:7" x14ac:dyDescent="0.25">
      <c r="A17" s="4">
        <v>6934069</v>
      </c>
      <c r="B17" s="4" t="s">
        <v>9</v>
      </c>
      <c r="C17" s="4" t="s">
        <v>13</v>
      </c>
      <c r="D17" s="5">
        <v>457856.33</v>
      </c>
      <c r="E17" s="5">
        <v>14915.1873274029</v>
      </c>
      <c r="F17" s="6">
        <v>44197</v>
      </c>
      <c r="G17" s="4" t="s">
        <v>14</v>
      </c>
    </row>
    <row r="18" spans="1:7" x14ac:dyDescent="0.25">
      <c r="A18" s="4">
        <v>6934080</v>
      </c>
      <c r="B18" s="4" t="s">
        <v>9</v>
      </c>
      <c r="C18" s="4" t="s">
        <v>13</v>
      </c>
      <c r="D18" s="5">
        <v>495432.52</v>
      </c>
      <c r="E18" s="5">
        <v>16139.2741777476</v>
      </c>
      <c r="F18" s="6">
        <v>44197</v>
      </c>
      <c r="G18" s="4" t="s">
        <v>14</v>
      </c>
    </row>
    <row r="19" spans="1:7" x14ac:dyDescent="0.25">
      <c r="A19" s="4">
        <v>7002781</v>
      </c>
      <c r="B19" s="4" t="s">
        <v>9</v>
      </c>
      <c r="C19" s="4" t="s">
        <v>13</v>
      </c>
      <c r="D19" s="5">
        <v>1678.8500000000001</v>
      </c>
      <c r="E19" s="5">
        <v>20.149121199</v>
      </c>
      <c r="F19" s="6">
        <v>44197</v>
      </c>
      <c r="G19" s="4" t="s">
        <v>14</v>
      </c>
    </row>
    <row r="20" spans="1:7" x14ac:dyDescent="0.25">
      <c r="A20" s="4">
        <v>7003071</v>
      </c>
      <c r="B20" s="4" t="s">
        <v>9</v>
      </c>
      <c r="C20" s="4" t="s">
        <v>13</v>
      </c>
      <c r="D20" s="5">
        <v>-150</v>
      </c>
      <c r="E20" s="5">
        <v>-1.8002609999999999</v>
      </c>
      <c r="F20" s="6">
        <v>44197</v>
      </c>
      <c r="G20" s="4" t="s">
        <v>14</v>
      </c>
    </row>
    <row r="21" spans="1:7" x14ac:dyDescent="0.25">
      <c r="A21" s="4">
        <v>7003394</v>
      </c>
      <c r="B21" s="4" t="s">
        <v>9</v>
      </c>
      <c r="C21" s="4" t="s">
        <v>13</v>
      </c>
      <c r="D21" s="5">
        <v>1591.04</v>
      </c>
      <c r="E21" s="5">
        <v>19.0952484096</v>
      </c>
      <c r="F21" s="6">
        <v>44197</v>
      </c>
      <c r="G21" s="4" t="s">
        <v>14</v>
      </c>
    </row>
    <row r="22" spans="1:7" x14ac:dyDescent="0.25">
      <c r="A22" s="4">
        <v>7004610</v>
      </c>
      <c r="B22" s="4" t="s">
        <v>9</v>
      </c>
      <c r="C22" s="4" t="s">
        <v>13</v>
      </c>
      <c r="D22" s="5">
        <v>510156.96</v>
      </c>
      <c r="E22" s="5">
        <v>6122.7711931104004</v>
      </c>
      <c r="F22" s="6">
        <v>44197</v>
      </c>
      <c r="G22" s="4" t="s">
        <v>14</v>
      </c>
    </row>
    <row r="23" spans="1:7" x14ac:dyDescent="0.25">
      <c r="A23" s="4">
        <v>7004932</v>
      </c>
      <c r="B23" s="4" t="s">
        <v>9</v>
      </c>
      <c r="C23" s="4" t="s">
        <v>13</v>
      </c>
      <c r="D23" s="5">
        <v>1989.21</v>
      </c>
      <c r="E23" s="5">
        <v>23.873981225400001</v>
      </c>
      <c r="F23" s="6">
        <v>44197</v>
      </c>
      <c r="G23" s="4" t="s">
        <v>14</v>
      </c>
    </row>
    <row r="24" spans="1:7" x14ac:dyDescent="0.25">
      <c r="A24" s="4">
        <v>6932988</v>
      </c>
      <c r="B24" s="4" t="s">
        <v>10</v>
      </c>
      <c r="C24" s="4" t="s">
        <v>13</v>
      </c>
      <c r="D24" s="5">
        <v>10169.65</v>
      </c>
      <c r="E24" s="5">
        <v>10169.65</v>
      </c>
      <c r="F24" s="6">
        <v>44197</v>
      </c>
      <c r="G24" s="4" t="s">
        <v>14</v>
      </c>
    </row>
    <row r="25" spans="1:7" x14ac:dyDescent="0.25">
      <c r="A25" s="4">
        <v>6933099</v>
      </c>
      <c r="B25" s="4" t="s">
        <v>10</v>
      </c>
      <c r="C25" s="4" t="s">
        <v>13</v>
      </c>
      <c r="D25" s="5">
        <v>49817.99</v>
      </c>
      <c r="E25" s="5">
        <v>49817.99</v>
      </c>
      <c r="F25" s="6">
        <v>44197</v>
      </c>
      <c r="G25" s="4" t="s">
        <v>14</v>
      </c>
    </row>
    <row r="26" spans="1:7" x14ac:dyDescent="0.25">
      <c r="A26" s="4">
        <v>6933110</v>
      </c>
      <c r="B26" s="4" t="s">
        <v>10</v>
      </c>
      <c r="C26" s="4" t="s">
        <v>13</v>
      </c>
      <c r="D26" s="5">
        <v>8492.84</v>
      </c>
      <c r="E26" s="5">
        <v>8492.84</v>
      </c>
      <c r="F26" s="6">
        <v>44197</v>
      </c>
      <c r="G26" s="4" t="s">
        <v>14</v>
      </c>
    </row>
    <row r="27" spans="1:7" x14ac:dyDescent="0.25">
      <c r="A27" s="4">
        <v>6933113</v>
      </c>
      <c r="B27" s="4" t="s">
        <v>10</v>
      </c>
      <c r="C27" s="4" t="s">
        <v>13</v>
      </c>
      <c r="D27" s="5">
        <v>74169.37</v>
      </c>
      <c r="E27" s="5">
        <v>74169.37</v>
      </c>
      <c r="F27" s="6">
        <v>44197</v>
      </c>
      <c r="G27" s="4" t="s">
        <v>14</v>
      </c>
    </row>
    <row r="28" spans="1:7" x14ac:dyDescent="0.25">
      <c r="A28" s="4">
        <v>6933268</v>
      </c>
      <c r="B28" s="4" t="s">
        <v>10</v>
      </c>
      <c r="C28" s="4" t="s">
        <v>13</v>
      </c>
      <c r="D28" s="5">
        <v>10806.7</v>
      </c>
      <c r="E28" s="5">
        <v>10806.7</v>
      </c>
      <c r="F28" s="6">
        <v>44197</v>
      </c>
      <c r="G28" s="4" t="s">
        <v>14</v>
      </c>
    </row>
    <row r="29" spans="1:7" x14ac:dyDescent="0.25">
      <c r="A29" s="4">
        <v>6933274</v>
      </c>
      <c r="B29" s="4" t="s">
        <v>10</v>
      </c>
      <c r="C29" s="4" t="s">
        <v>13</v>
      </c>
      <c r="D29" s="5">
        <v>6266.2</v>
      </c>
      <c r="E29" s="5">
        <v>6266.2</v>
      </c>
      <c r="F29" s="6">
        <v>44197</v>
      </c>
      <c r="G29" s="4" t="s">
        <v>14</v>
      </c>
    </row>
    <row r="30" spans="1:7" x14ac:dyDescent="0.25">
      <c r="A30" s="4">
        <v>6933392</v>
      </c>
      <c r="B30" s="4" t="s">
        <v>10</v>
      </c>
      <c r="C30" s="4" t="s">
        <v>13</v>
      </c>
      <c r="D30" s="5">
        <v>14047.62</v>
      </c>
      <c r="E30" s="5">
        <v>14047.62</v>
      </c>
      <c r="F30" s="6">
        <v>44197</v>
      </c>
      <c r="G30" s="4" t="s">
        <v>14</v>
      </c>
    </row>
    <row r="31" spans="1:7" x14ac:dyDescent="0.25">
      <c r="A31" s="4">
        <v>6933396</v>
      </c>
      <c r="B31" s="4" t="s">
        <v>10</v>
      </c>
      <c r="C31" s="4" t="s">
        <v>13</v>
      </c>
      <c r="D31" s="5">
        <v>237.99</v>
      </c>
      <c r="E31" s="5">
        <v>237.99</v>
      </c>
      <c r="F31" s="6">
        <v>44197</v>
      </c>
      <c r="G31" s="4" t="s">
        <v>14</v>
      </c>
    </row>
    <row r="32" spans="1:7" x14ac:dyDescent="0.25">
      <c r="A32" s="4">
        <v>6933410</v>
      </c>
      <c r="B32" s="4" t="s">
        <v>10</v>
      </c>
      <c r="C32" s="4" t="s">
        <v>13</v>
      </c>
      <c r="D32" s="5">
        <v>38933.090000000004</v>
      </c>
      <c r="E32" s="5">
        <v>38933.090000000004</v>
      </c>
      <c r="F32" s="6">
        <v>44197</v>
      </c>
      <c r="G32" s="4" t="s">
        <v>14</v>
      </c>
    </row>
    <row r="33" spans="1:7" x14ac:dyDescent="0.25">
      <c r="A33" s="4">
        <v>6933519</v>
      </c>
      <c r="B33" s="4" t="s">
        <v>10</v>
      </c>
      <c r="C33" s="4" t="s">
        <v>13</v>
      </c>
      <c r="D33" s="5">
        <v>1556.74</v>
      </c>
      <c r="E33" s="5">
        <v>1556.74</v>
      </c>
      <c r="F33" s="6">
        <v>44197</v>
      </c>
      <c r="G33" s="4" t="s">
        <v>14</v>
      </c>
    </row>
    <row r="34" spans="1:7" x14ac:dyDescent="0.25">
      <c r="A34" s="4">
        <v>6933534</v>
      </c>
      <c r="B34" s="4" t="s">
        <v>10</v>
      </c>
      <c r="C34" s="4" t="s">
        <v>13</v>
      </c>
      <c r="D34" s="5">
        <v>18267.16</v>
      </c>
      <c r="E34" s="5">
        <v>18267.16</v>
      </c>
      <c r="F34" s="6">
        <v>44197</v>
      </c>
      <c r="G34" s="4" t="s">
        <v>14</v>
      </c>
    </row>
    <row r="35" spans="1:7" x14ac:dyDescent="0.25">
      <c r="A35" s="4">
        <v>6933536</v>
      </c>
      <c r="B35" s="4" t="s">
        <v>10</v>
      </c>
      <c r="C35" s="4" t="s">
        <v>13</v>
      </c>
      <c r="D35" s="5">
        <v>-1017.6</v>
      </c>
      <c r="E35" s="5">
        <v>-1017.6</v>
      </c>
      <c r="F35" s="6">
        <v>44197</v>
      </c>
      <c r="G35" s="4" t="s">
        <v>14</v>
      </c>
    </row>
    <row r="36" spans="1:7" x14ac:dyDescent="0.25">
      <c r="A36" s="4">
        <v>6933539</v>
      </c>
      <c r="B36" s="4" t="s">
        <v>10</v>
      </c>
      <c r="C36" s="4" t="s">
        <v>13</v>
      </c>
      <c r="D36" s="5">
        <v>13745.03</v>
      </c>
      <c r="E36" s="5">
        <v>13745.03</v>
      </c>
      <c r="F36" s="6">
        <v>44197</v>
      </c>
      <c r="G36" s="4" t="s">
        <v>14</v>
      </c>
    </row>
    <row r="37" spans="1:7" x14ac:dyDescent="0.25">
      <c r="A37" s="4">
        <v>6933551</v>
      </c>
      <c r="B37" s="4" t="s">
        <v>10</v>
      </c>
      <c r="C37" s="4" t="s">
        <v>13</v>
      </c>
      <c r="D37" s="5">
        <v>1556.74</v>
      </c>
      <c r="E37" s="5">
        <v>1556.74</v>
      </c>
      <c r="F37" s="6">
        <v>44197</v>
      </c>
      <c r="G37" s="4" t="s">
        <v>14</v>
      </c>
    </row>
    <row r="38" spans="1:7" x14ac:dyDescent="0.25">
      <c r="A38" s="4">
        <v>6933552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44197</v>
      </c>
      <c r="G38" s="4" t="s">
        <v>14</v>
      </c>
    </row>
    <row r="39" spans="1:7" x14ac:dyDescent="0.25">
      <c r="A39" s="4">
        <v>6933837</v>
      </c>
      <c r="B39" s="4" t="s">
        <v>10</v>
      </c>
      <c r="C39" s="4" t="s">
        <v>13</v>
      </c>
      <c r="D39" s="5">
        <v>10210.52</v>
      </c>
      <c r="E39" s="5">
        <v>10210.52</v>
      </c>
      <c r="F39" s="6">
        <v>44197</v>
      </c>
      <c r="G39" s="4" t="s">
        <v>14</v>
      </c>
    </row>
    <row r="40" spans="1:7" x14ac:dyDescent="0.25">
      <c r="A40" s="4">
        <v>6933838</v>
      </c>
      <c r="B40" s="4" t="s">
        <v>10</v>
      </c>
      <c r="C40" s="4" t="s">
        <v>13</v>
      </c>
      <c r="D40" s="5">
        <v>25</v>
      </c>
      <c r="E40" s="5">
        <v>25</v>
      </c>
      <c r="F40" s="6">
        <v>44197</v>
      </c>
      <c r="G40" s="4" t="s">
        <v>14</v>
      </c>
    </row>
    <row r="41" spans="1:7" x14ac:dyDescent="0.25">
      <c r="A41" s="4">
        <v>6933840</v>
      </c>
      <c r="B41" s="4" t="s">
        <v>10</v>
      </c>
      <c r="C41" s="4" t="s">
        <v>13</v>
      </c>
      <c r="D41" s="5">
        <v>2895</v>
      </c>
      <c r="E41" s="5">
        <v>2895</v>
      </c>
      <c r="F41" s="6">
        <v>44197</v>
      </c>
      <c r="G41" s="4" t="s">
        <v>14</v>
      </c>
    </row>
    <row r="42" spans="1:7" x14ac:dyDescent="0.25">
      <c r="A42" s="4">
        <v>6933841</v>
      </c>
      <c r="B42" s="4" t="s">
        <v>10</v>
      </c>
      <c r="C42" s="4" t="s">
        <v>13</v>
      </c>
      <c r="D42" s="5">
        <v>1555.76</v>
      </c>
      <c r="E42" s="5">
        <v>1555.76</v>
      </c>
      <c r="F42" s="6">
        <v>44197</v>
      </c>
      <c r="G42" s="4" t="s">
        <v>14</v>
      </c>
    </row>
    <row r="43" spans="1:7" x14ac:dyDescent="0.25">
      <c r="A43" s="4">
        <v>6933966</v>
      </c>
      <c r="B43" s="4" t="s">
        <v>10</v>
      </c>
      <c r="C43" s="4" t="s">
        <v>13</v>
      </c>
      <c r="D43" s="5">
        <v>1556.74</v>
      </c>
      <c r="E43" s="5">
        <v>1556.74</v>
      </c>
      <c r="F43" s="6">
        <v>44197</v>
      </c>
      <c r="G43" s="4" t="s">
        <v>14</v>
      </c>
    </row>
    <row r="44" spans="1:7" x14ac:dyDescent="0.25">
      <c r="A44" s="4">
        <v>6933981</v>
      </c>
      <c r="B44" s="4" t="s">
        <v>10</v>
      </c>
      <c r="C44" s="4" t="s">
        <v>13</v>
      </c>
      <c r="D44" s="5">
        <v>-5324.76</v>
      </c>
      <c r="E44" s="5">
        <v>-5324.76</v>
      </c>
      <c r="F44" s="6">
        <v>44197</v>
      </c>
      <c r="G44" s="4" t="s">
        <v>14</v>
      </c>
    </row>
    <row r="45" spans="1:7" x14ac:dyDescent="0.25">
      <c r="A45" s="4">
        <v>6933992</v>
      </c>
      <c r="B45" s="4" t="s">
        <v>10</v>
      </c>
      <c r="C45" s="4" t="s">
        <v>13</v>
      </c>
      <c r="D45" s="5">
        <v>1604.97</v>
      </c>
      <c r="E45" s="5">
        <v>1604.97</v>
      </c>
      <c r="F45" s="6">
        <v>44197</v>
      </c>
      <c r="G45" s="4" t="s">
        <v>14</v>
      </c>
    </row>
    <row r="46" spans="1:7" x14ac:dyDescent="0.25">
      <c r="A46" s="4">
        <v>6934001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44197</v>
      </c>
      <c r="G46" s="4" t="s">
        <v>14</v>
      </c>
    </row>
    <row r="47" spans="1:7" x14ac:dyDescent="0.25">
      <c r="A47" s="4">
        <v>6934019</v>
      </c>
      <c r="B47" s="4" t="s">
        <v>10</v>
      </c>
      <c r="C47" s="4" t="s">
        <v>13</v>
      </c>
      <c r="D47" s="5">
        <v>-117964</v>
      </c>
      <c r="E47" s="5">
        <v>-54063.36597816</v>
      </c>
      <c r="F47" s="6">
        <v>44197</v>
      </c>
      <c r="G47" s="4" t="s">
        <v>14</v>
      </c>
    </row>
    <row r="48" spans="1:7" x14ac:dyDescent="0.25">
      <c r="A48" s="4">
        <v>6934049</v>
      </c>
      <c r="B48" s="4" t="s">
        <v>10</v>
      </c>
      <c r="C48" s="4" t="s">
        <v>13</v>
      </c>
      <c r="D48" s="5">
        <v>197535.35</v>
      </c>
      <c r="E48" s="5">
        <v>90531.229194279003</v>
      </c>
      <c r="F48" s="6">
        <v>44197</v>
      </c>
      <c r="G48" s="4" t="s">
        <v>14</v>
      </c>
    </row>
    <row r="49" spans="1:7" x14ac:dyDescent="0.25">
      <c r="A49" s="4">
        <v>6934059</v>
      </c>
      <c r="B49" s="4" t="s">
        <v>10</v>
      </c>
      <c r="C49" s="4" t="s">
        <v>13</v>
      </c>
      <c r="D49" s="5">
        <v>165196</v>
      </c>
      <c r="E49" s="5">
        <v>75709.977672239998</v>
      </c>
      <c r="F49" s="6">
        <v>44197</v>
      </c>
      <c r="G49" s="4" t="s">
        <v>14</v>
      </c>
    </row>
    <row r="50" spans="1:7" x14ac:dyDescent="0.25">
      <c r="A50" s="4">
        <v>7002753</v>
      </c>
      <c r="B50" s="4" t="s">
        <v>10</v>
      </c>
      <c r="C50" s="4" t="s">
        <v>13</v>
      </c>
      <c r="D50" s="5">
        <v>13856.970000000001</v>
      </c>
      <c r="E50" s="5">
        <v>2339.7327561359998</v>
      </c>
      <c r="F50" s="6">
        <v>44197</v>
      </c>
      <c r="G50" s="4" t="s">
        <v>14</v>
      </c>
    </row>
    <row r="51" spans="1:7" x14ac:dyDescent="0.25">
      <c r="A51" s="4">
        <v>7003102</v>
      </c>
      <c r="B51" s="4" t="s">
        <v>10</v>
      </c>
      <c r="C51" s="4" t="s">
        <v>13</v>
      </c>
      <c r="D51" s="5">
        <v>26590.5</v>
      </c>
      <c r="E51" s="5">
        <v>4489.7740163999997</v>
      </c>
      <c r="F51" s="6">
        <v>44197</v>
      </c>
      <c r="G51" s="4" t="s">
        <v>14</v>
      </c>
    </row>
    <row r="52" spans="1:7" x14ac:dyDescent="0.25">
      <c r="A52" s="4">
        <v>7003395</v>
      </c>
      <c r="B52" s="4" t="s">
        <v>10</v>
      </c>
      <c r="C52" s="4" t="s">
        <v>13</v>
      </c>
      <c r="D52" s="5">
        <v>15873.5</v>
      </c>
      <c r="E52" s="5">
        <v>2680.2214267999998</v>
      </c>
      <c r="F52" s="6">
        <v>44197</v>
      </c>
      <c r="G52" s="4" t="s">
        <v>14</v>
      </c>
    </row>
    <row r="53" spans="1:7" x14ac:dyDescent="0.25">
      <c r="A53" s="4">
        <v>7003417</v>
      </c>
      <c r="B53" s="4" t="s">
        <v>10</v>
      </c>
      <c r="C53" s="4" t="s">
        <v>13</v>
      </c>
      <c r="D53" s="5">
        <v>42457.520000000004</v>
      </c>
      <c r="E53" s="5">
        <v>7168.9013029760008</v>
      </c>
      <c r="F53" s="6">
        <v>44197</v>
      </c>
      <c r="G53" s="4" t="s">
        <v>14</v>
      </c>
    </row>
    <row r="54" spans="1:7" x14ac:dyDescent="0.25">
      <c r="A54" s="4">
        <v>7003418</v>
      </c>
      <c r="B54" s="4" t="s">
        <v>10</v>
      </c>
      <c r="C54" s="4" t="s">
        <v>13</v>
      </c>
      <c r="D54" s="5">
        <v>431.42</v>
      </c>
      <c r="E54" s="5">
        <v>72.844749296000003</v>
      </c>
      <c r="F54" s="6">
        <v>44197</v>
      </c>
      <c r="G54" s="4" t="s">
        <v>14</v>
      </c>
    </row>
    <row r="55" spans="1:7" x14ac:dyDescent="0.25">
      <c r="A55" s="4">
        <v>7004260</v>
      </c>
      <c r="B55" s="4" t="s">
        <v>10</v>
      </c>
      <c r="C55" s="4" t="s">
        <v>13</v>
      </c>
      <c r="D55" s="5">
        <v>117964</v>
      </c>
      <c r="E55" s="5">
        <v>19918.079843200001</v>
      </c>
      <c r="F55" s="6">
        <v>44197</v>
      </c>
      <c r="G55" s="4" t="s">
        <v>14</v>
      </c>
    </row>
    <row r="56" spans="1:7" x14ac:dyDescent="0.25">
      <c r="A56" s="4">
        <v>7004609</v>
      </c>
      <c r="B56" s="4" t="s">
        <v>10</v>
      </c>
      <c r="C56" s="4" t="s">
        <v>13</v>
      </c>
      <c r="D56" s="5">
        <v>5274.5</v>
      </c>
      <c r="E56" s="5">
        <v>890.59299559999999</v>
      </c>
      <c r="F56" s="6">
        <v>44197</v>
      </c>
      <c r="G56" s="4" t="s">
        <v>14</v>
      </c>
    </row>
    <row r="57" spans="1:7" x14ac:dyDescent="0.25">
      <c r="A57" s="4">
        <v>7004905</v>
      </c>
      <c r="B57" s="4" t="s">
        <v>10</v>
      </c>
      <c r="C57" s="4" t="s">
        <v>13</v>
      </c>
      <c r="D57" s="5">
        <v>4105.79</v>
      </c>
      <c r="E57" s="5">
        <v>693.25771455200004</v>
      </c>
      <c r="F57" s="6">
        <v>44197</v>
      </c>
      <c r="G57" s="4" t="s">
        <v>14</v>
      </c>
    </row>
    <row r="58" spans="1:7" x14ac:dyDescent="0.25">
      <c r="A58" s="4">
        <v>6932997</v>
      </c>
      <c r="B58" s="4" t="s">
        <v>15</v>
      </c>
      <c r="C58" s="4" t="s">
        <v>13</v>
      </c>
      <c r="D58" s="5">
        <v>2085.2800000000002</v>
      </c>
      <c r="E58" s="5">
        <v>-5515.6520765616006</v>
      </c>
      <c r="F58" s="6">
        <v>44197</v>
      </c>
      <c r="G58" s="4" t="s">
        <v>14</v>
      </c>
    </row>
    <row r="59" spans="1:7" x14ac:dyDescent="0.25">
      <c r="A59" s="4">
        <v>6933098</v>
      </c>
      <c r="B59" s="4" t="s">
        <v>15</v>
      </c>
      <c r="C59" s="4" t="s">
        <v>13</v>
      </c>
      <c r="D59" s="5">
        <v>-1716</v>
      </c>
      <c r="E59" s="5">
        <v>4538.8911625199999</v>
      </c>
      <c r="F59" s="6">
        <v>44197</v>
      </c>
      <c r="G59" s="4" t="s">
        <v>14</v>
      </c>
    </row>
    <row r="60" spans="1:7" x14ac:dyDescent="0.25">
      <c r="A60" s="4">
        <v>6933275</v>
      </c>
      <c r="B60" s="4" t="s">
        <v>15</v>
      </c>
      <c r="C60" s="4" t="s">
        <v>13</v>
      </c>
      <c r="D60" s="5">
        <v>-5561.66</v>
      </c>
      <c r="E60" s="5">
        <v>14710.821342040199</v>
      </c>
      <c r="F60" s="6">
        <v>44197</v>
      </c>
      <c r="G60" s="4" t="s">
        <v>14</v>
      </c>
    </row>
    <row r="61" spans="1:7" x14ac:dyDescent="0.25">
      <c r="A61" s="4">
        <v>6933404</v>
      </c>
      <c r="B61" s="4" t="s">
        <v>15</v>
      </c>
      <c r="C61" s="4" t="s">
        <v>13</v>
      </c>
      <c r="D61" s="5">
        <v>3551.2000000000003</v>
      </c>
      <c r="E61" s="5">
        <v>-8412.9246915679996</v>
      </c>
      <c r="F61" s="6">
        <v>44197</v>
      </c>
      <c r="G61" s="4" t="s">
        <v>14</v>
      </c>
    </row>
    <row r="62" spans="1:7" x14ac:dyDescent="0.25">
      <c r="A62" s="4">
        <v>6933405</v>
      </c>
      <c r="B62" s="4" t="s">
        <v>15</v>
      </c>
      <c r="C62" s="4" t="s">
        <v>13</v>
      </c>
      <c r="D62" s="5">
        <v>36536.120000000003</v>
      </c>
      <c r="E62" s="5">
        <v>-96639.552552896406</v>
      </c>
      <c r="F62" s="6">
        <v>44197</v>
      </c>
      <c r="G62" s="4" t="s">
        <v>14</v>
      </c>
    </row>
    <row r="63" spans="1:7" x14ac:dyDescent="0.25">
      <c r="A63" s="4">
        <v>6933406</v>
      </c>
      <c r="B63" s="4" t="s">
        <v>15</v>
      </c>
      <c r="C63" s="4" t="s">
        <v>13</v>
      </c>
      <c r="D63" s="5">
        <v>222.84</v>
      </c>
      <c r="E63" s="5">
        <v>-589.42104117479994</v>
      </c>
      <c r="F63" s="6">
        <v>44197</v>
      </c>
      <c r="G63" s="4" t="s">
        <v>14</v>
      </c>
    </row>
    <row r="64" spans="1:7" x14ac:dyDescent="0.25">
      <c r="A64" s="4">
        <v>6933407</v>
      </c>
      <c r="B64" s="4" t="s">
        <v>15</v>
      </c>
      <c r="C64" s="4" t="s">
        <v>13</v>
      </c>
      <c r="D64" s="5">
        <v>5314.3</v>
      </c>
      <c r="E64" s="5">
        <v>-8189.4600169040004</v>
      </c>
      <c r="F64" s="6">
        <v>44197</v>
      </c>
      <c r="G64" s="4" t="s">
        <v>14</v>
      </c>
    </row>
    <row r="65" spans="1:7" x14ac:dyDescent="0.25">
      <c r="A65" s="4">
        <v>6933408</v>
      </c>
      <c r="B65" s="4" t="s">
        <v>15</v>
      </c>
      <c r="C65" s="4" t="s">
        <v>13</v>
      </c>
      <c r="D65" s="5">
        <v>5894.2</v>
      </c>
      <c r="E65" s="5">
        <v>-13963.578710587999</v>
      </c>
      <c r="F65" s="6">
        <v>44197</v>
      </c>
      <c r="G65" s="4" t="s">
        <v>14</v>
      </c>
    </row>
    <row r="66" spans="1:7" x14ac:dyDescent="0.25">
      <c r="A66" s="4">
        <v>6933531</v>
      </c>
      <c r="B66" s="4" t="s">
        <v>15</v>
      </c>
      <c r="C66" s="4" t="s">
        <v>13</v>
      </c>
      <c r="D66" s="5">
        <v>3332.4900000000002</v>
      </c>
      <c r="E66" s="5">
        <v>-8814.574248360299</v>
      </c>
      <c r="F66" s="6">
        <v>44197</v>
      </c>
      <c r="G66" s="4" t="s">
        <v>14</v>
      </c>
    </row>
    <row r="67" spans="1:7" x14ac:dyDescent="0.25">
      <c r="A67" s="4">
        <v>6933532</v>
      </c>
      <c r="B67" s="4" t="s">
        <v>15</v>
      </c>
      <c r="C67" s="4" t="s">
        <v>13</v>
      </c>
      <c r="D67" s="5">
        <v>4965.75</v>
      </c>
      <c r="E67" s="5">
        <v>-13134.614679652501</v>
      </c>
      <c r="F67" s="6">
        <v>44197</v>
      </c>
      <c r="G67" s="4" t="s">
        <v>14</v>
      </c>
    </row>
    <row r="68" spans="1:7" x14ac:dyDescent="0.25">
      <c r="A68" s="4">
        <v>6933533</v>
      </c>
      <c r="B68" s="4" t="s">
        <v>15</v>
      </c>
      <c r="C68" s="4" t="s">
        <v>13</v>
      </c>
      <c r="D68" s="5">
        <v>4625.53</v>
      </c>
      <c r="E68" s="5">
        <v>-12234.7186707291</v>
      </c>
      <c r="F68" s="6">
        <v>44197</v>
      </c>
      <c r="G68" s="4" t="s">
        <v>14</v>
      </c>
    </row>
    <row r="69" spans="1:7" x14ac:dyDescent="0.25">
      <c r="A69" s="4">
        <v>6933543</v>
      </c>
      <c r="B69" s="4" t="s">
        <v>15</v>
      </c>
      <c r="C69" s="4" t="s">
        <v>13</v>
      </c>
      <c r="D69" s="5">
        <v>1374.1100000000001</v>
      </c>
      <c r="E69" s="5">
        <v>-3634.5779343417003</v>
      </c>
      <c r="F69" s="6">
        <v>44197</v>
      </c>
      <c r="G69" s="4" t="s">
        <v>14</v>
      </c>
    </row>
    <row r="70" spans="1:7" x14ac:dyDescent="0.25">
      <c r="A70" s="4">
        <v>6933544</v>
      </c>
      <c r="B70" s="4" t="s">
        <v>15</v>
      </c>
      <c r="C70" s="4" t="s">
        <v>13</v>
      </c>
      <c r="D70" s="5">
        <v>1695.6100000000001</v>
      </c>
      <c r="E70" s="5">
        <v>-4016.9630649554001</v>
      </c>
      <c r="F70" s="6">
        <v>44197</v>
      </c>
      <c r="G70" s="4" t="s">
        <v>14</v>
      </c>
    </row>
    <row r="71" spans="1:7" x14ac:dyDescent="0.25">
      <c r="A71" s="4">
        <v>6933675</v>
      </c>
      <c r="B71" s="4" t="s">
        <v>15</v>
      </c>
      <c r="C71" s="4" t="s">
        <v>13</v>
      </c>
      <c r="D71" s="5">
        <v>4460.92</v>
      </c>
      <c r="E71" s="5">
        <v>-11799.3183943524</v>
      </c>
      <c r="F71" s="6">
        <v>44197</v>
      </c>
      <c r="G71" s="4" t="s">
        <v>14</v>
      </c>
    </row>
    <row r="72" spans="1:7" x14ac:dyDescent="0.25">
      <c r="A72" s="4">
        <v>6933676</v>
      </c>
      <c r="B72" s="4" t="s">
        <v>15</v>
      </c>
      <c r="C72" s="4" t="s">
        <v>13</v>
      </c>
      <c r="D72" s="5">
        <v>12730.12</v>
      </c>
      <c r="E72" s="5">
        <v>-33671.695318076403</v>
      </c>
      <c r="F72" s="6">
        <v>44197</v>
      </c>
      <c r="G72" s="4" t="s">
        <v>14</v>
      </c>
    </row>
    <row r="73" spans="1:7" x14ac:dyDescent="0.25">
      <c r="A73" s="4">
        <v>6933683</v>
      </c>
      <c r="B73" s="4" t="s">
        <v>15</v>
      </c>
      <c r="C73" s="4" t="s">
        <v>13</v>
      </c>
      <c r="D73" s="5">
        <v>13754.29</v>
      </c>
      <c r="E73" s="5">
        <v>-36380.667440406301</v>
      </c>
      <c r="F73" s="6">
        <v>44197</v>
      </c>
      <c r="G73" s="4" t="s">
        <v>14</v>
      </c>
    </row>
    <row r="74" spans="1:7" x14ac:dyDescent="0.25">
      <c r="A74" s="4">
        <v>6933691</v>
      </c>
      <c r="B74" s="4" t="s">
        <v>15</v>
      </c>
      <c r="C74" s="4" t="s">
        <v>13</v>
      </c>
      <c r="D74" s="5">
        <v>4509.3500000000004</v>
      </c>
      <c r="E74" s="5">
        <v>-11927.417752744499</v>
      </c>
      <c r="F74" s="6">
        <v>44197</v>
      </c>
      <c r="G74" s="4" t="s">
        <v>14</v>
      </c>
    </row>
    <row r="75" spans="1:7" x14ac:dyDescent="0.25">
      <c r="A75" s="4">
        <v>6933692</v>
      </c>
      <c r="B75" s="4" t="s">
        <v>15</v>
      </c>
      <c r="C75" s="4" t="s">
        <v>13</v>
      </c>
      <c r="D75" s="5">
        <v>650</v>
      </c>
      <c r="E75" s="5">
        <v>-1539.874141</v>
      </c>
      <c r="F75" s="6">
        <v>44197</v>
      </c>
      <c r="G75" s="4" t="s">
        <v>14</v>
      </c>
    </row>
    <row r="76" spans="1:7" x14ac:dyDescent="0.25">
      <c r="A76" s="4">
        <v>6933693</v>
      </c>
      <c r="B76" s="4" t="s">
        <v>15</v>
      </c>
      <c r="C76" s="4" t="s">
        <v>13</v>
      </c>
      <c r="D76" s="5">
        <v>873.88</v>
      </c>
      <c r="E76" s="5">
        <v>-2070.2541759032001</v>
      </c>
      <c r="F76" s="6">
        <v>44197</v>
      </c>
      <c r="G76" s="4" t="s">
        <v>14</v>
      </c>
    </row>
    <row r="77" spans="1:7" x14ac:dyDescent="0.25">
      <c r="A77" s="4">
        <v>6933827</v>
      </c>
      <c r="B77" s="4" t="s">
        <v>15</v>
      </c>
      <c r="C77" s="4" t="s">
        <v>13</v>
      </c>
      <c r="D77" s="5">
        <v>5533.42</v>
      </c>
      <c r="E77" s="5">
        <v>-14636.125370927401</v>
      </c>
      <c r="F77" s="6">
        <v>44197</v>
      </c>
      <c r="G77" s="4" t="s">
        <v>14</v>
      </c>
    </row>
    <row r="78" spans="1:7" x14ac:dyDescent="0.25">
      <c r="A78" s="4">
        <v>6933828</v>
      </c>
      <c r="B78" s="4" t="s">
        <v>15</v>
      </c>
      <c r="C78" s="4" t="s">
        <v>13</v>
      </c>
      <c r="D78" s="5">
        <v>19299.68</v>
      </c>
      <c r="E78" s="5">
        <v>-51048.453957729602</v>
      </c>
      <c r="F78" s="6">
        <v>44197</v>
      </c>
      <c r="G78" s="4" t="s">
        <v>14</v>
      </c>
    </row>
    <row r="79" spans="1:7" x14ac:dyDescent="0.25">
      <c r="A79" s="4">
        <v>6933839</v>
      </c>
      <c r="B79" s="4" t="s">
        <v>15</v>
      </c>
      <c r="C79" s="4" t="s">
        <v>13</v>
      </c>
      <c r="D79" s="5">
        <v>20921.350000000002</v>
      </c>
      <c r="E79" s="5">
        <v>-49563.455168939006</v>
      </c>
      <c r="F79" s="6">
        <v>44197</v>
      </c>
      <c r="G79" s="4" t="s">
        <v>14</v>
      </c>
    </row>
    <row r="80" spans="1:7" x14ac:dyDescent="0.25">
      <c r="A80" s="4">
        <v>6933842</v>
      </c>
      <c r="B80" s="4" t="s">
        <v>15</v>
      </c>
      <c r="C80" s="4" t="s">
        <v>13</v>
      </c>
      <c r="D80" s="5">
        <v>2932</v>
      </c>
      <c r="E80" s="5">
        <v>-5327.5299955600003</v>
      </c>
      <c r="F80" s="6">
        <v>44197</v>
      </c>
      <c r="G80" s="4" t="s">
        <v>14</v>
      </c>
    </row>
    <row r="81" spans="1:7" x14ac:dyDescent="0.25">
      <c r="A81" s="4">
        <v>6933980</v>
      </c>
      <c r="B81" s="4" t="s">
        <v>15</v>
      </c>
      <c r="C81" s="4" t="s">
        <v>13</v>
      </c>
      <c r="D81" s="5">
        <v>7862.12</v>
      </c>
      <c r="E81" s="5">
        <v>-20795.633442116399</v>
      </c>
      <c r="F81" s="6">
        <v>44197</v>
      </c>
      <c r="G81" s="4" t="s">
        <v>14</v>
      </c>
    </row>
    <row r="82" spans="1:7" x14ac:dyDescent="0.25">
      <c r="A82" s="4">
        <v>6932993</v>
      </c>
      <c r="B82" s="4" t="s">
        <v>16</v>
      </c>
      <c r="C82" s="4" t="s">
        <v>13</v>
      </c>
      <c r="D82" s="5">
        <v>1593.1000000000001</v>
      </c>
      <c r="E82" s="5">
        <v>-337.92002415600001</v>
      </c>
      <c r="F82" s="6">
        <v>44197</v>
      </c>
      <c r="G82" s="4" t="s">
        <v>14</v>
      </c>
    </row>
    <row r="83" spans="1:7" x14ac:dyDescent="0.25">
      <c r="A83" s="4">
        <v>6933001</v>
      </c>
      <c r="B83" s="4" t="s">
        <v>16</v>
      </c>
      <c r="C83" s="4" t="s">
        <v>13</v>
      </c>
      <c r="D83" s="5">
        <v>77494.7</v>
      </c>
      <c r="E83" s="5">
        <v>-16437.769691772002</v>
      </c>
      <c r="F83" s="6">
        <v>44197</v>
      </c>
      <c r="G83" s="4" t="s">
        <v>14</v>
      </c>
    </row>
    <row r="84" spans="1:7" x14ac:dyDescent="0.25">
      <c r="A84" s="4">
        <v>6933279</v>
      </c>
      <c r="B84" s="4" t="s">
        <v>16</v>
      </c>
      <c r="C84" s="4" t="s">
        <v>13</v>
      </c>
      <c r="D84" s="5">
        <v>302808</v>
      </c>
      <c r="E84" s="5">
        <v>-120285.34843247999</v>
      </c>
      <c r="F84" s="6">
        <v>44197</v>
      </c>
      <c r="G84" s="4" t="s">
        <v>14</v>
      </c>
    </row>
    <row r="85" spans="1:7" x14ac:dyDescent="0.25">
      <c r="A85" s="4">
        <v>6933553</v>
      </c>
      <c r="B85" s="4" t="s">
        <v>16</v>
      </c>
      <c r="C85" s="4" t="s">
        <v>13</v>
      </c>
      <c r="D85" s="5">
        <v>851.92000000000007</v>
      </c>
      <c r="E85" s="5">
        <v>-338.41078847520004</v>
      </c>
      <c r="F85" s="6">
        <v>44197</v>
      </c>
      <c r="G85" s="4" t="s">
        <v>14</v>
      </c>
    </row>
    <row r="86" spans="1:7" x14ac:dyDescent="0.25">
      <c r="A86" s="4">
        <v>6933699</v>
      </c>
      <c r="B86" s="4" t="s">
        <v>16</v>
      </c>
      <c r="C86" s="4" t="s">
        <v>13</v>
      </c>
      <c r="D86" s="5">
        <v>30372.57</v>
      </c>
      <c r="E86" s="5">
        <v>-6442.4703961332007</v>
      </c>
      <c r="F86" s="6">
        <v>44197</v>
      </c>
      <c r="G86" s="4" t="s">
        <v>14</v>
      </c>
    </row>
    <row r="87" spans="1:7" x14ac:dyDescent="0.25">
      <c r="A87" s="4">
        <v>6933985</v>
      </c>
      <c r="B87" s="4" t="s">
        <v>16</v>
      </c>
      <c r="C87" s="4" t="s">
        <v>13</v>
      </c>
      <c r="D87" s="5">
        <v>681.29</v>
      </c>
      <c r="E87" s="5">
        <v>-239.0999995123</v>
      </c>
      <c r="F87" s="6">
        <v>44197</v>
      </c>
      <c r="G87" s="4" t="s">
        <v>14</v>
      </c>
    </row>
    <row r="88" spans="1:7" x14ac:dyDescent="0.25">
      <c r="A88" s="4">
        <v>6934002</v>
      </c>
      <c r="B88" s="4" t="s">
        <v>16</v>
      </c>
      <c r="C88" s="4" t="s">
        <v>13</v>
      </c>
      <c r="D88" s="5">
        <v>18638.38</v>
      </c>
      <c r="E88" s="5">
        <v>-7403.7807208427994</v>
      </c>
      <c r="F88" s="6">
        <v>44197</v>
      </c>
      <c r="G88" s="4" t="s">
        <v>14</v>
      </c>
    </row>
    <row r="89" spans="1:7" x14ac:dyDescent="0.25">
      <c r="A89" s="4">
        <v>6932994</v>
      </c>
      <c r="B89" s="4" t="s">
        <v>11</v>
      </c>
      <c r="C89" s="4" t="s">
        <v>13</v>
      </c>
      <c r="D89" s="5">
        <v>704526.9</v>
      </c>
      <c r="E89" s="5">
        <v>20893.978141575</v>
      </c>
      <c r="F89" s="6">
        <v>44197</v>
      </c>
      <c r="G89" s="4" t="s">
        <v>14</v>
      </c>
    </row>
    <row r="90" spans="1:7" x14ac:dyDescent="0.25">
      <c r="A90" s="4">
        <v>6933277</v>
      </c>
      <c r="B90" s="4" t="s">
        <v>11</v>
      </c>
      <c r="C90" s="4" t="s">
        <v>13</v>
      </c>
      <c r="D90" s="5">
        <v>28437.14</v>
      </c>
      <c r="E90" s="5">
        <v>607.99998739859996</v>
      </c>
      <c r="F90" s="6">
        <v>44197</v>
      </c>
      <c r="G90" s="4" t="s">
        <v>14</v>
      </c>
    </row>
    <row r="91" spans="1:7" x14ac:dyDescent="0.25">
      <c r="A91" s="4">
        <v>6934057</v>
      </c>
      <c r="B91" s="4" t="s">
        <v>11</v>
      </c>
      <c r="C91" s="4" t="s">
        <v>13</v>
      </c>
      <c r="D91" s="5">
        <v>55607.05</v>
      </c>
      <c r="E91" s="5">
        <v>728.67978783449996</v>
      </c>
      <c r="F91" s="6">
        <v>44197</v>
      </c>
      <c r="G91" s="4" t="s">
        <v>14</v>
      </c>
    </row>
    <row r="92" spans="1:7" x14ac:dyDescent="0.25">
      <c r="A92" s="4">
        <v>7003415</v>
      </c>
      <c r="B92" s="4" t="s">
        <v>11</v>
      </c>
      <c r="C92" s="4" t="s">
        <v>13</v>
      </c>
      <c r="D92" s="5">
        <v>19921.45</v>
      </c>
      <c r="E92" s="5">
        <v>96.177971596999996</v>
      </c>
      <c r="F92" s="6">
        <v>44197</v>
      </c>
      <c r="G92" s="4" t="s">
        <v>14</v>
      </c>
    </row>
    <row r="93" spans="1:7" x14ac:dyDescent="0.25">
      <c r="A93" s="4">
        <v>6932977</v>
      </c>
      <c r="B93" s="4" t="s">
        <v>17</v>
      </c>
      <c r="C93" s="4" t="s">
        <v>13</v>
      </c>
      <c r="D93" s="5">
        <v>25000</v>
      </c>
      <c r="E93" s="5">
        <v>12791.403</v>
      </c>
      <c r="F93" s="6">
        <v>44197</v>
      </c>
      <c r="G93" s="4" t="s">
        <v>14</v>
      </c>
    </row>
    <row r="94" spans="1:7" x14ac:dyDescent="0.25">
      <c r="A94" s="4">
        <v>6933089</v>
      </c>
      <c r="B94" s="4" t="s">
        <v>17</v>
      </c>
      <c r="C94" s="4" t="s">
        <v>13</v>
      </c>
      <c r="D94" s="5">
        <v>31204.400000000001</v>
      </c>
      <c r="E94" s="5">
        <v>18391.125078487999</v>
      </c>
      <c r="F94" s="6">
        <v>44197</v>
      </c>
      <c r="G94" s="4" t="s">
        <v>14</v>
      </c>
    </row>
    <row r="95" spans="1:7" x14ac:dyDescent="0.25">
      <c r="A95" s="4">
        <v>6933097</v>
      </c>
      <c r="B95" s="4" t="s">
        <v>17</v>
      </c>
      <c r="C95" s="4" t="s">
        <v>13</v>
      </c>
      <c r="D95" s="5">
        <v>37000</v>
      </c>
      <c r="E95" s="5">
        <v>18931.276440000001</v>
      </c>
      <c r="F95" s="6">
        <v>44197</v>
      </c>
      <c r="G95" s="4" t="s">
        <v>14</v>
      </c>
    </row>
    <row r="96" spans="1:7" x14ac:dyDescent="0.25">
      <c r="A96" s="4">
        <v>6933389</v>
      </c>
      <c r="B96" s="4" t="s">
        <v>17</v>
      </c>
      <c r="C96" s="4" t="s">
        <v>13</v>
      </c>
      <c r="D96" s="5">
        <v>26127.78</v>
      </c>
      <c r="E96" s="5">
        <v>13368.438539013599</v>
      </c>
      <c r="F96" s="6">
        <v>44197</v>
      </c>
      <c r="G96" s="4" t="s">
        <v>14</v>
      </c>
    </row>
    <row r="97" spans="1:7" x14ac:dyDescent="0.25">
      <c r="A97" s="4">
        <v>6933390</v>
      </c>
      <c r="B97" s="4" t="s">
        <v>17</v>
      </c>
      <c r="C97" s="4" t="s">
        <v>13</v>
      </c>
      <c r="D97" s="5">
        <v>27829.82</v>
      </c>
      <c r="E97" s="5">
        <v>14239.2977214984</v>
      </c>
      <c r="F97" s="6">
        <v>44197</v>
      </c>
      <c r="G97" s="4" t="s">
        <v>14</v>
      </c>
    </row>
    <row r="98" spans="1:7" x14ac:dyDescent="0.25">
      <c r="A98" s="4">
        <v>6933695</v>
      </c>
      <c r="B98" s="4" t="s">
        <v>17</v>
      </c>
      <c r="C98" s="4" t="s">
        <v>13</v>
      </c>
      <c r="D98" s="5">
        <v>27389.06</v>
      </c>
      <c r="E98" s="5">
        <v>16142.455174341201</v>
      </c>
      <c r="F98" s="6">
        <v>44197</v>
      </c>
      <c r="G98" s="4" t="s">
        <v>14</v>
      </c>
    </row>
    <row r="99" spans="1:7" x14ac:dyDescent="0.25">
      <c r="A99" s="4">
        <v>6933978</v>
      </c>
      <c r="B99" s="4" t="s">
        <v>17</v>
      </c>
      <c r="C99" s="4" t="s">
        <v>13</v>
      </c>
      <c r="D99" s="5">
        <v>765.05000000000007</v>
      </c>
      <c r="E99" s="5">
        <v>391.44251460599997</v>
      </c>
      <c r="F99" s="6">
        <v>44197</v>
      </c>
      <c r="G99" s="4" t="s">
        <v>14</v>
      </c>
    </row>
    <row r="100" spans="1:7" x14ac:dyDescent="0.25">
      <c r="A100" s="4">
        <v>6933979</v>
      </c>
      <c r="B100" s="4" t="s">
        <v>17</v>
      </c>
      <c r="C100" s="4" t="s">
        <v>13</v>
      </c>
      <c r="D100" s="5">
        <v>32193.600000000002</v>
      </c>
      <c r="E100" s="5">
        <v>16472.052464831999</v>
      </c>
      <c r="F100" s="6">
        <v>44197</v>
      </c>
      <c r="G100" s="4" t="s">
        <v>14</v>
      </c>
    </row>
    <row r="101" spans="1:7" x14ac:dyDescent="0.25">
      <c r="A101" s="4">
        <v>6934017</v>
      </c>
      <c r="B101" s="4" t="s">
        <v>17</v>
      </c>
      <c r="C101" s="4" t="s">
        <v>13</v>
      </c>
      <c r="D101" s="5">
        <v>-278.5</v>
      </c>
      <c r="E101" s="5">
        <v>-34.271243605000002</v>
      </c>
      <c r="F101" s="6">
        <v>44197</v>
      </c>
      <c r="G101" s="4" t="s">
        <v>14</v>
      </c>
    </row>
    <row r="102" spans="1:7" x14ac:dyDescent="0.25">
      <c r="A102" s="4">
        <v>6934029</v>
      </c>
      <c r="B102" s="4" t="s">
        <v>17</v>
      </c>
      <c r="C102" s="4" t="s">
        <v>13</v>
      </c>
      <c r="D102" s="5">
        <v>29938.39</v>
      </c>
      <c r="E102" s="5">
        <v>3684.1143871867002</v>
      </c>
      <c r="F102" s="6">
        <v>44197</v>
      </c>
      <c r="G102" s="4" t="s">
        <v>14</v>
      </c>
    </row>
    <row r="103" spans="1:7" x14ac:dyDescent="0.25">
      <c r="A103" s="4">
        <v>6934062</v>
      </c>
      <c r="B103" s="4" t="s">
        <v>17</v>
      </c>
      <c r="C103" s="4" t="s">
        <v>13</v>
      </c>
      <c r="D103" s="5">
        <v>-8300</v>
      </c>
      <c r="E103" s="5">
        <v>-1021.369199</v>
      </c>
      <c r="F103" s="6">
        <v>44197</v>
      </c>
      <c r="G103" s="4" t="s">
        <v>14</v>
      </c>
    </row>
    <row r="104" spans="1:7" x14ac:dyDescent="0.25">
      <c r="A104" s="4">
        <v>6934085</v>
      </c>
      <c r="B104" s="4" t="s">
        <v>17</v>
      </c>
      <c r="C104" s="4" t="s">
        <v>13</v>
      </c>
      <c r="D104" s="5">
        <v>-330.45</v>
      </c>
      <c r="E104" s="5">
        <v>-40.664030338500005</v>
      </c>
      <c r="F104" s="6">
        <v>44197</v>
      </c>
      <c r="G104" s="4" t="s">
        <v>14</v>
      </c>
    </row>
    <row r="105" spans="1:7" x14ac:dyDescent="0.25">
      <c r="A105" s="4">
        <v>7002764</v>
      </c>
      <c r="B105" s="4" t="s">
        <v>17</v>
      </c>
      <c r="C105" s="4" t="s">
        <v>13</v>
      </c>
      <c r="D105" s="5">
        <v>29556.05</v>
      </c>
      <c r="E105" s="5">
        <v>1339.9734764745001</v>
      </c>
      <c r="F105" s="6">
        <v>44197</v>
      </c>
      <c r="G105" s="4" t="s">
        <v>14</v>
      </c>
    </row>
    <row r="106" spans="1:7" x14ac:dyDescent="0.25">
      <c r="A106" s="4">
        <v>7004931</v>
      </c>
      <c r="B106" s="4" t="s">
        <v>17</v>
      </c>
      <c r="C106" s="4" t="s">
        <v>13</v>
      </c>
      <c r="D106" s="5">
        <v>21.32</v>
      </c>
      <c r="E106" s="5">
        <v>0.96657823079999994</v>
      </c>
      <c r="F106" s="6">
        <v>44197</v>
      </c>
      <c r="G106" s="4" t="s">
        <v>14</v>
      </c>
    </row>
    <row r="107" spans="1:7" x14ac:dyDescent="0.25">
      <c r="A107" s="4">
        <v>6932975</v>
      </c>
      <c r="B107" s="4" t="s">
        <v>18</v>
      </c>
      <c r="C107" s="4" t="s">
        <v>13</v>
      </c>
      <c r="D107" s="5">
        <v>28717.78</v>
      </c>
      <c r="E107" s="5">
        <v>12593.6565964482</v>
      </c>
      <c r="F107" s="6">
        <v>44197</v>
      </c>
      <c r="G107" s="4" t="s">
        <v>14</v>
      </c>
    </row>
    <row r="108" spans="1:7" x14ac:dyDescent="0.25">
      <c r="A108" s="4">
        <v>6932976</v>
      </c>
      <c r="B108" s="4" t="s">
        <v>18</v>
      </c>
      <c r="C108" s="4" t="s">
        <v>13</v>
      </c>
      <c r="D108" s="5">
        <v>-4967.1500000000005</v>
      </c>
      <c r="E108" s="5">
        <v>-1316.5292988230001</v>
      </c>
      <c r="F108" s="6">
        <v>44197</v>
      </c>
      <c r="G108" s="4" t="s">
        <v>14</v>
      </c>
    </row>
    <row r="109" spans="1:7" x14ac:dyDescent="0.25">
      <c r="A109" s="4">
        <v>6932998</v>
      </c>
      <c r="B109" s="4" t="s">
        <v>18</v>
      </c>
      <c r="C109" s="4" t="s">
        <v>13</v>
      </c>
      <c r="D109" s="5">
        <v>26431.43</v>
      </c>
      <c r="E109" s="5">
        <v>10062.531567461801</v>
      </c>
      <c r="F109" s="6">
        <v>44197</v>
      </c>
      <c r="G109" s="4" t="s">
        <v>14</v>
      </c>
    </row>
    <row r="110" spans="1:7" x14ac:dyDescent="0.25">
      <c r="A110" s="4">
        <v>6932999</v>
      </c>
      <c r="B110" s="4" t="s">
        <v>18</v>
      </c>
      <c r="C110" s="4" t="s">
        <v>13</v>
      </c>
      <c r="D110" s="5">
        <v>35472.97</v>
      </c>
      <c r="E110" s="5">
        <v>11453.3319961827</v>
      </c>
      <c r="F110" s="6">
        <v>44197</v>
      </c>
      <c r="G110" s="4" t="s">
        <v>14</v>
      </c>
    </row>
    <row r="111" spans="1:7" x14ac:dyDescent="0.25">
      <c r="A111" s="4">
        <v>6933000</v>
      </c>
      <c r="B111" s="4" t="s">
        <v>18</v>
      </c>
      <c r="C111" s="4" t="s">
        <v>13</v>
      </c>
      <c r="D111" s="5">
        <v>28920.34</v>
      </c>
      <c r="E111" s="5">
        <v>11010.067718308399</v>
      </c>
      <c r="F111" s="6">
        <v>44197</v>
      </c>
      <c r="G111" s="4" t="s">
        <v>14</v>
      </c>
    </row>
    <row r="112" spans="1:7" x14ac:dyDescent="0.25">
      <c r="A112" s="4">
        <v>6933090</v>
      </c>
      <c r="B112" s="4" t="s">
        <v>18</v>
      </c>
      <c r="C112" s="4" t="s">
        <v>13</v>
      </c>
      <c r="D112" s="5">
        <v>37502.61</v>
      </c>
      <c r="E112" s="5">
        <v>7771.2237145281006</v>
      </c>
      <c r="F112" s="6">
        <v>44197</v>
      </c>
      <c r="G112" s="4" t="s">
        <v>14</v>
      </c>
    </row>
    <row r="113" spans="1:7" x14ac:dyDescent="0.25">
      <c r="A113" s="4">
        <v>6933096</v>
      </c>
      <c r="B113" s="4" t="s">
        <v>18</v>
      </c>
      <c r="C113" s="4" t="s">
        <v>13</v>
      </c>
      <c r="D113" s="5">
        <v>27738.33</v>
      </c>
      <c r="E113" s="5">
        <v>12164.136732677702</v>
      </c>
      <c r="F113" s="6">
        <v>44197</v>
      </c>
      <c r="G113" s="4" t="s">
        <v>14</v>
      </c>
    </row>
    <row r="114" spans="1:7" x14ac:dyDescent="0.25">
      <c r="A114" s="4">
        <v>6933249</v>
      </c>
      <c r="B114" s="4" t="s">
        <v>18</v>
      </c>
      <c r="C114" s="4" t="s">
        <v>13</v>
      </c>
      <c r="D114" s="5">
        <v>-165.15</v>
      </c>
      <c r="E114" s="5">
        <v>-34.222087381499996</v>
      </c>
      <c r="F114" s="6">
        <v>44197</v>
      </c>
      <c r="G114" s="4" t="s">
        <v>14</v>
      </c>
    </row>
    <row r="115" spans="1:7" x14ac:dyDescent="0.25">
      <c r="A115" s="4">
        <v>6933250</v>
      </c>
      <c r="B115" s="4" t="s">
        <v>18</v>
      </c>
      <c r="C115" s="4" t="s">
        <v>13</v>
      </c>
      <c r="D115" s="5">
        <v>26901.95</v>
      </c>
      <c r="E115" s="5">
        <v>16464.442124525998</v>
      </c>
      <c r="F115" s="6">
        <v>44197</v>
      </c>
      <c r="G115" s="4" t="s">
        <v>14</v>
      </c>
    </row>
    <row r="116" spans="1:7" x14ac:dyDescent="0.25">
      <c r="A116" s="4">
        <v>6933379</v>
      </c>
      <c r="B116" s="4" t="s">
        <v>18</v>
      </c>
      <c r="C116" s="4" t="s">
        <v>13</v>
      </c>
      <c r="D116" s="5">
        <v>12603.69</v>
      </c>
      <c r="E116" s="5">
        <v>4069.4152744179005</v>
      </c>
      <c r="F116" s="6">
        <v>44197</v>
      </c>
      <c r="G116" s="4" t="s">
        <v>14</v>
      </c>
    </row>
    <row r="117" spans="1:7" x14ac:dyDescent="0.25">
      <c r="A117" s="4">
        <v>6933380</v>
      </c>
      <c r="B117" s="4" t="s">
        <v>18</v>
      </c>
      <c r="C117" s="4" t="s">
        <v>13</v>
      </c>
      <c r="D117" s="5">
        <v>29873.850000000002</v>
      </c>
      <c r="E117" s="5">
        <v>16555.739639647498</v>
      </c>
      <c r="F117" s="6">
        <v>44197</v>
      </c>
      <c r="G117" s="4" t="s">
        <v>14</v>
      </c>
    </row>
    <row r="118" spans="1:7" x14ac:dyDescent="0.25">
      <c r="A118" s="4">
        <v>6933414</v>
      </c>
      <c r="B118" s="4" t="s">
        <v>18</v>
      </c>
      <c r="C118" s="4" t="s">
        <v>13</v>
      </c>
      <c r="D118" s="5">
        <v>43625.65</v>
      </c>
      <c r="E118" s="5">
        <v>16608.427174619002</v>
      </c>
      <c r="F118" s="6">
        <v>44197</v>
      </c>
      <c r="G118" s="4" t="s">
        <v>14</v>
      </c>
    </row>
    <row r="119" spans="1:7" x14ac:dyDescent="0.25">
      <c r="A119" s="4">
        <v>6933415</v>
      </c>
      <c r="B119" s="4" t="s">
        <v>18</v>
      </c>
      <c r="C119" s="4" t="s">
        <v>13</v>
      </c>
      <c r="D119" s="5">
        <v>422.65000000000003</v>
      </c>
      <c r="E119" s="5">
        <v>160.904232839</v>
      </c>
      <c r="F119" s="6">
        <v>44197</v>
      </c>
      <c r="G119" s="4" t="s">
        <v>14</v>
      </c>
    </row>
    <row r="120" spans="1:7" x14ac:dyDescent="0.25">
      <c r="A120" s="4">
        <v>6933416</v>
      </c>
      <c r="B120" s="4" t="s">
        <v>18</v>
      </c>
      <c r="C120" s="4" t="s">
        <v>13</v>
      </c>
      <c r="D120" s="5">
        <v>28876.57</v>
      </c>
      <c r="E120" s="5">
        <v>10993.4043366182</v>
      </c>
      <c r="F120" s="6">
        <v>44197</v>
      </c>
      <c r="G120" s="4" t="s">
        <v>14</v>
      </c>
    </row>
    <row r="121" spans="1:7" x14ac:dyDescent="0.25">
      <c r="A121" s="4">
        <v>6933518</v>
      </c>
      <c r="B121" s="4" t="s">
        <v>18</v>
      </c>
      <c r="C121" s="4" t="s">
        <v>13</v>
      </c>
      <c r="D121" s="5">
        <v>35970.340000000004</v>
      </c>
      <c r="E121" s="5">
        <v>22014.448065271197</v>
      </c>
      <c r="F121" s="6">
        <v>44197</v>
      </c>
      <c r="G121" s="4" t="s">
        <v>14</v>
      </c>
    </row>
    <row r="122" spans="1:7" x14ac:dyDescent="0.25">
      <c r="A122" s="4">
        <v>6933549</v>
      </c>
      <c r="B122" s="4" t="s">
        <v>18</v>
      </c>
      <c r="C122" s="4" t="s">
        <v>13</v>
      </c>
      <c r="D122" s="5">
        <v>37313.56</v>
      </c>
      <c r="E122" s="5">
        <v>14205.3939342056</v>
      </c>
      <c r="F122" s="6">
        <v>44197</v>
      </c>
      <c r="G122" s="4" t="s">
        <v>14</v>
      </c>
    </row>
    <row r="123" spans="1:7" x14ac:dyDescent="0.25">
      <c r="A123" s="4">
        <v>6933665</v>
      </c>
      <c r="B123" s="4" t="s">
        <v>18</v>
      </c>
      <c r="C123" s="4" t="s">
        <v>13</v>
      </c>
      <c r="D123" s="5">
        <v>28629.84</v>
      </c>
      <c r="E123" s="5">
        <v>9243.8570133144003</v>
      </c>
      <c r="F123" s="6">
        <v>44197</v>
      </c>
      <c r="G123" s="4" t="s">
        <v>14</v>
      </c>
    </row>
    <row r="124" spans="1:7" x14ac:dyDescent="0.25">
      <c r="A124" s="4">
        <v>6933669</v>
      </c>
      <c r="B124" s="4" t="s">
        <v>18</v>
      </c>
      <c r="C124" s="4" t="s">
        <v>13</v>
      </c>
      <c r="D124" s="5">
        <v>36761.040000000001</v>
      </c>
      <c r="E124" s="5">
        <v>20372.540101884002</v>
      </c>
      <c r="F124" s="6">
        <v>44197</v>
      </c>
      <c r="G124" s="4" t="s">
        <v>14</v>
      </c>
    </row>
    <row r="125" spans="1:7" x14ac:dyDescent="0.25">
      <c r="A125" s="4">
        <v>6933674</v>
      </c>
      <c r="B125" s="4" t="s">
        <v>18</v>
      </c>
      <c r="C125" s="4" t="s">
        <v>13</v>
      </c>
      <c r="D125" s="5">
        <v>32535.79</v>
      </c>
      <c r="E125" s="5">
        <v>6742.0081647359002</v>
      </c>
      <c r="F125" s="6">
        <v>44197</v>
      </c>
      <c r="G125" s="4" t="s">
        <v>14</v>
      </c>
    </row>
    <row r="126" spans="1:7" x14ac:dyDescent="0.25">
      <c r="A126" s="4">
        <v>6933696</v>
      </c>
      <c r="B126" s="4" t="s">
        <v>18</v>
      </c>
      <c r="C126" s="4" t="s">
        <v>13</v>
      </c>
      <c r="D126" s="5">
        <v>-62.800000000000004</v>
      </c>
      <c r="E126" s="5">
        <v>-23.908164728000003</v>
      </c>
      <c r="F126" s="6">
        <v>44197</v>
      </c>
      <c r="G126" s="4" t="s">
        <v>14</v>
      </c>
    </row>
    <row r="127" spans="1:7" x14ac:dyDescent="0.25">
      <c r="A127" s="4">
        <v>6933697</v>
      </c>
      <c r="B127" s="4" t="s">
        <v>18</v>
      </c>
      <c r="C127" s="4" t="s">
        <v>13</v>
      </c>
      <c r="D127" s="5">
        <v>28809.32</v>
      </c>
      <c r="E127" s="5">
        <v>10967.8020423832</v>
      </c>
      <c r="F127" s="6">
        <v>44197</v>
      </c>
      <c r="G127" s="4" t="s">
        <v>14</v>
      </c>
    </row>
    <row r="128" spans="1:7" x14ac:dyDescent="0.25">
      <c r="A128" s="4">
        <v>6933698</v>
      </c>
      <c r="B128" s="4" t="s">
        <v>18</v>
      </c>
      <c r="C128" s="4" t="s">
        <v>13</v>
      </c>
      <c r="D128" s="5">
        <v>28579.57</v>
      </c>
      <c r="E128" s="5">
        <v>10880.3354683982</v>
      </c>
      <c r="F128" s="6">
        <v>44197</v>
      </c>
      <c r="G128" s="4" t="s">
        <v>14</v>
      </c>
    </row>
    <row r="129" spans="1:7" x14ac:dyDescent="0.25">
      <c r="A129" s="4">
        <v>6933815</v>
      </c>
      <c r="B129" s="4" t="s">
        <v>18</v>
      </c>
      <c r="C129" s="4" t="s">
        <v>13</v>
      </c>
      <c r="D129" s="5">
        <v>31213.84</v>
      </c>
      <c r="E129" s="5">
        <v>10078.1657807544</v>
      </c>
      <c r="F129" s="6">
        <v>44197</v>
      </c>
      <c r="G129" s="4" t="s">
        <v>14</v>
      </c>
    </row>
    <row r="130" spans="1:7" x14ac:dyDescent="0.25">
      <c r="A130" s="4">
        <v>6933846</v>
      </c>
      <c r="B130" s="4" t="s">
        <v>18</v>
      </c>
      <c r="C130" s="4" t="s">
        <v>13</v>
      </c>
      <c r="D130" s="5">
        <v>28579.57</v>
      </c>
      <c r="E130" s="5">
        <v>10880.3354683982</v>
      </c>
      <c r="F130" s="6">
        <v>44197</v>
      </c>
      <c r="G130" s="4" t="s">
        <v>14</v>
      </c>
    </row>
    <row r="131" spans="1:7" x14ac:dyDescent="0.25">
      <c r="A131" s="4">
        <v>6933963</v>
      </c>
      <c r="B131" s="4" t="s">
        <v>18</v>
      </c>
      <c r="C131" s="4" t="s">
        <v>13</v>
      </c>
      <c r="D131" s="5">
        <v>250.25</v>
      </c>
      <c r="E131" s="5">
        <v>66.328066805000006</v>
      </c>
      <c r="F131" s="6">
        <v>44197</v>
      </c>
      <c r="G131" s="4" t="s">
        <v>14</v>
      </c>
    </row>
    <row r="132" spans="1:7" x14ac:dyDescent="0.25">
      <c r="A132" s="4">
        <v>6933964</v>
      </c>
      <c r="B132" s="4" t="s">
        <v>18</v>
      </c>
      <c r="C132" s="4" t="s">
        <v>13</v>
      </c>
      <c r="D132" s="5">
        <v>303.16000000000003</v>
      </c>
      <c r="E132" s="5">
        <v>80.351715215200002</v>
      </c>
      <c r="F132" s="6">
        <v>44197</v>
      </c>
      <c r="G132" s="4" t="s">
        <v>14</v>
      </c>
    </row>
    <row r="133" spans="1:7" x14ac:dyDescent="0.25">
      <c r="A133" s="4">
        <v>6933965</v>
      </c>
      <c r="B133" s="4" t="s">
        <v>18</v>
      </c>
      <c r="C133" s="4" t="s">
        <v>13</v>
      </c>
      <c r="D133" s="5">
        <v>-0.03</v>
      </c>
      <c r="E133" s="5">
        <v>-1.31559507E-2</v>
      </c>
      <c r="F133" s="6">
        <v>44197</v>
      </c>
      <c r="G133" s="4" t="s">
        <v>14</v>
      </c>
    </row>
    <row r="134" spans="1:7" x14ac:dyDescent="0.25">
      <c r="A134" s="4">
        <v>6933999</v>
      </c>
      <c r="B134" s="4" t="s">
        <v>18</v>
      </c>
      <c r="C134" s="4" t="s">
        <v>13</v>
      </c>
      <c r="D134" s="5">
        <v>1222.1200000000001</v>
      </c>
      <c r="E134" s="5">
        <v>323.91950850640001</v>
      </c>
      <c r="F134" s="6">
        <v>44197</v>
      </c>
      <c r="G134" s="4" t="s">
        <v>14</v>
      </c>
    </row>
    <row r="135" spans="1:7" x14ac:dyDescent="0.25">
      <c r="A135" s="4">
        <v>6934000</v>
      </c>
      <c r="B135" s="4" t="s">
        <v>18</v>
      </c>
      <c r="C135" s="4" t="s">
        <v>13</v>
      </c>
      <c r="D135" s="5">
        <v>37826.300000000003</v>
      </c>
      <c r="E135" s="5">
        <v>14400.595723738001</v>
      </c>
      <c r="F135" s="6">
        <v>44197</v>
      </c>
      <c r="G135" s="4" t="s">
        <v>14</v>
      </c>
    </row>
    <row r="136" spans="1:7" x14ac:dyDescent="0.25">
      <c r="A136" s="4">
        <v>6934042</v>
      </c>
      <c r="B136" s="4" t="s">
        <v>18</v>
      </c>
      <c r="C136" s="4" t="s">
        <v>13</v>
      </c>
      <c r="D136" s="5">
        <v>43391.090000000004</v>
      </c>
      <c r="E136" s="5">
        <v>3972.9554565895005</v>
      </c>
      <c r="F136" s="6">
        <v>44197</v>
      </c>
      <c r="G136" s="4" t="s">
        <v>14</v>
      </c>
    </row>
    <row r="137" spans="1:7" x14ac:dyDescent="0.25">
      <c r="A137" s="4">
        <v>6934056</v>
      </c>
      <c r="B137" s="4" t="s">
        <v>18</v>
      </c>
      <c r="C137" s="4" t="s">
        <v>13</v>
      </c>
      <c r="D137" s="5">
        <v>30977.8</v>
      </c>
      <c r="E137" s="5">
        <v>2836.3753835900002</v>
      </c>
      <c r="F137" s="6">
        <v>44197</v>
      </c>
      <c r="G137" s="4" t="s">
        <v>14</v>
      </c>
    </row>
    <row r="138" spans="1:7" x14ac:dyDescent="0.25">
      <c r="A138" s="4">
        <v>6934077</v>
      </c>
      <c r="B138" s="4" t="s">
        <v>18</v>
      </c>
      <c r="C138" s="4" t="s">
        <v>13</v>
      </c>
      <c r="D138" s="5">
        <v>39581.450000000004</v>
      </c>
      <c r="E138" s="5">
        <v>3624.1389132475001</v>
      </c>
      <c r="F138" s="6">
        <v>44197</v>
      </c>
      <c r="G138" s="4" t="s">
        <v>14</v>
      </c>
    </row>
    <row r="139" spans="1:7" x14ac:dyDescent="0.25">
      <c r="A139" s="4">
        <v>7004599</v>
      </c>
      <c r="B139" s="4" t="s">
        <v>18</v>
      </c>
      <c r="C139" s="4" t="s">
        <v>13</v>
      </c>
      <c r="D139" s="5">
        <v>-72.150000000000006</v>
      </c>
      <c r="E139" s="5">
        <v>-2.4299997345</v>
      </c>
      <c r="F139" s="6">
        <v>44197</v>
      </c>
      <c r="G139" s="4" t="s">
        <v>14</v>
      </c>
    </row>
    <row r="140" spans="1:7" x14ac:dyDescent="0.25">
      <c r="A140" s="4">
        <v>6933105</v>
      </c>
      <c r="B140" s="4" t="s">
        <v>12</v>
      </c>
      <c r="C140" s="4" t="s">
        <v>13</v>
      </c>
      <c r="D140" s="5">
        <v>86769.09</v>
      </c>
      <c r="E140" s="5">
        <v>26906.5039114971</v>
      </c>
      <c r="F140" s="6">
        <v>44197</v>
      </c>
      <c r="G140" s="4" t="s">
        <v>14</v>
      </c>
    </row>
    <row r="141" spans="1:7" x14ac:dyDescent="0.25">
      <c r="A141" s="4">
        <v>6933114</v>
      </c>
      <c r="B141" s="4" t="s">
        <v>12</v>
      </c>
      <c r="C141" s="4" t="s">
        <v>13</v>
      </c>
      <c r="D141" s="5">
        <v>183690</v>
      </c>
      <c r="E141" s="5">
        <v>67163.000860800006</v>
      </c>
      <c r="F141" s="6">
        <v>44197</v>
      </c>
      <c r="G141" s="4" t="s">
        <v>14</v>
      </c>
    </row>
    <row r="142" spans="1:7" x14ac:dyDescent="0.25">
      <c r="A142" s="4">
        <v>6933115</v>
      </c>
      <c r="B142" s="4" t="s">
        <v>12</v>
      </c>
      <c r="C142" s="4" t="s">
        <v>13</v>
      </c>
      <c r="D142" s="5">
        <v>-18354.34</v>
      </c>
      <c r="E142" s="5">
        <v>-5691.5558409446003</v>
      </c>
      <c r="F142" s="6">
        <v>44197</v>
      </c>
      <c r="G142" s="4" t="s">
        <v>14</v>
      </c>
    </row>
    <row r="143" spans="1:7" x14ac:dyDescent="0.25">
      <c r="A143" s="4">
        <v>6933702</v>
      </c>
      <c r="B143" s="4" t="s">
        <v>12</v>
      </c>
      <c r="C143" s="4" t="s">
        <v>13</v>
      </c>
      <c r="D143" s="5">
        <v>18354.34</v>
      </c>
      <c r="E143" s="5">
        <v>6710.9399162688005</v>
      </c>
      <c r="F143" s="6">
        <v>44197</v>
      </c>
      <c r="G143" s="4" t="s">
        <v>14</v>
      </c>
    </row>
    <row r="144" spans="1:7" x14ac:dyDescent="0.25">
      <c r="A144" s="4">
        <v>6933703</v>
      </c>
      <c r="B144" s="4" t="s">
        <v>12</v>
      </c>
      <c r="C144" s="4" t="s">
        <v>13</v>
      </c>
      <c r="D144" s="5">
        <v>-20289.54</v>
      </c>
      <c r="E144" s="5">
        <v>-6291.6481822326004</v>
      </c>
      <c r="F144" s="6">
        <v>44197</v>
      </c>
      <c r="G144" s="4" t="s">
        <v>14</v>
      </c>
    </row>
    <row r="145" spans="1:7" x14ac:dyDescent="0.25">
      <c r="A145" s="4">
        <v>6934018</v>
      </c>
      <c r="B145" s="4" t="s">
        <v>12</v>
      </c>
      <c r="C145" s="4" t="s">
        <v>13</v>
      </c>
      <c r="D145" s="5">
        <v>188214.51</v>
      </c>
      <c r="E145" s="5">
        <v>16550.998662273902</v>
      </c>
      <c r="F145" s="6">
        <v>44197</v>
      </c>
      <c r="G145" s="4" t="s">
        <v>14</v>
      </c>
    </row>
    <row r="146" spans="1:7" x14ac:dyDescent="0.25">
      <c r="A146" s="4">
        <v>6934078</v>
      </c>
      <c r="B146" s="4" t="s">
        <v>12</v>
      </c>
      <c r="C146" s="4" t="s">
        <v>13</v>
      </c>
      <c r="D146" s="5">
        <v>175314.03</v>
      </c>
      <c r="E146" s="5">
        <v>15416.570571566699</v>
      </c>
      <c r="F146" s="6">
        <v>44197</v>
      </c>
      <c r="G146" s="4" t="s">
        <v>14</v>
      </c>
    </row>
    <row r="147" spans="1:7" x14ac:dyDescent="0.25">
      <c r="A147" s="4">
        <v>7003101</v>
      </c>
      <c r="B147" s="4" t="s">
        <v>12</v>
      </c>
      <c r="C147" s="4" t="s">
        <v>13</v>
      </c>
      <c r="D147" s="5">
        <v>106912.12</v>
      </c>
      <c r="E147" s="5">
        <v>3463.7110666088001</v>
      </c>
      <c r="F147" s="6">
        <v>44197</v>
      </c>
      <c r="G147" s="4" t="s">
        <v>14</v>
      </c>
    </row>
    <row r="148" spans="1:7" x14ac:dyDescent="0.25">
      <c r="A148" s="4">
        <v>7003698</v>
      </c>
      <c r="B148" s="4" t="s">
        <v>12</v>
      </c>
      <c r="C148" s="4" t="s">
        <v>13</v>
      </c>
      <c r="D148" s="5">
        <v>163.9</v>
      </c>
      <c r="E148" s="5">
        <v>5.3099895859999995</v>
      </c>
      <c r="F148" s="6">
        <v>44197</v>
      </c>
      <c r="G148" s="4" t="s">
        <v>14</v>
      </c>
    </row>
    <row r="149" spans="1:7" x14ac:dyDescent="0.25">
      <c r="A149" s="4">
        <v>7003699</v>
      </c>
      <c r="B149" s="4" t="s">
        <v>12</v>
      </c>
      <c r="C149" s="4" t="s">
        <v>13</v>
      </c>
      <c r="D149" s="5">
        <v>-80092.22</v>
      </c>
      <c r="E149" s="5">
        <v>-2594.8069195828002</v>
      </c>
      <c r="F149" s="6">
        <v>44197</v>
      </c>
      <c r="G149" s="4" t="s">
        <v>14</v>
      </c>
    </row>
    <row r="150" spans="1:7" x14ac:dyDescent="0.25">
      <c r="A150" s="4">
        <v>6932978</v>
      </c>
      <c r="B150" s="4" t="s">
        <v>19</v>
      </c>
      <c r="C150" s="4" t="s">
        <v>13</v>
      </c>
      <c r="D150" s="5">
        <v>1456.47</v>
      </c>
      <c r="E150" s="5">
        <v>23.0551044768</v>
      </c>
      <c r="F150" s="6">
        <v>44197</v>
      </c>
      <c r="G150" s="4" t="s">
        <v>14</v>
      </c>
    </row>
    <row r="151" spans="1:7" x14ac:dyDescent="0.25">
      <c r="A151" s="4">
        <v>6933111</v>
      </c>
      <c r="B151" s="4" t="s">
        <v>19</v>
      </c>
      <c r="C151" s="4" t="s">
        <v>13</v>
      </c>
      <c r="D151" s="5">
        <v>616.19000000000005</v>
      </c>
      <c r="E151" s="5">
        <v>9.7539426335999995</v>
      </c>
      <c r="F151" s="6">
        <v>44197</v>
      </c>
      <c r="G151" s="4" t="s">
        <v>14</v>
      </c>
    </row>
    <row r="152" spans="1:7" x14ac:dyDescent="0.25">
      <c r="A152" s="4">
        <v>6933117</v>
      </c>
      <c r="B152" s="4" t="s">
        <v>19</v>
      </c>
      <c r="C152" s="4" t="s">
        <v>13</v>
      </c>
      <c r="D152" s="5">
        <v>3544.2400000000002</v>
      </c>
      <c r="E152" s="5">
        <v>56.103334425600003</v>
      </c>
      <c r="F152" s="6">
        <v>44197</v>
      </c>
      <c r="G152" s="4" t="s">
        <v>14</v>
      </c>
    </row>
    <row r="153" spans="1:7" x14ac:dyDescent="0.25">
      <c r="A153" s="4">
        <v>6933251</v>
      </c>
      <c r="B153" s="4" t="s">
        <v>19</v>
      </c>
      <c r="C153" s="4" t="s">
        <v>13</v>
      </c>
      <c r="D153" s="5">
        <v>1475.93</v>
      </c>
      <c r="E153" s="5">
        <v>23.363145379199999</v>
      </c>
      <c r="F153" s="6">
        <v>44197</v>
      </c>
      <c r="G153" s="4" t="s">
        <v>14</v>
      </c>
    </row>
    <row r="154" spans="1:7" x14ac:dyDescent="0.25">
      <c r="A154" s="4">
        <v>6933252</v>
      </c>
      <c r="B154" s="4" t="s">
        <v>19</v>
      </c>
      <c r="C154" s="4" t="s">
        <v>13</v>
      </c>
      <c r="D154" s="5">
        <v>1039.9000000000001</v>
      </c>
      <c r="E154" s="5">
        <v>16.461034656000002</v>
      </c>
      <c r="F154" s="6">
        <v>44197</v>
      </c>
      <c r="G154" s="4" t="s">
        <v>14</v>
      </c>
    </row>
    <row r="155" spans="1:7" x14ac:dyDescent="0.25">
      <c r="A155" s="4">
        <v>6933278</v>
      </c>
      <c r="B155" s="4" t="s">
        <v>19</v>
      </c>
      <c r="C155" s="4" t="s">
        <v>13</v>
      </c>
      <c r="D155" s="5">
        <v>714.62</v>
      </c>
      <c r="E155" s="5">
        <v>25.496047997400002</v>
      </c>
      <c r="F155" s="6">
        <v>44197</v>
      </c>
      <c r="G155" s="4" t="s">
        <v>14</v>
      </c>
    </row>
    <row r="156" spans="1:7" x14ac:dyDescent="0.25">
      <c r="A156" s="4">
        <v>6933411</v>
      </c>
      <c r="B156" s="4" t="s">
        <v>19</v>
      </c>
      <c r="C156" s="4" t="s">
        <v>13</v>
      </c>
      <c r="D156" s="5">
        <v>3015.02</v>
      </c>
      <c r="E156" s="5">
        <v>133.2100055926</v>
      </c>
      <c r="F156" s="6">
        <v>44197</v>
      </c>
      <c r="G156" s="4" t="s">
        <v>14</v>
      </c>
    </row>
    <row r="157" spans="1:7" x14ac:dyDescent="0.25">
      <c r="A157" s="4">
        <v>6933545</v>
      </c>
      <c r="B157" s="4" t="s">
        <v>19</v>
      </c>
      <c r="C157" s="4" t="s">
        <v>13</v>
      </c>
      <c r="D157" s="5">
        <v>5561.03</v>
      </c>
      <c r="E157" s="5">
        <v>88.027990723199991</v>
      </c>
      <c r="F157" s="6">
        <v>44197</v>
      </c>
      <c r="G157" s="4" t="s">
        <v>14</v>
      </c>
    </row>
    <row r="158" spans="1:7" x14ac:dyDescent="0.25">
      <c r="A158" s="4">
        <v>6933546</v>
      </c>
      <c r="B158" s="4" t="s">
        <v>19</v>
      </c>
      <c r="C158" s="4" t="s">
        <v>13</v>
      </c>
      <c r="D158" s="5">
        <v>1094.9100000000001</v>
      </c>
      <c r="E158" s="5">
        <v>39.063947150700002</v>
      </c>
      <c r="F158" s="6">
        <v>44197</v>
      </c>
      <c r="G158" s="4" t="s">
        <v>14</v>
      </c>
    </row>
    <row r="159" spans="1:7" x14ac:dyDescent="0.25">
      <c r="A159" s="4">
        <v>6933843</v>
      </c>
      <c r="B159" s="4" t="s">
        <v>19</v>
      </c>
      <c r="C159" s="4" t="s">
        <v>13</v>
      </c>
      <c r="D159" s="5">
        <v>4473</v>
      </c>
      <c r="E159" s="5">
        <v>70.805085120000001</v>
      </c>
      <c r="F159" s="6">
        <v>44197</v>
      </c>
      <c r="G159" s="4" t="s">
        <v>14</v>
      </c>
    </row>
    <row r="160" spans="1:7" x14ac:dyDescent="0.25">
      <c r="A160" s="4">
        <v>6933993</v>
      </c>
      <c r="B160" s="4" t="s">
        <v>19</v>
      </c>
      <c r="C160" s="4" t="s">
        <v>13</v>
      </c>
      <c r="D160" s="5">
        <v>4062.98</v>
      </c>
      <c r="E160" s="5">
        <v>167.9934967328</v>
      </c>
      <c r="F160" s="6">
        <v>44197</v>
      </c>
      <c r="G160" s="4" t="s">
        <v>14</v>
      </c>
    </row>
    <row r="161" spans="1:7" x14ac:dyDescent="0.25">
      <c r="A161" s="4">
        <v>6933994</v>
      </c>
      <c r="B161" s="4" t="s">
        <v>19</v>
      </c>
      <c r="C161" s="4" t="s">
        <v>13</v>
      </c>
      <c r="D161" s="5">
        <v>3298.31</v>
      </c>
      <c r="E161" s="5">
        <v>52.210400246399999</v>
      </c>
      <c r="F161" s="6">
        <v>44197</v>
      </c>
      <c r="G161" s="4" t="s">
        <v>14</v>
      </c>
    </row>
    <row r="162" spans="1:7" x14ac:dyDescent="0.25">
      <c r="A162" s="4">
        <v>6933995</v>
      </c>
      <c r="B162" s="4" t="s">
        <v>19</v>
      </c>
      <c r="C162" s="4" t="s">
        <v>13</v>
      </c>
      <c r="D162" s="5">
        <v>2569.85</v>
      </c>
      <c r="E162" s="5">
        <v>106.25651309600001</v>
      </c>
      <c r="F162" s="6">
        <v>44197</v>
      </c>
      <c r="G162" s="4" t="s">
        <v>14</v>
      </c>
    </row>
    <row r="163" spans="1:7" x14ac:dyDescent="0.25">
      <c r="A163" s="4">
        <v>6934030</v>
      </c>
      <c r="B163" s="4" t="s">
        <v>6</v>
      </c>
      <c r="C163" s="4" t="s">
        <v>20</v>
      </c>
      <c r="D163" s="5">
        <v>202.5</v>
      </c>
      <c r="E163" s="5">
        <v>0</v>
      </c>
      <c r="F163" s="6">
        <v>44197</v>
      </c>
      <c r="G163" s="4" t="s">
        <v>21</v>
      </c>
    </row>
    <row r="164" spans="1:7" x14ac:dyDescent="0.25">
      <c r="A164" s="4">
        <v>6934058</v>
      </c>
      <c r="B164" s="4" t="s">
        <v>6</v>
      </c>
      <c r="C164" s="4" t="s">
        <v>20</v>
      </c>
      <c r="D164" s="5">
        <v>5219.95</v>
      </c>
      <c r="E164" s="5">
        <v>0</v>
      </c>
      <c r="F164" s="6">
        <v>44197</v>
      </c>
      <c r="G164" s="4" t="s">
        <v>21</v>
      </c>
    </row>
    <row r="165" spans="1:7" x14ac:dyDescent="0.25">
      <c r="A165" s="4">
        <v>6934079</v>
      </c>
      <c r="B165" s="4" t="s">
        <v>6</v>
      </c>
      <c r="C165" s="4" t="s">
        <v>20</v>
      </c>
      <c r="D165" s="5">
        <v>-399.75</v>
      </c>
      <c r="E165" s="5">
        <v>0</v>
      </c>
      <c r="F165" s="6">
        <v>44197</v>
      </c>
      <c r="G165" s="4" t="s">
        <v>21</v>
      </c>
    </row>
    <row r="166" spans="1:7" x14ac:dyDescent="0.25">
      <c r="A166" s="4">
        <v>7002780</v>
      </c>
      <c r="B166" s="4" t="s">
        <v>6</v>
      </c>
      <c r="C166" s="4" t="s">
        <v>20</v>
      </c>
      <c r="D166" s="5">
        <v>3172.5</v>
      </c>
      <c r="E166" s="5">
        <v>0</v>
      </c>
      <c r="F166" s="6">
        <v>44197</v>
      </c>
      <c r="G166" s="4" t="s">
        <v>21</v>
      </c>
    </row>
    <row r="167" spans="1:7" x14ac:dyDescent="0.25">
      <c r="A167" s="4">
        <v>7003416</v>
      </c>
      <c r="B167" s="4" t="s">
        <v>6</v>
      </c>
      <c r="C167" s="4" t="s">
        <v>20</v>
      </c>
      <c r="D167" s="5">
        <v>1480.5</v>
      </c>
      <c r="E167" s="5">
        <v>0</v>
      </c>
      <c r="F167" s="6">
        <v>44197</v>
      </c>
      <c r="G167" s="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topLeftCell="A139" workbookViewId="0">
      <selection activeCell="B149" sqref="B149"/>
    </sheetView>
  </sheetViews>
  <sheetFormatPr defaultRowHeight="15" x14ac:dyDescent="0.25"/>
  <cols>
    <col min="1" max="1" width="10.5703125" bestFit="1" customWidth="1"/>
    <col min="2" max="2" width="63.5703125" bestFit="1" customWidth="1"/>
    <col min="3" max="3" width="59.7109375" bestFit="1" customWidth="1"/>
    <col min="4" max="4" width="15" bestFit="1" customWidth="1"/>
    <col min="5" max="5" width="19.5703125" bestFit="1" customWidth="1"/>
    <col min="6" max="6" width="25.140625" bestFit="1" customWidth="1"/>
    <col min="7" max="7" width="14.28515625" style="1" bestFit="1" customWidth="1"/>
    <col min="8" max="13" width="14.28515625" bestFit="1" customWidth="1"/>
    <col min="14" max="14" width="14.28515625" customWidth="1"/>
    <col min="15" max="19" width="14.28515625" bestFit="1" customWidth="1"/>
  </cols>
  <sheetData>
    <row r="1" spans="1:19" x14ac:dyDescent="0.25">
      <c r="A1" t="s">
        <v>0</v>
      </c>
      <c r="B1" s="26" t="s">
        <v>175</v>
      </c>
      <c r="C1" t="s">
        <v>1</v>
      </c>
      <c r="D1" t="s">
        <v>23</v>
      </c>
      <c r="E1" t="s">
        <v>24</v>
      </c>
      <c r="F1" s="4" t="s">
        <v>1</v>
      </c>
      <c r="G1" s="22">
        <v>44196</v>
      </c>
      <c r="H1" s="9">
        <v>44227</v>
      </c>
      <c r="I1" s="9">
        <v>44255</v>
      </c>
      <c r="J1" s="9">
        <v>44286</v>
      </c>
      <c r="K1" s="9">
        <v>44316</v>
      </c>
      <c r="L1" s="9">
        <v>44347</v>
      </c>
      <c r="M1" s="9">
        <v>44377</v>
      </c>
      <c r="N1" s="9">
        <v>44408</v>
      </c>
      <c r="O1" s="9">
        <v>44439</v>
      </c>
      <c r="P1" s="9">
        <v>44469</v>
      </c>
      <c r="Q1" s="9">
        <v>44500</v>
      </c>
      <c r="R1" s="9">
        <v>44530</v>
      </c>
      <c r="S1" s="9">
        <v>44561</v>
      </c>
    </row>
    <row r="2" spans="1:19" x14ac:dyDescent="0.25">
      <c r="A2">
        <v>923213</v>
      </c>
      <c r="B2" t="s">
        <v>177</v>
      </c>
      <c r="C2" t="s">
        <v>25</v>
      </c>
      <c r="D2" s="7">
        <v>43952</v>
      </c>
      <c r="E2" t="s">
        <v>26</v>
      </c>
      <c r="F2" t="str">
        <f>VLOOKUP(A2,Jan!A:B,2,FALSE)</f>
        <v>1-3890 - Land &amp; Land Rights</v>
      </c>
      <c r="G2" s="1">
        <v>2643.75</v>
      </c>
      <c r="H2" s="1">
        <f>VLOOKUP(A2,Jan!A:D,4,FALSE)</f>
        <v>2643.75</v>
      </c>
      <c r="I2" s="1">
        <f>VLOOKUP(A2,Feb!A:D,4,FALSE)</f>
        <v>2643.75</v>
      </c>
      <c r="J2" s="1">
        <f>VLOOKUP(A2,Mar!A:D,4,FALSE)</f>
        <v>2643.75</v>
      </c>
      <c r="K2" s="1">
        <f>VLOOKUP(A2,Apr!A:D,4,FALSE)</f>
        <v>2643.75</v>
      </c>
      <c r="L2" s="1">
        <f>VLOOKUP(A2,May!A:D,4,FALSE)</f>
        <v>2643.75</v>
      </c>
      <c r="M2" s="1">
        <f>VLOOKUP(A2,June!A:D,4,FALSE)</f>
        <v>2643.75</v>
      </c>
      <c r="N2" s="1">
        <f>VLOOKUP(A2,July!A:D,4,FALSE)</f>
        <v>2643.75</v>
      </c>
      <c r="O2" s="1">
        <f>VLOOKUP(A2,Aug!A:D,4,FALSE)</f>
        <v>2643.75</v>
      </c>
      <c r="P2" s="1">
        <f>VLOOKUP(A2,Sept!A:D,4,FALSE)</f>
        <v>2643.75</v>
      </c>
      <c r="Q2" s="1">
        <f>VLOOKUP(A2,Oct!A:D,4,FALSE)</f>
        <v>2643.75</v>
      </c>
      <c r="R2" s="1">
        <f>VLOOKUP(A2,Nov!A:D,4,FALSE)</f>
        <v>2643.75</v>
      </c>
      <c r="S2" s="1">
        <f>VLOOKUP(A2,Dec!A:D,4,FALSE)</f>
        <v>2643.75</v>
      </c>
    </row>
    <row r="3" spans="1:19" x14ac:dyDescent="0.25">
      <c r="A3">
        <v>923216</v>
      </c>
      <c r="B3" t="s">
        <v>177</v>
      </c>
      <c r="C3" t="s">
        <v>27</v>
      </c>
      <c r="D3" s="7">
        <v>43952</v>
      </c>
      <c r="E3" t="s">
        <v>28</v>
      </c>
      <c r="F3" t="str">
        <f>VLOOKUP(A3,Jan!A:B,2,FALSE)</f>
        <v>1-3900 - Struc&amp;Impr</v>
      </c>
      <c r="G3" s="1">
        <v>28196.75</v>
      </c>
      <c r="H3" s="1">
        <f>VLOOKUP(A3,Jan!A:D,4,FALSE)</f>
        <v>30048.48</v>
      </c>
      <c r="I3" s="1">
        <f>VLOOKUP(A3,Feb!A:D,4,FALSE)</f>
        <v>31794.59</v>
      </c>
      <c r="J3" s="1">
        <f>VLOOKUP(A3,Mar!A:D,4,FALSE)</f>
        <v>33376.910000000003</v>
      </c>
      <c r="K3" s="1">
        <f>VLOOKUP(A3,Apr!A:D,4,FALSE)</f>
        <v>34861.840000000004</v>
      </c>
      <c r="L3" s="1">
        <f>VLOOKUP(A3,May!A:D,4,FALSE)</f>
        <v>36447</v>
      </c>
      <c r="M3" s="1">
        <f>VLOOKUP(A3,June!A:D,4,FALSE)</f>
        <v>36447</v>
      </c>
      <c r="N3" s="1">
        <f>VLOOKUP(A3,July!A:D,4,FALSE)</f>
        <v>36447</v>
      </c>
      <c r="O3" s="1">
        <f>VLOOKUP(A3,Aug!A:D,4,FALSE)</f>
        <v>36447</v>
      </c>
      <c r="P3" s="1">
        <f>VLOOKUP(A3,Sept!A:D,4,FALSE)</f>
        <v>36447</v>
      </c>
      <c r="Q3" s="1">
        <f>VLOOKUP(A3,Oct!A:D,4,FALSE)</f>
        <v>36447</v>
      </c>
      <c r="R3" s="1">
        <f>VLOOKUP(A3,Nov!A:D,4,FALSE)</f>
        <v>36447</v>
      </c>
      <c r="S3" s="1">
        <f>VLOOKUP(A3,Dec!A:D,4,FALSE)</f>
        <v>36447</v>
      </c>
    </row>
    <row r="4" spans="1:19" x14ac:dyDescent="0.25">
      <c r="A4">
        <v>1274831</v>
      </c>
      <c r="B4" t="s">
        <v>177</v>
      </c>
      <c r="C4" t="s">
        <v>29</v>
      </c>
      <c r="D4" s="7">
        <v>43983</v>
      </c>
      <c r="E4" t="s">
        <v>30</v>
      </c>
      <c r="F4" t="str">
        <f>VLOOKUP(A4,Jan!A:B,2,FALSE)</f>
        <v>1-3900 - Struc&amp;Impr</v>
      </c>
      <c r="G4" s="1">
        <v>173150.67</v>
      </c>
      <c r="H4" s="1">
        <f>VLOOKUP(A4,Jan!A:D,4,FALSE)</f>
        <v>173150.67</v>
      </c>
      <c r="I4" s="1">
        <f>VLOOKUP(A4,Feb!A:D,4,FALSE)</f>
        <v>179633.09</v>
      </c>
      <c r="J4" s="1">
        <f>VLOOKUP(A4,Mar!A:D,4,FALSE)</f>
        <v>183134.73</v>
      </c>
      <c r="K4" s="1">
        <f>VLOOKUP(A4,Apr!A:D,4,FALSE)</f>
        <v>183134.73</v>
      </c>
      <c r="L4" s="1">
        <f>VLOOKUP(A4,May!A:D,4,FALSE)</f>
        <v>183134.73</v>
      </c>
      <c r="M4" s="1">
        <f>VLOOKUP(A4,June!A:D,4,FALSE)</f>
        <v>183134.73</v>
      </c>
      <c r="N4" s="1">
        <f>VLOOKUP(A4,July!A:D,4,FALSE)</f>
        <v>183134.73</v>
      </c>
      <c r="O4" s="1">
        <f>VLOOKUP(A4,Aug!A:D,4,FALSE)</f>
        <v>183134.73</v>
      </c>
      <c r="P4" s="1">
        <f>VLOOKUP(A4,Sept!A:D,4,FALSE)</f>
        <v>183134.73</v>
      </c>
      <c r="Q4" s="1">
        <f>VLOOKUP(A4,Oct!A:D,4,FALSE)</f>
        <v>183134.73</v>
      </c>
      <c r="R4" s="1">
        <f>VLOOKUP(A4,Nov!A:D,4,FALSE)</f>
        <v>183134.73</v>
      </c>
      <c r="S4" s="1">
        <f>VLOOKUP(A4,Dec!A:D,4,FALSE)</f>
        <v>183134.73</v>
      </c>
    </row>
    <row r="5" spans="1:19" x14ac:dyDescent="0.25">
      <c r="A5">
        <v>1949348</v>
      </c>
      <c r="B5" t="s">
        <v>177</v>
      </c>
      <c r="C5" t="s">
        <v>31</v>
      </c>
      <c r="D5" s="7">
        <v>44044</v>
      </c>
      <c r="E5" t="s">
        <v>32</v>
      </c>
      <c r="F5" t="str">
        <f>VLOOKUP(A5,Jan!A:B,2,FALSE)</f>
        <v>1-3910 - Offc Furn &amp; Eq</v>
      </c>
      <c r="G5" s="1">
        <v>4577.1400000000003</v>
      </c>
      <c r="H5" s="1">
        <f>VLOOKUP(A5,Jan!A:D,4,FALSE)</f>
        <v>4577.1400000000003</v>
      </c>
      <c r="I5" s="1">
        <f>VLOOKUP(A5,Feb!A:D,4,FALSE)</f>
        <v>4577.1400000000003</v>
      </c>
      <c r="J5" s="1">
        <f>VLOOKUP(A5,Mar!A:D,4,FALSE)</f>
        <v>4577.1400000000003</v>
      </c>
      <c r="K5" s="1">
        <f>VLOOKUP(A5,Apr!A:D,4,FALSE)</f>
        <v>4577.1400000000003</v>
      </c>
      <c r="L5" s="1">
        <f>VLOOKUP(A5,May!A:D,4,FALSE)</f>
        <v>4577.1400000000003</v>
      </c>
      <c r="M5" s="1">
        <f>VLOOKUP(A5,June!A:D,4,FALSE)</f>
        <v>4577.1400000000003</v>
      </c>
      <c r="N5" s="1">
        <f>VLOOKUP(A5,July!A:D,4,FALSE)</f>
        <v>4577.1400000000003</v>
      </c>
      <c r="O5" s="1">
        <f>VLOOKUP(A5,Aug!A:D,4,FALSE)</f>
        <v>4577.1400000000003</v>
      </c>
      <c r="P5" s="1">
        <f>VLOOKUP(A5,Sept!A:D,4,FALSE)</f>
        <v>4577.1400000000003</v>
      </c>
      <c r="Q5" s="1"/>
      <c r="R5" s="1"/>
      <c r="S5" s="1"/>
    </row>
    <row r="6" spans="1:19" x14ac:dyDescent="0.25">
      <c r="A6">
        <v>1274828</v>
      </c>
      <c r="B6" t="s">
        <v>180</v>
      </c>
      <c r="C6" t="s">
        <v>33</v>
      </c>
      <c r="D6" s="7">
        <v>43983</v>
      </c>
      <c r="E6" t="s">
        <v>34</v>
      </c>
      <c r="F6" t="str">
        <f>VLOOKUP(A6,Jan!A:B,2,FALSE)</f>
        <v>1-3914 - Sys Sftwr</v>
      </c>
      <c r="G6" s="1">
        <v>47682.53</v>
      </c>
      <c r="H6" s="1">
        <f>VLOOKUP(A6,Jan!A:D,4,FALSE)</f>
        <v>55768.43</v>
      </c>
      <c r="I6" s="1">
        <f>VLOOKUP(A6,Feb!A:D,4,FALSE)</f>
        <v>55768.43</v>
      </c>
      <c r="J6" s="1">
        <f>VLOOKUP(A6,Mar!A:D,4,FALSE)</f>
        <v>55768.43</v>
      </c>
      <c r="K6" s="1">
        <f>VLOOKUP(A6,Apr!A:D,4,FALSE)</f>
        <v>55768.43</v>
      </c>
      <c r="L6" s="1">
        <f>VLOOKUP(A6,May!A:D,4,FALSE)</f>
        <v>55768.43</v>
      </c>
      <c r="M6" s="1">
        <f>VLOOKUP(A6,June!A:D,4,FALSE)</f>
        <v>55768.43</v>
      </c>
      <c r="N6" s="1">
        <f>VLOOKUP(A6,July!A:D,4,FALSE)</f>
        <v>55768.43</v>
      </c>
      <c r="O6" s="1"/>
      <c r="P6" s="1"/>
      <c r="Q6" s="1"/>
      <c r="R6" s="1"/>
      <c r="S6" s="1"/>
    </row>
    <row r="7" spans="1:19" x14ac:dyDescent="0.25">
      <c r="A7">
        <v>923219</v>
      </c>
      <c r="B7" t="s">
        <v>177</v>
      </c>
      <c r="C7" t="s">
        <v>27</v>
      </c>
      <c r="D7" s="7">
        <v>43952</v>
      </c>
      <c r="E7" t="s">
        <v>35</v>
      </c>
      <c r="F7" t="str">
        <f>VLOOKUP(A7,Jan!A:B,2,FALSE)</f>
        <v>1-3970 - Comm Eq</v>
      </c>
      <c r="G7" s="1">
        <v>58.83</v>
      </c>
      <c r="H7" s="1">
        <f>VLOOKUP(A7,Jan!A:D,4,FALSE)</f>
        <v>58.83</v>
      </c>
      <c r="I7" s="1">
        <f>VLOOKUP(A7,Feb!A:D,4,FALSE)</f>
        <v>58.83</v>
      </c>
      <c r="J7" s="1">
        <f>VLOOKUP(A7,Mar!A:D,4,FALSE)</f>
        <v>58.83</v>
      </c>
      <c r="K7" s="1">
        <f>VLOOKUP(A7,Apr!A:D,4,FALSE)</f>
        <v>58.83</v>
      </c>
      <c r="L7" s="1">
        <f>VLOOKUP(A7,May!A:D,4,FALSE)</f>
        <v>58.83</v>
      </c>
      <c r="M7" s="1">
        <f>VLOOKUP(A7,June!A:D,4,FALSE)</f>
        <v>58.83</v>
      </c>
      <c r="N7" s="1">
        <f>VLOOKUP(A7,July!A:D,4,FALSE)</f>
        <v>58.83</v>
      </c>
      <c r="O7" s="1">
        <f>VLOOKUP(A7,Aug!A:D,4,FALSE)</f>
        <v>58.83</v>
      </c>
      <c r="P7" s="1">
        <f>VLOOKUP(A7,Sept!A:D,4,FALSE)</f>
        <v>58.83</v>
      </c>
      <c r="Q7" s="1">
        <f>VLOOKUP(A7,Oct!A:D,4,FALSE)</f>
        <v>58.83</v>
      </c>
      <c r="R7" s="1">
        <f>VLOOKUP(A7,Nov!A:D,4,FALSE)</f>
        <v>58.83</v>
      </c>
      <c r="S7" s="1">
        <f>VLOOKUP(A7,Dec!A:D,4,FALSE)</f>
        <v>58.83</v>
      </c>
    </row>
    <row r="8" spans="1:19" x14ac:dyDescent="0.25">
      <c r="A8">
        <v>6933701</v>
      </c>
      <c r="B8" t="s">
        <v>177</v>
      </c>
      <c r="C8" t="s">
        <v>37</v>
      </c>
      <c r="D8" s="7">
        <v>43435</v>
      </c>
      <c r="E8" t="s">
        <v>36</v>
      </c>
      <c r="F8" t="str">
        <f>VLOOKUP(A8,Jan!A:B,2,FALSE)</f>
        <v>1-3890 - Land &amp; Land Rights</v>
      </c>
      <c r="G8" s="1">
        <v>1500</v>
      </c>
      <c r="H8" s="1">
        <f>VLOOKUP(A8,Jan!A:D,4,FALSE)</f>
        <v>1500</v>
      </c>
      <c r="I8" s="1">
        <f>VLOOKUP(A8,Feb!A:D,4,FALSE)</f>
        <v>1500</v>
      </c>
      <c r="J8" s="1">
        <f>VLOOKUP(A8,Mar!A:D,4,FALSE)</f>
        <v>1500</v>
      </c>
      <c r="K8" s="1">
        <f>VLOOKUP(A8,Apr!A:D,4,FALSE)</f>
        <v>1500</v>
      </c>
      <c r="L8" s="1">
        <f>VLOOKUP(A8,May!A:D,4,FALSE)</f>
        <v>1500</v>
      </c>
      <c r="M8" s="1">
        <f>VLOOKUP(A8,June!A:D,4,FALSE)</f>
        <v>1500</v>
      </c>
      <c r="N8" s="1">
        <f>VLOOKUP(A8,July!A:D,4,FALSE)</f>
        <v>1500</v>
      </c>
      <c r="O8" s="1">
        <f>VLOOKUP(A8,Aug!A:D,4,FALSE)</f>
        <v>1500</v>
      </c>
      <c r="P8" s="1">
        <f>VLOOKUP(A8,Sept!A:D,4,FALSE)</f>
        <v>1500</v>
      </c>
      <c r="Q8" s="1">
        <f>VLOOKUP(A8,Oct!A:D,4,FALSE)</f>
        <v>1500</v>
      </c>
      <c r="R8" s="1">
        <f>VLOOKUP(A8,Nov!A:D,4,FALSE)</f>
        <v>1500</v>
      </c>
      <c r="S8" s="1">
        <f>VLOOKUP(A8,Dec!A:D,4,FALSE)</f>
        <v>1500</v>
      </c>
    </row>
    <row r="9" spans="1:19" x14ac:dyDescent="0.25">
      <c r="A9">
        <v>6933700</v>
      </c>
      <c r="B9" t="s">
        <v>177</v>
      </c>
      <c r="C9" t="s">
        <v>38</v>
      </c>
      <c r="D9" s="7">
        <v>43344</v>
      </c>
      <c r="E9" t="s">
        <v>36</v>
      </c>
      <c r="F9" t="str">
        <f>VLOOKUP(A9,Jan!A:B,2,FALSE)</f>
        <v>1-3890 - Land &amp; Land Rights</v>
      </c>
      <c r="G9" s="1">
        <v>106291.65000000001</v>
      </c>
      <c r="H9" s="1">
        <f>VLOOKUP(A9,Jan!A:D,4,FALSE)</f>
        <v>106291.65000000001</v>
      </c>
      <c r="I9" s="1">
        <f>VLOOKUP(A9,Feb!A:D,4,FALSE)</f>
        <v>106291.65000000001</v>
      </c>
      <c r="J9" s="1">
        <f>VLOOKUP(A9,Mar!A:D,4,FALSE)</f>
        <v>106291.65000000001</v>
      </c>
      <c r="K9" s="1">
        <f>VLOOKUP(A9,Apr!A:D,4,FALSE)</f>
        <v>106291.65000000001</v>
      </c>
      <c r="L9" s="1">
        <f>VLOOKUP(A9,May!A:D,4,FALSE)</f>
        <v>106291.65000000001</v>
      </c>
      <c r="M9" s="1">
        <f>VLOOKUP(A9,June!A:D,4,FALSE)</f>
        <v>106291.65000000001</v>
      </c>
      <c r="N9" s="1">
        <f>VLOOKUP(A9,July!A:D,4,FALSE)</f>
        <v>106291.65000000001</v>
      </c>
      <c r="O9" s="1">
        <f>VLOOKUP(A9,Aug!A:D,4,FALSE)</f>
        <v>106291.65000000001</v>
      </c>
      <c r="P9" s="1">
        <f>VLOOKUP(A9,Sept!A:D,4,FALSE)</f>
        <v>106291.65000000001</v>
      </c>
      <c r="Q9" s="1">
        <f>VLOOKUP(A9,Oct!A:D,4,FALSE)</f>
        <v>106291.65000000001</v>
      </c>
      <c r="R9" s="1">
        <f>VLOOKUP(A9,Nov!A:D,4,FALSE)</f>
        <v>106291.65000000001</v>
      </c>
      <c r="S9" s="1">
        <f>VLOOKUP(A9,Dec!A:D,4,FALSE)</f>
        <v>106291.65000000001</v>
      </c>
    </row>
    <row r="10" spans="1:19" x14ac:dyDescent="0.25">
      <c r="A10">
        <v>6933550</v>
      </c>
      <c r="B10" t="s">
        <v>177</v>
      </c>
      <c r="C10" t="s">
        <v>39</v>
      </c>
      <c r="D10" s="7">
        <v>43374</v>
      </c>
      <c r="E10" t="s">
        <v>36</v>
      </c>
      <c r="F10" t="str">
        <f>VLOOKUP(A10,Jan!A:B,2,FALSE)</f>
        <v>1-3890 - Land &amp; Land Rights</v>
      </c>
      <c r="G10" s="1">
        <v>4232.25</v>
      </c>
      <c r="H10" s="1">
        <f>VLOOKUP(A10,Jan!A:D,4,FALSE)</f>
        <v>4232.25</v>
      </c>
      <c r="I10" s="1">
        <f>VLOOKUP(A10,Feb!A:D,4,FALSE)</f>
        <v>4232.25</v>
      </c>
      <c r="J10" s="1">
        <f>VLOOKUP(A10,Mar!A:D,4,FALSE)</f>
        <v>4232.25</v>
      </c>
      <c r="K10" s="1">
        <f>VLOOKUP(A10,Apr!A:D,4,FALSE)</f>
        <v>4232.25</v>
      </c>
      <c r="L10" s="1">
        <f>VLOOKUP(A10,May!A:D,4,FALSE)</f>
        <v>4232.25</v>
      </c>
      <c r="M10" s="1">
        <f>VLOOKUP(A10,June!A:D,4,FALSE)</f>
        <v>4232.25</v>
      </c>
      <c r="N10" s="1">
        <f>VLOOKUP(A10,July!A:D,4,FALSE)</f>
        <v>4232.25</v>
      </c>
      <c r="O10" s="1">
        <f>VLOOKUP(A10,Aug!A:D,4,FALSE)</f>
        <v>4232.25</v>
      </c>
      <c r="P10" s="1">
        <f>VLOOKUP(A10,Sept!A:D,4,FALSE)</f>
        <v>4232.25</v>
      </c>
      <c r="Q10" s="1">
        <f>VLOOKUP(A10,Oct!A:D,4,FALSE)</f>
        <v>4232.25</v>
      </c>
      <c r="R10" s="1">
        <f>VLOOKUP(A10,Nov!A:D,4,FALSE)</f>
        <v>4232.25</v>
      </c>
      <c r="S10" s="1">
        <f>VLOOKUP(A10,Dec!A:D,4,FALSE)</f>
        <v>4232.25</v>
      </c>
    </row>
    <row r="11" spans="1:19" x14ac:dyDescent="0.25">
      <c r="A11">
        <v>6933535</v>
      </c>
      <c r="B11" t="s">
        <v>177</v>
      </c>
      <c r="C11" t="s">
        <v>40</v>
      </c>
      <c r="D11" s="7">
        <v>42887</v>
      </c>
      <c r="E11" t="s">
        <v>36</v>
      </c>
      <c r="F11" t="str">
        <f>VLOOKUP(A11,Jan!A:B,2,FALSE)</f>
        <v>1-3890 - Land &amp; Land Rights</v>
      </c>
      <c r="G11" s="1">
        <v>472514.62</v>
      </c>
      <c r="H11" s="1">
        <f>VLOOKUP(A11,Jan!A:D,4,FALSE)</f>
        <v>472514.62</v>
      </c>
      <c r="I11" s="1">
        <f>VLOOKUP(A11,Feb!A:D,4,FALSE)</f>
        <v>472514.62</v>
      </c>
      <c r="J11" s="1">
        <f>VLOOKUP(A11,Mar!A:D,4,FALSE)</f>
        <v>472514.62</v>
      </c>
      <c r="K11" s="1">
        <f>VLOOKUP(A11,Apr!A:D,4,FALSE)</f>
        <v>472514.62</v>
      </c>
      <c r="L11" s="1">
        <f>VLOOKUP(A11,May!A:D,4,FALSE)</f>
        <v>472514.62</v>
      </c>
      <c r="M11" s="1">
        <f>VLOOKUP(A11,June!A:D,4,FALSE)</f>
        <v>472514.62</v>
      </c>
      <c r="N11" s="1">
        <f>VLOOKUP(A11,July!A:D,4,FALSE)</f>
        <v>472514.62</v>
      </c>
      <c r="O11" s="1">
        <f>VLOOKUP(A11,Aug!A:D,4,FALSE)</f>
        <v>472514.62</v>
      </c>
      <c r="P11" s="1">
        <f>VLOOKUP(A11,Sept!A:D,4,FALSE)</f>
        <v>472514.62</v>
      </c>
      <c r="Q11" s="1">
        <f>VLOOKUP(A11,Oct!A:D,4,FALSE)</f>
        <v>472514.62</v>
      </c>
      <c r="R11" s="1">
        <f>VLOOKUP(A11,Nov!A:D,4,FALSE)</f>
        <v>472514.62</v>
      </c>
      <c r="S11" s="1">
        <f>VLOOKUP(A11,Dec!A:D,4,FALSE)</f>
        <v>472514.62</v>
      </c>
    </row>
    <row r="12" spans="1:19" x14ac:dyDescent="0.25">
      <c r="A12">
        <v>7003394</v>
      </c>
      <c r="B12" t="s">
        <v>177</v>
      </c>
      <c r="C12" t="s">
        <v>41</v>
      </c>
      <c r="D12" s="7">
        <v>43922</v>
      </c>
      <c r="E12" t="s">
        <v>30</v>
      </c>
      <c r="F12" t="str">
        <f>VLOOKUP(A12,Jan!A:B,2,FALSE)</f>
        <v>1-3900 - Struc&amp;Impr</v>
      </c>
      <c r="G12" s="1">
        <v>1591.04</v>
      </c>
      <c r="H12" s="1">
        <f>VLOOKUP(A12,Jan!A:D,4,FALSE)</f>
        <v>1591.04</v>
      </c>
      <c r="I12" s="1">
        <f>VLOOKUP(A12,Feb!A:D,4,FALSE)</f>
        <v>1591.04</v>
      </c>
      <c r="J12" s="1">
        <f>VLOOKUP(A12,Mar!A:D,4,FALSE)</f>
        <v>1591.04</v>
      </c>
      <c r="K12" s="1">
        <f>VLOOKUP(A12,Apr!A:D,4,FALSE)</f>
        <v>1591.04</v>
      </c>
      <c r="L12" s="1">
        <f>VLOOKUP(A12,May!A:D,4,FALSE)</f>
        <v>1591.04</v>
      </c>
      <c r="M12" s="1">
        <f>VLOOKUP(A12,June!A:D,4,FALSE)</f>
        <v>1591.04</v>
      </c>
      <c r="N12" s="1">
        <f>VLOOKUP(A12,July!A:D,4,FALSE)</f>
        <v>1591.04</v>
      </c>
      <c r="O12" s="1">
        <f>VLOOKUP(A12,Aug!A:D,4,FALSE)</f>
        <v>1591.04</v>
      </c>
      <c r="P12" s="1">
        <f>VLOOKUP(A12,Sept!A:D,4,FALSE)</f>
        <v>1591.04</v>
      </c>
      <c r="Q12" s="1">
        <f>VLOOKUP(A12,Oct!A:D,4,FALSE)</f>
        <v>1591.04</v>
      </c>
      <c r="R12" s="1">
        <f>VLOOKUP(A12,Nov!A:D,4,FALSE)</f>
        <v>1591.04</v>
      </c>
      <c r="S12" s="1">
        <f>VLOOKUP(A12,Dec!A:D,4,FALSE)</f>
        <v>1591.04</v>
      </c>
    </row>
    <row r="13" spans="1:19" x14ac:dyDescent="0.25">
      <c r="A13">
        <v>6933002</v>
      </c>
      <c r="B13" t="s">
        <v>181</v>
      </c>
      <c r="C13" t="s">
        <v>42</v>
      </c>
      <c r="D13" s="7">
        <v>41061</v>
      </c>
      <c r="E13" t="s">
        <v>36</v>
      </c>
      <c r="F13" t="str">
        <f>VLOOKUP(A13,Jan!A:B,2,FALSE)</f>
        <v>1-3900 - Struc&amp;Impr</v>
      </c>
      <c r="G13" s="1">
        <v>12495.5</v>
      </c>
      <c r="H13" s="1">
        <f>VLOOKUP(A13,Jan!A:D,4,FALSE)</f>
        <v>12495.5</v>
      </c>
      <c r="I13" s="1">
        <f>VLOOKUP(A13,Feb!A:D,4,FALSE)</f>
        <v>12495.5</v>
      </c>
      <c r="J13" s="1">
        <f>VLOOKUP(A13,Mar!A:D,4,FALSE)</f>
        <v>12495.5</v>
      </c>
      <c r="K13" s="1">
        <f>VLOOKUP(A13,Apr!A:D,4,FALSE)</f>
        <v>12495.5</v>
      </c>
      <c r="L13" s="1">
        <f>VLOOKUP(A13,May!A:D,4,FALSE)</f>
        <v>12495.5</v>
      </c>
      <c r="M13" s="1">
        <f>VLOOKUP(A13,June!A:D,4,FALSE)</f>
        <v>12495.5</v>
      </c>
      <c r="N13" s="1">
        <f>VLOOKUP(A13,July!A:D,4,FALSE)</f>
        <v>12495.5</v>
      </c>
      <c r="O13" s="1">
        <f>VLOOKUP(A13,Aug!A:D,4,FALSE)</f>
        <v>12495.5</v>
      </c>
      <c r="P13" s="1">
        <f>VLOOKUP(A13,Sept!A:D,4,FALSE)</f>
        <v>12495.5</v>
      </c>
      <c r="Q13" s="1">
        <f>VLOOKUP(A13,Oct!A:D,4,FALSE)</f>
        <v>12495.5</v>
      </c>
      <c r="R13" s="1">
        <f>VLOOKUP(A13,Nov!A:D,4,FALSE)</f>
        <v>12495.5</v>
      </c>
      <c r="S13" s="1">
        <f>VLOOKUP(A13,Dec!A:D,4,FALSE)</f>
        <v>12495.5</v>
      </c>
    </row>
    <row r="14" spans="1:19" x14ac:dyDescent="0.25">
      <c r="A14">
        <v>6934031</v>
      </c>
      <c r="B14" t="s">
        <v>177</v>
      </c>
      <c r="C14" t="s">
        <v>41</v>
      </c>
      <c r="D14" s="7">
        <v>43800</v>
      </c>
      <c r="E14" t="s">
        <v>36</v>
      </c>
      <c r="F14" t="str">
        <f>VLOOKUP(A14,Jan!A:B,2,FALSE)</f>
        <v>1-3900 - Struc&amp;Impr</v>
      </c>
      <c r="G14" s="1">
        <v>8954.99</v>
      </c>
      <c r="H14" s="1">
        <f>VLOOKUP(A14,Jan!A:D,4,FALSE)</f>
        <v>8954.99</v>
      </c>
      <c r="I14" s="1">
        <f>VLOOKUP(A14,Feb!A:D,4,FALSE)</f>
        <v>8954.99</v>
      </c>
      <c r="J14" s="1">
        <f>VLOOKUP(A14,Mar!A:D,4,FALSE)</f>
        <v>8954.99</v>
      </c>
      <c r="K14" s="1">
        <f>VLOOKUP(A14,Apr!A:D,4,FALSE)</f>
        <v>8954.99</v>
      </c>
      <c r="L14" s="1">
        <f>VLOOKUP(A14,May!A:D,4,FALSE)</f>
        <v>8954.99</v>
      </c>
      <c r="M14" s="1">
        <f>VLOOKUP(A14,June!A:D,4,FALSE)</f>
        <v>8954.99</v>
      </c>
      <c r="N14" s="1">
        <f>VLOOKUP(A14,July!A:D,4,FALSE)</f>
        <v>8954.99</v>
      </c>
      <c r="O14" s="1">
        <f>VLOOKUP(A14,Aug!A:D,4,FALSE)</f>
        <v>8954.99</v>
      </c>
      <c r="P14" s="1">
        <f>VLOOKUP(A14,Sept!A:D,4,FALSE)</f>
        <v>8954.99</v>
      </c>
      <c r="Q14" s="1">
        <f>VLOOKUP(A14,Oct!A:D,4,FALSE)</f>
        <v>8954.99</v>
      </c>
      <c r="R14" s="1">
        <f>VLOOKUP(A14,Nov!A:D,4,FALSE)</f>
        <v>8954.99</v>
      </c>
      <c r="S14" s="1">
        <f>VLOOKUP(A14,Dec!A:D,4,FALSE)</f>
        <v>8954.99</v>
      </c>
    </row>
    <row r="15" spans="1:19" x14ac:dyDescent="0.25">
      <c r="A15">
        <v>6932989</v>
      </c>
      <c r="B15" t="s">
        <v>179</v>
      </c>
      <c r="C15" t="s">
        <v>43</v>
      </c>
      <c r="D15" s="7">
        <v>41334</v>
      </c>
      <c r="E15" t="s">
        <v>36</v>
      </c>
      <c r="F15" t="str">
        <f>VLOOKUP(A15,Jan!A:B,2,FALSE)</f>
        <v>1-3900 - Struc&amp;Impr</v>
      </c>
      <c r="G15" s="1">
        <v>101826.47</v>
      </c>
      <c r="H15" s="1">
        <f>VLOOKUP(A15,Jan!A:D,4,FALSE)</f>
        <v>101826.47</v>
      </c>
      <c r="I15" s="1">
        <f>VLOOKUP(A15,Feb!A:D,4,FALSE)</f>
        <v>101826.47</v>
      </c>
      <c r="J15" s="1">
        <f>VLOOKUP(A15,Mar!A:D,4,FALSE)</f>
        <v>101826.47</v>
      </c>
      <c r="K15" s="1">
        <f>VLOOKUP(A15,Apr!A:D,4,FALSE)</f>
        <v>101826.47</v>
      </c>
      <c r="L15" s="1">
        <f>VLOOKUP(A15,May!A:D,4,FALSE)</f>
        <v>101826.47</v>
      </c>
      <c r="M15" s="1">
        <f>VLOOKUP(A15,June!A:D,4,FALSE)</f>
        <v>101826.47</v>
      </c>
      <c r="N15" s="1">
        <f>VLOOKUP(A15,July!A:D,4,FALSE)</f>
        <v>101826.47</v>
      </c>
      <c r="O15" s="1">
        <f>VLOOKUP(A15,Aug!A:D,4,FALSE)</f>
        <v>101826.47</v>
      </c>
      <c r="P15" s="1">
        <f>VLOOKUP(A15,Sept!A:D,4,FALSE)</f>
        <v>101826.47</v>
      </c>
      <c r="Q15" s="1">
        <f>VLOOKUP(A15,Oct!A:D,4,FALSE)</f>
        <v>101826.47</v>
      </c>
      <c r="R15" s="1">
        <f>VLOOKUP(A15,Nov!A:D,4,FALSE)</f>
        <v>101826.47</v>
      </c>
      <c r="S15" s="1">
        <f>VLOOKUP(A15,Dec!A:D,4,FALSE)</f>
        <v>101826.47</v>
      </c>
    </row>
    <row r="16" spans="1:19" x14ac:dyDescent="0.25">
      <c r="A16">
        <v>7002781</v>
      </c>
      <c r="B16" t="s">
        <v>177</v>
      </c>
      <c r="C16" t="s">
        <v>44</v>
      </c>
      <c r="D16" s="7">
        <v>43922</v>
      </c>
      <c r="E16" t="s">
        <v>28</v>
      </c>
      <c r="F16" t="str">
        <f>VLOOKUP(A16,Jan!A:B,2,FALSE)</f>
        <v>1-3900 - Struc&amp;Impr</v>
      </c>
      <c r="G16" s="1">
        <v>1678.8500000000001</v>
      </c>
      <c r="H16" s="1">
        <f>VLOOKUP(A16,Jan!A:D,4,FALSE)</f>
        <v>1678.8500000000001</v>
      </c>
      <c r="I16" s="1">
        <f>VLOOKUP(A16,Feb!A:D,4,FALSE)</f>
        <v>1678.8500000000001</v>
      </c>
      <c r="J16" s="1">
        <f>VLOOKUP(A16,Mar!A:D,4,FALSE)</f>
        <v>1678.8500000000001</v>
      </c>
      <c r="K16" s="1">
        <f>VLOOKUP(A16,Apr!A:D,4,FALSE)</f>
        <v>1678.8500000000001</v>
      </c>
      <c r="L16" s="1">
        <f>VLOOKUP(A16,May!A:D,4,FALSE)</f>
        <v>1678.8500000000001</v>
      </c>
      <c r="M16" s="1">
        <f>VLOOKUP(A16,June!A:D,4,FALSE)</f>
        <v>1678.8500000000001</v>
      </c>
      <c r="N16" s="1">
        <f>VLOOKUP(A16,July!A:D,4,FALSE)</f>
        <v>1678.8500000000001</v>
      </c>
      <c r="O16" s="1">
        <f>VLOOKUP(A16,Aug!A:D,4,FALSE)</f>
        <v>1678.8500000000001</v>
      </c>
      <c r="P16" s="1">
        <f>VLOOKUP(A16,Sept!A:D,4,FALSE)</f>
        <v>1678.8500000000001</v>
      </c>
      <c r="Q16" s="1">
        <f>VLOOKUP(A16,Oct!A:D,4,FALSE)</f>
        <v>1678.8500000000001</v>
      </c>
      <c r="R16" s="1">
        <f>VLOOKUP(A16,Nov!A:D,4,FALSE)</f>
        <v>1678.8500000000001</v>
      </c>
      <c r="S16" s="1">
        <f>VLOOKUP(A16,Dec!A:D,4,FALSE)</f>
        <v>1678.8500000000001</v>
      </c>
    </row>
    <row r="17" spans="1:19" x14ac:dyDescent="0.25">
      <c r="A17">
        <v>7004610</v>
      </c>
      <c r="B17" t="s">
        <v>177</v>
      </c>
      <c r="C17" t="s">
        <v>44</v>
      </c>
      <c r="D17" s="7">
        <v>43862</v>
      </c>
      <c r="E17" t="s">
        <v>28</v>
      </c>
      <c r="F17" t="str">
        <f>VLOOKUP(A17,Jan!A:B,2,FALSE)</f>
        <v>1-3900 - Struc&amp;Impr</v>
      </c>
      <c r="G17" s="1">
        <v>510156.96</v>
      </c>
      <c r="H17" s="1">
        <f>VLOOKUP(A17,Jan!A:D,4,FALSE)</f>
        <v>510156.96</v>
      </c>
      <c r="I17" s="1">
        <f>VLOOKUP(A17,Feb!A:D,4,FALSE)</f>
        <v>510156.96</v>
      </c>
      <c r="J17" s="1">
        <f>VLOOKUP(A17,Mar!A:D,4,FALSE)</f>
        <v>510156.96</v>
      </c>
      <c r="K17" s="1">
        <f>VLOOKUP(A17,Apr!A:D,4,FALSE)</f>
        <v>510156.96</v>
      </c>
      <c r="L17" s="1">
        <f>VLOOKUP(A17,May!A:D,4,FALSE)</f>
        <v>510156.96</v>
      </c>
      <c r="M17" s="1">
        <f>VLOOKUP(A17,June!A:D,4,FALSE)</f>
        <v>510156.96</v>
      </c>
      <c r="N17" s="1">
        <f>VLOOKUP(A17,July!A:D,4,FALSE)</f>
        <v>510156.96</v>
      </c>
      <c r="O17" s="1">
        <f>VLOOKUP(A17,Aug!A:D,4,FALSE)</f>
        <v>510156.96</v>
      </c>
      <c r="P17" s="1">
        <f>VLOOKUP(A17,Sept!A:D,4,FALSE)</f>
        <v>510156.96</v>
      </c>
      <c r="Q17" s="1">
        <f>VLOOKUP(A17,Oct!A:D,4,FALSE)</f>
        <v>510156.96</v>
      </c>
      <c r="R17" s="1">
        <f>VLOOKUP(A17,Nov!A:D,4,FALSE)</f>
        <v>510156.96</v>
      </c>
      <c r="S17" s="1">
        <f>VLOOKUP(A17,Dec!A:D,4,FALSE)</f>
        <v>510156.96</v>
      </c>
    </row>
    <row r="18" spans="1:19" x14ac:dyDescent="0.25">
      <c r="A18">
        <v>7004932</v>
      </c>
      <c r="B18" t="s">
        <v>177</v>
      </c>
      <c r="C18" t="s">
        <v>44</v>
      </c>
      <c r="D18" s="7">
        <v>43891</v>
      </c>
      <c r="E18" t="s">
        <v>28</v>
      </c>
      <c r="F18" t="str">
        <f>VLOOKUP(A18,Jan!A:B,2,FALSE)</f>
        <v>1-3900 - Struc&amp;Impr</v>
      </c>
      <c r="G18" s="1">
        <v>1989.21</v>
      </c>
      <c r="H18" s="1">
        <f>VLOOKUP(A18,Jan!A:D,4,FALSE)</f>
        <v>1989.21</v>
      </c>
      <c r="I18" s="1">
        <f>VLOOKUP(A18,Feb!A:D,4,FALSE)</f>
        <v>1989.21</v>
      </c>
      <c r="J18" s="1">
        <f>VLOOKUP(A18,Mar!A:D,4,FALSE)</f>
        <v>1989.21</v>
      </c>
      <c r="K18" s="1">
        <f>VLOOKUP(A18,Apr!A:D,4,FALSE)</f>
        <v>1989.21</v>
      </c>
      <c r="L18" s="1">
        <f>VLOOKUP(A18,May!A:D,4,FALSE)</f>
        <v>1989.21</v>
      </c>
      <c r="M18" s="1">
        <f>VLOOKUP(A18,June!A:D,4,FALSE)</f>
        <v>1989.21</v>
      </c>
      <c r="N18" s="1">
        <f>VLOOKUP(A18,July!A:D,4,FALSE)</f>
        <v>1989.21</v>
      </c>
      <c r="O18" s="1">
        <f>VLOOKUP(A18,Aug!A:D,4,FALSE)</f>
        <v>1989.21</v>
      </c>
      <c r="P18" s="1">
        <f>VLOOKUP(A18,Sept!A:D,4,FALSE)</f>
        <v>1989.21</v>
      </c>
      <c r="Q18" s="1">
        <f>VLOOKUP(A18,Oct!A:D,4,FALSE)</f>
        <v>1989.21</v>
      </c>
      <c r="R18" s="1">
        <f>VLOOKUP(A18,Nov!A:D,4,FALSE)</f>
        <v>1989.21</v>
      </c>
      <c r="S18" s="1">
        <f>VLOOKUP(A18,Dec!A:D,4,FALSE)</f>
        <v>1989.21</v>
      </c>
    </row>
    <row r="19" spans="1:19" x14ac:dyDescent="0.25">
      <c r="A19">
        <v>7003071</v>
      </c>
      <c r="B19" t="s">
        <v>177</v>
      </c>
      <c r="C19" t="s">
        <v>41</v>
      </c>
      <c r="D19" s="7">
        <v>43862</v>
      </c>
      <c r="E19" t="s">
        <v>30</v>
      </c>
      <c r="F19" t="str">
        <f>VLOOKUP(A19,Jan!A:B,2,FALSE)</f>
        <v>1-3900 - Struc&amp;Impr</v>
      </c>
      <c r="G19" s="1">
        <v>-150</v>
      </c>
      <c r="H19" s="1">
        <f>VLOOKUP(A19,Jan!A:D,4,FALSE)</f>
        <v>-150</v>
      </c>
      <c r="I19" s="1">
        <f>VLOOKUP(A19,Feb!A:D,4,FALSE)</f>
        <v>-150</v>
      </c>
      <c r="J19" s="1">
        <f>VLOOKUP(A19,Mar!A:D,4,FALSE)</f>
        <v>-150</v>
      </c>
      <c r="K19" s="1">
        <f>VLOOKUP(A19,Apr!A:D,4,FALSE)</f>
        <v>-150</v>
      </c>
      <c r="L19" s="1">
        <f>VLOOKUP(A19,May!A:D,4,FALSE)</f>
        <v>-150</v>
      </c>
      <c r="M19" s="1">
        <f>VLOOKUP(A19,June!A:D,4,FALSE)</f>
        <v>-150</v>
      </c>
      <c r="N19" s="1">
        <f>VLOOKUP(A19,July!A:D,4,FALSE)</f>
        <v>-150</v>
      </c>
      <c r="O19" s="1">
        <f>VLOOKUP(A19,Aug!A:D,4,FALSE)</f>
        <v>-150</v>
      </c>
      <c r="P19" s="1">
        <f>VLOOKUP(A19,Sept!A:D,4,FALSE)</f>
        <v>-150</v>
      </c>
      <c r="Q19" s="1">
        <f>VLOOKUP(A19,Oct!A:D,4,FALSE)</f>
        <v>-150</v>
      </c>
      <c r="R19" s="1">
        <f>VLOOKUP(A19,Nov!A:D,4,FALSE)</f>
        <v>-150</v>
      </c>
      <c r="S19" s="1">
        <f>VLOOKUP(A19,Dec!A:D,4,FALSE)</f>
        <v>-150</v>
      </c>
    </row>
    <row r="20" spans="1:19" x14ac:dyDescent="0.25">
      <c r="A20">
        <v>6934068</v>
      </c>
      <c r="B20" t="s">
        <v>177</v>
      </c>
      <c r="C20" t="s">
        <v>44</v>
      </c>
      <c r="D20" s="7">
        <v>43770</v>
      </c>
      <c r="E20" t="s">
        <v>36</v>
      </c>
      <c r="F20" t="str">
        <f>VLOOKUP(A20,Jan!A:B,2,FALSE)</f>
        <v>1-3900 - Struc&amp;Impr</v>
      </c>
      <c r="G20" s="1">
        <v>5933184.5899999999</v>
      </c>
      <c r="H20" s="1">
        <f>VLOOKUP(A20,Jan!A:D,4,FALSE)</f>
        <v>5933184.5899999999</v>
      </c>
      <c r="I20" s="1">
        <f>VLOOKUP(A20,Feb!A:D,4,FALSE)</f>
        <v>5933184.5899999999</v>
      </c>
      <c r="J20" s="1">
        <f>VLOOKUP(A20,Mar!A:D,4,FALSE)</f>
        <v>5933184.5899999999</v>
      </c>
      <c r="K20" s="1">
        <f>VLOOKUP(A20,Apr!A:D,4,FALSE)</f>
        <v>5933184.5899999999</v>
      </c>
      <c r="L20" s="1">
        <f>VLOOKUP(A20,May!A:D,4,FALSE)</f>
        <v>5933184.5899999999</v>
      </c>
      <c r="M20" s="1">
        <f>VLOOKUP(A20,June!A:D,4,FALSE)</f>
        <v>5933184.5899999999</v>
      </c>
      <c r="N20" s="1">
        <f>VLOOKUP(A20,July!A:D,4,FALSE)</f>
        <v>5933184.5899999999</v>
      </c>
      <c r="O20" s="1">
        <f>VLOOKUP(A20,Aug!A:D,4,FALSE)</f>
        <v>5933184.5899999999</v>
      </c>
      <c r="P20" s="1">
        <f>VLOOKUP(A20,Sept!A:D,4,FALSE)</f>
        <v>5933184.5899999999</v>
      </c>
      <c r="Q20" s="1">
        <f>VLOOKUP(A20,Oct!A:D,4,FALSE)</f>
        <v>5933184.5899999999</v>
      </c>
      <c r="R20" s="1">
        <f>VLOOKUP(A20,Nov!A:D,4,FALSE)</f>
        <v>5933184.5899999999</v>
      </c>
      <c r="S20" s="1">
        <f>VLOOKUP(A20,Dec!A:D,4,FALSE)</f>
        <v>5933184.5899999999</v>
      </c>
    </row>
    <row r="21" spans="1:19" x14ac:dyDescent="0.25">
      <c r="A21">
        <v>6934069</v>
      </c>
      <c r="B21" t="s">
        <v>177</v>
      </c>
      <c r="C21" t="s">
        <v>41</v>
      </c>
      <c r="D21" s="7">
        <v>43770</v>
      </c>
      <c r="E21" t="s">
        <v>36</v>
      </c>
      <c r="F21" t="str">
        <f>VLOOKUP(A21,Jan!A:B,2,FALSE)</f>
        <v>1-3900 - Struc&amp;Impr</v>
      </c>
      <c r="G21" s="1">
        <v>457856.33</v>
      </c>
      <c r="H21" s="1">
        <f>VLOOKUP(A21,Jan!A:D,4,FALSE)</f>
        <v>457856.33</v>
      </c>
      <c r="I21" s="1">
        <f>VLOOKUP(A21,Feb!A:D,4,FALSE)</f>
        <v>457856.33</v>
      </c>
      <c r="J21" s="1">
        <f>VLOOKUP(A21,Mar!A:D,4,FALSE)</f>
        <v>457856.33</v>
      </c>
      <c r="K21" s="1">
        <f>VLOOKUP(A21,Apr!A:D,4,FALSE)</f>
        <v>457856.33</v>
      </c>
      <c r="L21" s="1">
        <f>VLOOKUP(A21,May!A:D,4,FALSE)</f>
        <v>457856.33</v>
      </c>
      <c r="M21" s="1">
        <f>VLOOKUP(A21,June!A:D,4,FALSE)</f>
        <v>457856.33</v>
      </c>
      <c r="N21" s="1">
        <f>VLOOKUP(A21,July!A:D,4,FALSE)</f>
        <v>457856.33</v>
      </c>
      <c r="O21" s="1">
        <f>VLOOKUP(A21,Aug!A:D,4,FALSE)</f>
        <v>457856.33</v>
      </c>
      <c r="P21" s="1">
        <f>VLOOKUP(A21,Sept!A:D,4,FALSE)</f>
        <v>457856.33</v>
      </c>
      <c r="Q21" s="1">
        <f>VLOOKUP(A21,Oct!A:D,4,FALSE)</f>
        <v>457856.33</v>
      </c>
      <c r="R21" s="1">
        <f>VLOOKUP(A21,Nov!A:D,4,FALSE)</f>
        <v>457856.33</v>
      </c>
      <c r="S21" s="1">
        <f>VLOOKUP(A21,Dec!A:D,4,FALSE)</f>
        <v>457856.33</v>
      </c>
    </row>
    <row r="22" spans="1:19" x14ac:dyDescent="0.25">
      <c r="A22">
        <v>6933704</v>
      </c>
      <c r="B22" t="s">
        <v>181</v>
      </c>
      <c r="C22" t="s">
        <v>45</v>
      </c>
      <c r="D22" s="7">
        <v>40909</v>
      </c>
      <c r="E22" t="s">
        <v>36</v>
      </c>
      <c r="F22" t="str">
        <f>VLOOKUP(A22,Jan!A:B,2,FALSE)</f>
        <v>1-3900 - Struc&amp;Impr</v>
      </c>
      <c r="G22" s="1">
        <v>23480.77</v>
      </c>
      <c r="H22" s="1">
        <f>VLOOKUP(A22,Jan!A:D,4,FALSE)</f>
        <v>23480.77</v>
      </c>
      <c r="I22" s="1">
        <f>VLOOKUP(A22,Feb!A:D,4,FALSE)</f>
        <v>23480.77</v>
      </c>
      <c r="J22" s="1">
        <f>VLOOKUP(A22,Mar!A:D,4,FALSE)</f>
        <v>23480.77</v>
      </c>
      <c r="K22" s="1">
        <f>VLOOKUP(A22,Apr!A:D,4,FALSE)</f>
        <v>23480.77</v>
      </c>
      <c r="L22" s="1">
        <f>VLOOKUP(A22,May!A:D,4,FALSE)</f>
        <v>23480.77</v>
      </c>
      <c r="M22" s="1">
        <f>VLOOKUP(A22,June!A:D,4,FALSE)</f>
        <v>23480.77</v>
      </c>
      <c r="N22" s="1">
        <f>VLOOKUP(A22,July!A:D,4,FALSE)</f>
        <v>23480.77</v>
      </c>
      <c r="O22" s="1">
        <f>VLOOKUP(A22,Aug!A:D,4,FALSE)</f>
        <v>23480.77</v>
      </c>
      <c r="P22" s="1">
        <f>VLOOKUP(A22,Sept!A:D,4,FALSE)</f>
        <v>23480.77</v>
      </c>
      <c r="Q22" s="1">
        <f>VLOOKUP(A22,Oct!A:D,4,FALSE)</f>
        <v>23480.77</v>
      </c>
      <c r="R22" s="1">
        <f>VLOOKUP(A22,Nov!A:D,4,FALSE)</f>
        <v>23480.77</v>
      </c>
      <c r="S22" s="1">
        <f>VLOOKUP(A22,Dec!A:D,4,FALSE)</f>
        <v>23480.77</v>
      </c>
    </row>
    <row r="23" spans="1:19" x14ac:dyDescent="0.25">
      <c r="A23">
        <v>6934080</v>
      </c>
      <c r="B23" t="s">
        <v>177</v>
      </c>
      <c r="C23" t="s">
        <v>44</v>
      </c>
      <c r="D23" s="7">
        <v>43800</v>
      </c>
      <c r="E23" t="s">
        <v>36</v>
      </c>
      <c r="F23" t="str">
        <f>VLOOKUP(A23,Jan!A:B,2,FALSE)</f>
        <v>1-3900 - Struc&amp;Impr</v>
      </c>
      <c r="G23" s="1">
        <v>495432.52</v>
      </c>
      <c r="H23" s="1">
        <f>VLOOKUP(A23,Jan!A:D,4,FALSE)</f>
        <v>495432.52</v>
      </c>
      <c r="I23" s="1">
        <f>VLOOKUP(A23,Feb!A:D,4,FALSE)</f>
        <v>495432.52</v>
      </c>
      <c r="J23" s="1">
        <f>VLOOKUP(A23,Mar!A:D,4,FALSE)</f>
        <v>495432.52</v>
      </c>
      <c r="K23" s="1">
        <f>VLOOKUP(A23,Apr!A:D,4,FALSE)</f>
        <v>495432.52</v>
      </c>
      <c r="L23" s="1">
        <f>VLOOKUP(A23,May!A:D,4,FALSE)</f>
        <v>495432.52</v>
      </c>
      <c r="M23" s="1">
        <f>VLOOKUP(A23,June!A:D,4,FALSE)</f>
        <v>495432.52</v>
      </c>
      <c r="N23" s="1">
        <f>VLOOKUP(A23,July!A:D,4,FALSE)</f>
        <v>495432.52</v>
      </c>
      <c r="O23" s="1">
        <f>VLOOKUP(A23,Aug!A:D,4,FALSE)</f>
        <v>495432.52</v>
      </c>
      <c r="P23" s="1">
        <f>VLOOKUP(A23,Sept!A:D,4,FALSE)</f>
        <v>495432.52</v>
      </c>
      <c r="Q23" s="1">
        <f>VLOOKUP(A23,Oct!A:D,4,FALSE)</f>
        <v>495432.52</v>
      </c>
      <c r="R23" s="1">
        <f>VLOOKUP(A23,Nov!A:D,4,FALSE)</f>
        <v>495432.52</v>
      </c>
      <c r="S23" s="1">
        <f>VLOOKUP(A23,Dec!A:D,4,FALSE)</f>
        <v>495432.52</v>
      </c>
    </row>
    <row r="24" spans="1:19" x14ac:dyDescent="0.25">
      <c r="A24">
        <v>6934001</v>
      </c>
      <c r="B24" t="s">
        <v>179</v>
      </c>
      <c r="C24" t="s">
        <v>46</v>
      </c>
      <c r="D24" s="7">
        <v>41518</v>
      </c>
      <c r="E24" t="s">
        <v>36</v>
      </c>
      <c r="F24" t="str">
        <f>VLOOKUP(A24,Jan!A:B,2,FALSE)</f>
        <v>1-3910 - Offc Furn &amp; Eq</v>
      </c>
      <c r="G24" s="1">
        <v>1556.74</v>
      </c>
      <c r="H24" s="1">
        <f>VLOOKUP(A24,Jan!A:D,4,FALSE)</f>
        <v>1556.74</v>
      </c>
      <c r="I24" s="1">
        <f>VLOOKUP(A24,Feb!A:D,4,FALSE)</f>
        <v>1556.74</v>
      </c>
      <c r="J24" s="1">
        <f>VLOOKUP(A24,Mar!A:D,4,FALSE)</f>
        <v>1556.74</v>
      </c>
      <c r="K24" s="1">
        <f>VLOOKUP(A24,Apr!A:D,4,FALSE)</f>
        <v>1556.74</v>
      </c>
      <c r="L24" s="1">
        <f>VLOOKUP(A24,May!A:D,4,FALSE)</f>
        <v>1556.74</v>
      </c>
      <c r="M24" s="1">
        <f>VLOOKUP(A24,June!A:D,4,FALSE)</f>
        <v>1556.74</v>
      </c>
      <c r="N24" s="1">
        <f>VLOOKUP(A24,July!A:D,4,FALSE)</f>
        <v>1556.74</v>
      </c>
      <c r="O24" s="1">
        <f>VLOOKUP(A24,Aug!A:D,4,FALSE)</f>
        <v>1556.74</v>
      </c>
      <c r="P24" s="1">
        <f>VLOOKUP(A24,Sept!A:D,4,FALSE)</f>
        <v>1556.74</v>
      </c>
      <c r="Q24" s="1">
        <f>VLOOKUP(A24,Oct!A:D,4,FALSE)</f>
        <v>1556.74</v>
      </c>
      <c r="R24" s="1">
        <f>VLOOKUP(A24,Nov!A:D,4,FALSE)</f>
        <v>1556.74</v>
      </c>
      <c r="S24" s="1">
        <f>VLOOKUP(A24,Dec!A:D,4,FALSE)</f>
        <v>1556.74</v>
      </c>
    </row>
    <row r="25" spans="1:19" x14ac:dyDescent="0.25">
      <c r="A25">
        <v>6934049</v>
      </c>
      <c r="B25" t="s">
        <v>177</v>
      </c>
      <c r="C25" t="s">
        <v>47</v>
      </c>
      <c r="D25" s="7">
        <v>43800</v>
      </c>
      <c r="E25" t="s">
        <v>36</v>
      </c>
      <c r="F25" t="str">
        <f>VLOOKUP(A25,Jan!A:B,2,FALSE)</f>
        <v>1-3910 - Offc Furn &amp; Eq</v>
      </c>
      <c r="G25" s="1">
        <v>197535.35</v>
      </c>
      <c r="H25" s="1">
        <f>VLOOKUP(A25,Jan!A:D,4,FALSE)</f>
        <v>197535.35</v>
      </c>
      <c r="I25" s="1">
        <f>VLOOKUP(A25,Feb!A:D,4,FALSE)</f>
        <v>197535.35</v>
      </c>
      <c r="J25" s="1">
        <f>VLOOKUP(A25,Mar!A:D,4,FALSE)</f>
        <v>197535.35</v>
      </c>
      <c r="K25" s="1">
        <f>VLOOKUP(A25,Apr!A:D,4,FALSE)</f>
        <v>197535.35</v>
      </c>
      <c r="L25" s="1">
        <f>VLOOKUP(A25,May!A:D,4,FALSE)</f>
        <v>197535.35</v>
      </c>
      <c r="M25" s="1">
        <f>VLOOKUP(A25,June!A:D,4,FALSE)</f>
        <v>197535.35</v>
      </c>
      <c r="N25" s="1">
        <f>VLOOKUP(A25,July!A:D,4,FALSE)</f>
        <v>197535.35</v>
      </c>
      <c r="O25" s="1">
        <f>VLOOKUP(A25,Aug!A:D,4,FALSE)</f>
        <v>197535.35</v>
      </c>
      <c r="P25" s="1">
        <f>VLOOKUP(A25,Sept!A:D,4,FALSE)</f>
        <v>197535.35</v>
      </c>
      <c r="Q25" s="1">
        <f>VLOOKUP(A25,Oct!A:D,4,FALSE)</f>
        <v>197535.35</v>
      </c>
      <c r="R25" s="1">
        <f>VLOOKUP(A25,Nov!A:D,4,FALSE)</f>
        <v>197535.35</v>
      </c>
      <c r="S25" s="1">
        <f>VLOOKUP(A25,Dec!A:D,4,FALSE)</f>
        <v>197535.35</v>
      </c>
    </row>
    <row r="26" spans="1:19" x14ac:dyDescent="0.25">
      <c r="A26">
        <v>6933539</v>
      </c>
      <c r="B26" t="s">
        <v>181</v>
      </c>
      <c r="C26" t="s">
        <v>48</v>
      </c>
      <c r="D26" s="7">
        <v>41061</v>
      </c>
      <c r="E26" t="s">
        <v>36</v>
      </c>
      <c r="F26" t="str">
        <f>VLOOKUP(A26,Jan!A:B,2,FALSE)</f>
        <v>1-3910 - Offc Furn &amp; Eq</v>
      </c>
      <c r="G26" s="1">
        <v>13745.03</v>
      </c>
      <c r="H26" s="1">
        <f>VLOOKUP(A26,Jan!A:D,4,FALSE)</f>
        <v>13745.03</v>
      </c>
      <c r="I26" s="1">
        <f>VLOOKUP(A26,Feb!A:D,4,FALSE)</f>
        <v>13745.03</v>
      </c>
      <c r="J26" s="1">
        <f>VLOOKUP(A26,Mar!A:D,4,FALSE)</f>
        <v>13745.03</v>
      </c>
      <c r="K26" s="1">
        <f>VLOOKUP(A26,Apr!A:D,4,FALSE)</f>
        <v>13745.03</v>
      </c>
      <c r="L26" s="1">
        <f>VLOOKUP(A26,May!A:D,4,FALSE)</f>
        <v>13745.03</v>
      </c>
      <c r="M26" s="1">
        <f>VLOOKUP(A26,June!A:D,4,FALSE)</f>
        <v>13745.03</v>
      </c>
      <c r="N26" s="1">
        <f>VLOOKUP(A26,July!A:D,4,FALSE)</f>
        <v>13745.03</v>
      </c>
      <c r="O26" s="1">
        <f>VLOOKUP(A26,Aug!A:D,4,FALSE)</f>
        <v>13745.03</v>
      </c>
      <c r="P26" s="1">
        <f>VLOOKUP(A26,Sept!A:D,4,FALSE)</f>
        <v>13745.03</v>
      </c>
      <c r="Q26" s="1">
        <f>VLOOKUP(A26,Oct!A:D,4,FALSE)</f>
        <v>13745.03</v>
      </c>
      <c r="R26" s="1">
        <f>VLOOKUP(A26,Nov!A:D,4,FALSE)</f>
        <v>13745.03</v>
      </c>
      <c r="S26" s="1">
        <f>VLOOKUP(A26,Dec!A:D,4,FALSE)</f>
        <v>13745.03</v>
      </c>
    </row>
    <row r="27" spans="1:19" x14ac:dyDescent="0.25">
      <c r="A27">
        <v>7003417</v>
      </c>
      <c r="B27" t="s">
        <v>181</v>
      </c>
      <c r="C27" t="s">
        <v>49</v>
      </c>
      <c r="D27" s="7">
        <v>43831</v>
      </c>
      <c r="E27" t="s">
        <v>50</v>
      </c>
      <c r="F27" t="str">
        <f>VLOOKUP(A27,Jan!A:B,2,FALSE)</f>
        <v>1-3910 - Offc Furn &amp; Eq</v>
      </c>
      <c r="G27" s="1">
        <v>42457.520000000004</v>
      </c>
      <c r="H27" s="1">
        <f>VLOOKUP(A27,Jan!A:D,4,FALSE)</f>
        <v>42457.520000000004</v>
      </c>
      <c r="I27" s="1">
        <f>VLOOKUP(A27,Feb!A:D,4,FALSE)</f>
        <v>42457.520000000004</v>
      </c>
      <c r="J27" s="1">
        <f>VLOOKUP(A27,Mar!A:D,4,FALSE)</f>
        <v>42457.520000000004</v>
      </c>
      <c r="K27" s="1">
        <f>VLOOKUP(A27,Apr!A:D,4,FALSE)</f>
        <v>42457.520000000004</v>
      </c>
      <c r="L27" s="1">
        <f>VLOOKUP(A27,May!A:D,4,FALSE)</f>
        <v>42457.520000000004</v>
      </c>
      <c r="M27" s="1">
        <f>VLOOKUP(A27,June!A:D,4,FALSE)</f>
        <v>42457.520000000004</v>
      </c>
      <c r="N27" s="1">
        <f>VLOOKUP(A27,July!A:D,4,FALSE)</f>
        <v>42457.520000000004</v>
      </c>
      <c r="O27" s="1">
        <f>VLOOKUP(A27,Aug!A:D,4,FALSE)</f>
        <v>42457.520000000004</v>
      </c>
      <c r="P27" s="1">
        <f>VLOOKUP(A27,Sept!A:D,4,FALSE)</f>
        <v>42457.520000000004</v>
      </c>
      <c r="Q27" s="1">
        <f>VLOOKUP(A27,Oct!A:D,4,FALSE)</f>
        <v>42457.520000000004</v>
      </c>
      <c r="R27" s="1">
        <f>VLOOKUP(A27,Nov!A:D,4,FALSE)</f>
        <v>42457.520000000004</v>
      </c>
      <c r="S27" s="1">
        <f>VLOOKUP(A27,Dec!A:D,4,FALSE)</f>
        <v>42457.520000000004</v>
      </c>
    </row>
    <row r="28" spans="1:19" x14ac:dyDescent="0.25">
      <c r="A28">
        <v>6933837</v>
      </c>
      <c r="B28" t="s">
        <v>179</v>
      </c>
      <c r="C28" t="s">
        <v>51</v>
      </c>
      <c r="D28" s="7">
        <v>41426</v>
      </c>
      <c r="E28" t="s">
        <v>36</v>
      </c>
      <c r="F28" t="str">
        <f>VLOOKUP(A28,Jan!A:B,2,FALSE)</f>
        <v>1-3910 - Offc Furn &amp; Eq</v>
      </c>
      <c r="G28" s="1">
        <v>10210.52</v>
      </c>
      <c r="H28" s="1">
        <f>VLOOKUP(A28,Jan!A:D,4,FALSE)</f>
        <v>10210.52</v>
      </c>
      <c r="I28" s="1">
        <f>VLOOKUP(A28,Feb!A:D,4,FALSE)</f>
        <v>10210.52</v>
      </c>
      <c r="J28" s="1">
        <f>VLOOKUP(A28,Mar!A:D,4,FALSE)</f>
        <v>10210.52</v>
      </c>
      <c r="K28" s="1">
        <f>VLOOKUP(A28,Apr!A:D,4,FALSE)</f>
        <v>10210.52</v>
      </c>
      <c r="L28" s="1">
        <f>VLOOKUP(A28,May!A:D,4,FALSE)</f>
        <v>10210.52</v>
      </c>
      <c r="M28" s="1">
        <f>VLOOKUP(A28,June!A:D,4,FALSE)</f>
        <v>10210.52</v>
      </c>
      <c r="N28" s="1">
        <f>VLOOKUP(A28,July!A:D,4,FALSE)</f>
        <v>10210.52</v>
      </c>
      <c r="O28" s="1">
        <f>VLOOKUP(A28,Aug!A:D,4,FALSE)</f>
        <v>10210.52</v>
      </c>
      <c r="P28" s="1">
        <f>VLOOKUP(A28,Sept!A:D,4,FALSE)</f>
        <v>10210.52</v>
      </c>
      <c r="Q28" s="1">
        <f>VLOOKUP(A28,Oct!A:D,4,FALSE)</f>
        <v>10210.52</v>
      </c>
      <c r="R28" s="1">
        <f>VLOOKUP(A28,Nov!A:D,4,FALSE)</f>
        <v>10210.52</v>
      </c>
      <c r="S28" s="1">
        <f>VLOOKUP(A28,Dec!A:D,4,FALSE)</f>
        <v>10210.52</v>
      </c>
    </row>
    <row r="29" spans="1:19" x14ac:dyDescent="0.25">
      <c r="A29">
        <v>7003102</v>
      </c>
      <c r="B29" t="s">
        <v>181</v>
      </c>
      <c r="C29" t="s">
        <v>49</v>
      </c>
      <c r="D29" s="7">
        <v>43862</v>
      </c>
      <c r="E29" t="s">
        <v>50</v>
      </c>
      <c r="F29" t="str">
        <f>VLOOKUP(A29,Jan!A:B,2,FALSE)</f>
        <v>1-3910 - Offc Furn &amp; Eq</v>
      </c>
      <c r="G29" s="1">
        <v>26590.5</v>
      </c>
      <c r="H29" s="1">
        <f>VLOOKUP(A29,Jan!A:D,4,FALSE)</f>
        <v>26590.5</v>
      </c>
      <c r="I29" s="1">
        <f>VLOOKUP(A29,Feb!A:D,4,FALSE)</f>
        <v>26590.5</v>
      </c>
      <c r="J29" s="1">
        <f>VLOOKUP(A29,Mar!A:D,4,FALSE)</f>
        <v>26590.5</v>
      </c>
      <c r="K29" s="1">
        <f>VLOOKUP(A29,Apr!A:D,4,FALSE)</f>
        <v>26590.5</v>
      </c>
      <c r="L29" s="1">
        <f>VLOOKUP(A29,May!A:D,4,FALSE)</f>
        <v>26590.5</v>
      </c>
      <c r="M29" s="1">
        <f>VLOOKUP(A29,June!A:D,4,FALSE)</f>
        <v>26590.5</v>
      </c>
      <c r="N29" s="1">
        <f>VLOOKUP(A29,July!A:D,4,FALSE)</f>
        <v>26590.5</v>
      </c>
      <c r="O29" s="1">
        <f>VLOOKUP(A29,Aug!A:D,4,FALSE)</f>
        <v>26590.5</v>
      </c>
      <c r="P29" s="1">
        <f>VLOOKUP(A29,Sept!A:D,4,FALSE)</f>
        <v>26590.5</v>
      </c>
      <c r="Q29" s="1">
        <f>VLOOKUP(A29,Oct!A:D,4,FALSE)</f>
        <v>26590.5</v>
      </c>
      <c r="R29" s="1">
        <f>VLOOKUP(A29,Nov!A:D,4,FALSE)</f>
        <v>26590.5</v>
      </c>
      <c r="S29" s="1">
        <f>VLOOKUP(A29,Dec!A:D,4,FALSE)</f>
        <v>26590.5</v>
      </c>
    </row>
    <row r="30" spans="1:19" x14ac:dyDescent="0.25">
      <c r="A30">
        <v>6933274</v>
      </c>
      <c r="B30" t="s">
        <v>179</v>
      </c>
      <c r="C30" t="s">
        <v>52</v>
      </c>
      <c r="D30" s="7">
        <v>41518</v>
      </c>
      <c r="E30" t="s">
        <v>36</v>
      </c>
      <c r="F30" t="str">
        <f>VLOOKUP(A30,Jan!A:B,2,FALSE)</f>
        <v>1-3910 - Offc Furn &amp; Eq</v>
      </c>
      <c r="G30" s="1">
        <v>6266.2</v>
      </c>
      <c r="H30" s="1">
        <f>VLOOKUP(A30,Jan!A:D,4,FALSE)</f>
        <v>6266.2</v>
      </c>
      <c r="I30" s="1">
        <f>VLOOKUP(A30,Feb!A:D,4,FALSE)</f>
        <v>6266.2</v>
      </c>
      <c r="J30" s="1">
        <f>VLOOKUP(A30,Mar!A:D,4,FALSE)</f>
        <v>6266.2</v>
      </c>
      <c r="K30" s="1">
        <f>VLOOKUP(A30,Apr!A:D,4,FALSE)</f>
        <v>6266.2</v>
      </c>
      <c r="L30" s="1">
        <f>VLOOKUP(A30,May!A:D,4,FALSE)</f>
        <v>6266.2</v>
      </c>
      <c r="M30" s="1">
        <f>VLOOKUP(A30,June!A:D,4,FALSE)</f>
        <v>6266.2</v>
      </c>
      <c r="N30" s="1">
        <f>VLOOKUP(A30,July!A:D,4,FALSE)</f>
        <v>6266.2</v>
      </c>
      <c r="O30" s="1">
        <f>VLOOKUP(A30,Aug!A:D,4,FALSE)</f>
        <v>6266.2</v>
      </c>
      <c r="P30" s="1">
        <f>VLOOKUP(A30,Sept!A:D,4,FALSE)</f>
        <v>6266.2</v>
      </c>
      <c r="Q30" s="1">
        <f>VLOOKUP(A30,Oct!A:D,4,FALSE)</f>
        <v>6266.2</v>
      </c>
      <c r="R30" s="1">
        <f>VLOOKUP(A30,Nov!A:D,4,FALSE)</f>
        <v>6266.2</v>
      </c>
      <c r="S30" s="1">
        <f>VLOOKUP(A30,Dec!A:D,4,FALSE)</f>
        <v>6266.2</v>
      </c>
    </row>
    <row r="31" spans="1:19" x14ac:dyDescent="0.25">
      <c r="A31">
        <v>7004905</v>
      </c>
      <c r="B31" t="s">
        <v>177</v>
      </c>
      <c r="C31" t="s">
        <v>47</v>
      </c>
      <c r="D31" s="7">
        <v>43922</v>
      </c>
      <c r="E31" t="s">
        <v>32</v>
      </c>
      <c r="F31" t="str">
        <f>VLOOKUP(A31,Jan!A:B,2,FALSE)</f>
        <v>1-3910 - Offc Furn &amp; Eq</v>
      </c>
      <c r="G31" s="1">
        <v>4105.79</v>
      </c>
      <c r="H31" s="1">
        <f>VLOOKUP(A31,Jan!A:D,4,FALSE)</f>
        <v>4105.79</v>
      </c>
      <c r="I31" s="1">
        <f>VLOOKUP(A31,Feb!A:D,4,FALSE)</f>
        <v>4105.79</v>
      </c>
      <c r="J31" s="1">
        <f>VLOOKUP(A31,Mar!A:D,4,FALSE)</f>
        <v>4105.79</v>
      </c>
      <c r="K31" s="1">
        <f>VLOOKUP(A31,Apr!A:D,4,FALSE)</f>
        <v>4105.79</v>
      </c>
      <c r="L31" s="1">
        <f>VLOOKUP(A31,May!A:D,4,FALSE)</f>
        <v>4105.79</v>
      </c>
      <c r="M31" s="1">
        <f>VLOOKUP(A31,June!A:D,4,FALSE)</f>
        <v>4105.79</v>
      </c>
      <c r="N31" s="1">
        <f>VLOOKUP(A31,July!A:D,4,FALSE)</f>
        <v>4105.79</v>
      </c>
      <c r="O31" s="1">
        <f>VLOOKUP(A31,Aug!A:D,4,FALSE)</f>
        <v>4105.79</v>
      </c>
      <c r="P31" s="1">
        <f>VLOOKUP(A31,Sept!A:D,4,FALSE)</f>
        <v>4105.79</v>
      </c>
      <c r="Q31" s="1">
        <f>VLOOKUP(A31,Oct!A:D,4,FALSE)</f>
        <v>4105.79</v>
      </c>
      <c r="R31" s="1">
        <f>VLOOKUP(A31,Nov!A:D,4,FALSE)</f>
        <v>4105.79</v>
      </c>
      <c r="S31" s="1">
        <f>VLOOKUP(A31,Dec!A:D,4,FALSE)</f>
        <v>4105.79</v>
      </c>
    </row>
    <row r="32" spans="1:19" x14ac:dyDescent="0.25">
      <c r="A32">
        <v>7004609</v>
      </c>
      <c r="B32" t="s">
        <v>181</v>
      </c>
      <c r="C32" t="s">
        <v>49</v>
      </c>
      <c r="D32" s="7">
        <v>43922</v>
      </c>
      <c r="E32" t="s">
        <v>50</v>
      </c>
      <c r="F32" t="str">
        <f>VLOOKUP(A32,Jan!A:B,2,FALSE)</f>
        <v>1-3910 - Offc Furn &amp; Eq</v>
      </c>
      <c r="G32" s="1">
        <v>5274.5</v>
      </c>
      <c r="H32" s="1">
        <f>VLOOKUP(A32,Jan!A:D,4,FALSE)</f>
        <v>5274.5</v>
      </c>
      <c r="I32" s="1">
        <f>VLOOKUP(A32,Feb!A:D,4,FALSE)</f>
        <v>5274.5</v>
      </c>
      <c r="J32" s="1">
        <f>VLOOKUP(A32,Mar!A:D,4,FALSE)</f>
        <v>5274.5</v>
      </c>
      <c r="K32" s="1">
        <f>VLOOKUP(A32,Apr!A:D,4,FALSE)</f>
        <v>5274.5</v>
      </c>
      <c r="L32" s="1">
        <f>VLOOKUP(A32,May!A:D,4,FALSE)</f>
        <v>5274.5</v>
      </c>
      <c r="M32" s="1">
        <f>VLOOKUP(A32,June!A:D,4,FALSE)</f>
        <v>5274.5</v>
      </c>
      <c r="N32" s="1">
        <f>VLOOKUP(A32,July!A:D,4,FALSE)</f>
        <v>5274.5</v>
      </c>
      <c r="O32" s="1">
        <f>VLOOKUP(A32,Aug!A:D,4,FALSE)</f>
        <v>5274.5</v>
      </c>
      <c r="P32" s="1">
        <f>VLOOKUP(A32,Sept!A:D,4,FALSE)</f>
        <v>5274.5</v>
      </c>
      <c r="Q32" s="1">
        <f>VLOOKUP(A32,Oct!A:D,4,FALSE)</f>
        <v>5274.5</v>
      </c>
      <c r="R32" s="1">
        <f>VLOOKUP(A32,Nov!A:D,4,FALSE)</f>
        <v>5274.5</v>
      </c>
      <c r="S32" s="1">
        <f>VLOOKUP(A32,Dec!A:D,4,FALSE)</f>
        <v>5274.5</v>
      </c>
    </row>
    <row r="33" spans="1:19" x14ac:dyDescent="0.25">
      <c r="A33">
        <v>6933981</v>
      </c>
      <c r="B33" t="s">
        <v>181</v>
      </c>
      <c r="C33" t="s">
        <v>53</v>
      </c>
      <c r="D33" s="7">
        <v>41122</v>
      </c>
      <c r="E33" t="s">
        <v>36</v>
      </c>
      <c r="F33" t="str">
        <f>VLOOKUP(A33,Jan!A:B,2,FALSE)</f>
        <v>1-3910 - Offc Furn &amp; Eq</v>
      </c>
      <c r="G33" s="1">
        <v>-5324.76</v>
      </c>
      <c r="H33" s="1">
        <f>VLOOKUP(A33,Jan!A:D,4,FALSE)</f>
        <v>-5324.76</v>
      </c>
      <c r="I33" s="1">
        <f>VLOOKUP(A33,Feb!A:D,4,FALSE)</f>
        <v>-5324.76</v>
      </c>
      <c r="J33" s="1">
        <f>VLOOKUP(A33,Mar!A:D,4,FALSE)</f>
        <v>-5324.76</v>
      </c>
      <c r="K33" s="1">
        <f>VLOOKUP(A33,Apr!A:D,4,FALSE)</f>
        <v>-5324.76</v>
      </c>
      <c r="L33" s="1">
        <f>VLOOKUP(A33,May!A:D,4,FALSE)</f>
        <v>-5324.76</v>
      </c>
      <c r="M33" s="1">
        <f>VLOOKUP(A33,June!A:D,4,FALSE)</f>
        <v>-5324.76</v>
      </c>
      <c r="N33" s="1">
        <f>VLOOKUP(A33,July!A:D,4,FALSE)</f>
        <v>-5324.76</v>
      </c>
      <c r="O33" s="1">
        <f>VLOOKUP(A33,Aug!A:D,4,FALSE)</f>
        <v>-5324.76</v>
      </c>
      <c r="P33" s="1">
        <f>VLOOKUP(A33,Sept!A:D,4,FALSE)</f>
        <v>-5324.76</v>
      </c>
      <c r="Q33" s="1">
        <f>VLOOKUP(A33,Oct!A:D,4,FALSE)</f>
        <v>-5324.76</v>
      </c>
      <c r="R33" s="1">
        <f>VLOOKUP(A33,Nov!A:D,4,FALSE)</f>
        <v>-5324.76</v>
      </c>
      <c r="S33" s="1">
        <f>VLOOKUP(A33,Dec!A:D,4,FALSE)</f>
        <v>-5324.76</v>
      </c>
    </row>
    <row r="34" spans="1:19" x14ac:dyDescent="0.25">
      <c r="A34">
        <v>6933838</v>
      </c>
      <c r="B34" t="s">
        <v>177</v>
      </c>
      <c r="C34" t="s">
        <v>54</v>
      </c>
      <c r="D34" s="7">
        <v>40513</v>
      </c>
      <c r="E34" t="s">
        <v>36</v>
      </c>
      <c r="F34" t="str">
        <f>VLOOKUP(A34,Jan!A:B,2,FALSE)</f>
        <v>1-3910 - Offc Furn &amp; Eq</v>
      </c>
      <c r="G34" s="1">
        <v>25</v>
      </c>
      <c r="H34" s="1">
        <f>VLOOKUP(A34,Jan!A:D,4,FALSE)</f>
        <v>25</v>
      </c>
      <c r="I34" s="1">
        <f>VLOOKUP(A34,Feb!A:D,4,FALSE)</f>
        <v>25</v>
      </c>
      <c r="J34" s="1">
        <f>VLOOKUP(A34,Mar!A:D,4,FALSE)</f>
        <v>25</v>
      </c>
      <c r="K34" s="1">
        <f>VLOOKUP(A34,Apr!A:D,4,FALSE)</f>
        <v>25</v>
      </c>
      <c r="L34" s="1">
        <f>VLOOKUP(A34,May!A:D,4,FALSE)</f>
        <v>25</v>
      </c>
      <c r="M34" s="1">
        <f>VLOOKUP(A34,June!A:D,4,FALSE)</f>
        <v>25</v>
      </c>
      <c r="N34" s="1">
        <f>VLOOKUP(A34,July!A:D,4,FALSE)</f>
        <v>25</v>
      </c>
      <c r="O34" s="1">
        <f>VLOOKUP(A34,Aug!A:D,4,FALSE)</f>
        <v>25</v>
      </c>
      <c r="P34" s="1">
        <f>VLOOKUP(A34,Sept!A:D,4,FALSE)</f>
        <v>25</v>
      </c>
      <c r="Q34" s="1">
        <f>VLOOKUP(A34,Oct!A:D,4,FALSE)</f>
        <v>25</v>
      </c>
      <c r="R34" s="1">
        <f>VLOOKUP(A34,Nov!A:D,4,FALSE)</f>
        <v>25</v>
      </c>
      <c r="S34" s="1">
        <f>VLOOKUP(A34,Dec!A:D,4,FALSE)</f>
        <v>25</v>
      </c>
    </row>
    <row r="35" spans="1:19" x14ac:dyDescent="0.25">
      <c r="A35">
        <v>6933392</v>
      </c>
      <c r="B35" t="s">
        <v>181</v>
      </c>
      <c r="C35" t="s">
        <v>55</v>
      </c>
      <c r="D35" s="7">
        <v>41153</v>
      </c>
      <c r="E35" t="s">
        <v>36</v>
      </c>
      <c r="F35" t="str">
        <f>VLOOKUP(A35,Jan!A:B,2,FALSE)</f>
        <v>1-3910 - Offc Furn &amp; Eq</v>
      </c>
      <c r="G35" s="1">
        <v>14047.62</v>
      </c>
      <c r="H35" s="1">
        <f>VLOOKUP(A35,Jan!A:D,4,FALSE)</f>
        <v>14047.62</v>
      </c>
      <c r="I35" s="1">
        <f>VLOOKUP(A35,Feb!A:D,4,FALSE)</f>
        <v>14047.62</v>
      </c>
      <c r="J35" s="1">
        <f>VLOOKUP(A35,Mar!A:D,4,FALSE)</f>
        <v>14047.62</v>
      </c>
      <c r="K35" s="1">
        <f>VLOOKUP(A35,Apr!A:D,4,FALSE)</f>
        <v>14047.62</v>
      </c>
      <c r="L35" s="1">
        <f>VLOOKUP(A35,May!A:D,4,FALSE)</f>
        <v>14047.62</v>
      </c>
      <c r="M35" s="1">
        <f>VLOOKUP(A35,June!A:D,4,FALSE)</f>
        <v>14047.62</v>
      </c>
      <c r="N35" s="1">
        <f>VLOOKUP(A35,July!A:D,4,FALSE)</f>
        <v>14047.62</v>
      </c>
      <c r="O35" s="1">
        <f>VLOOKUP(A35,Aug!A:D,4,FALSE)</f>
        <v>14047.62</v>
      </c>
      <c r="P35" s="1">
        <f>VLOOKUP(A35,Sept!A:D,4,FALSE)</f>
        <v>14047.62</v>
      </c>
      <c r="Q35" s="1">
        <f>VLOOKUP(A35,Oct!A:D,4,FALSE)</f>
        <v>14047.62</v>
      </c>
      <c r="R35" s="1">
        <f>VLOOKUP(A35,Nov!A:D,4,FALSE)</f>
        <v>14047.62</v>
      </c>
      <c r="S35" s="1">
        <f>VLOOKUP(A35,Dec!A:D,4,FALSE)</f>
        <v>14047.62</v>
      </c>
    </row>
    <row r="36" spans="1:19" x14ac:dyDescent="0.25">
      <c r="A36">
        <v>6933992</v>
      </c>
      <c r="B36" t="s">
        <v>179</v>
      </c>
      <c r="C36" t="s">
        <v>56</v>
      </c>
      <c r="D36" s="7">
        <v>41883</v>
      </c>
      <c r="E36" t="s">
        <v>36</v>
      </c>
      <c r="F36" t="str">
        <f>VLOOKUP(A36,Jan!A:B,2,FALSE)</f>
        <v>1-3910 - Offc Furn &amp; Eq</v>
      </c>
      <c r="G36" s="1">
        <v>1604.97</v>
      </c>
      <c r="H36" s="1">
        <f>VLOOKUP(A36,Jan!A:D,4,FALSE)</f>
        <v>1604.97</v>
      </c>
      <c r="I36" s="1">
        <f>VLOOKUP(A36,Feb!A:D,4,FALSE)</f>
        <v>1604.97</v>
      </c>
      <c r="J36" s="1">
        <f>VLOOKUP(A36,Mar!A:D,4,FALSE)</f>
        <v>1604.97</v>
      </c>
      <c r="K36" s="1">
        <f>VLOOKUP(A36,Apr!A:D,4,FALSE)</f>
        <v>1604.97</v>
      </c>
      <c r="L36" s="1">
        <f>VLOOKUP(A36,May!A:D,4,FALSE)</f>
        <v>1604.97</v>
      </c>
      <c r="M36" s="1">
        <f>VLOOKUP(A36,June!A:D,4,FALSE)</f>
        <v>1604.97</v>
      </c>
      <c r="N36" s="1">
        <f>VLOOKUP(A36,July!A:D,4,FALSE)</f>
        <v>1604.97</v>
      </c>
      <c r="O36" s="1">
        <f>VLOOKUP(A36,Aug!A:D,4,FALSE)</f>
        <v>1604.97</v>
      </c>
      <c r="P36" s="1">
        <f>VLOOKUP(A36,Sept!A:D,4,FALSE)</f>
        <v>1604.97</v>
      </c>
      <c r="Q36" s="1">
        <f>VLOOKUP(A36,Oct!A:D,4,FALSE)</f>
        <v>1604.97</v>
      </c>
      <c r="R36" s="1">
        <f>VLOOKUP(A36,Nov!A:D,4,FALSE)</f>
        <v>1604.97</v>
      </c>
      <c r="S36" s="1">
        <f>VLOOKUP(A36,Dec!A:D,4,FALSE)</f>
        <v>1604.97</v>
      </c>
    </row>
    <row r="37" spans="1:19" x14ac:dyDescent="0.25">
      <c r="A37">
        <v>6934059</v>
      </c>
      <c r="B37" t="s">
        <v>177</v>
      </c>
      <c r="C37" t="s">
        <v>47</v>
      </c>
      <c r="D37" s="7">
        <v>43770</v>
      </c>
      <c r="E37" t="s">
        <v>36</v>
      </c>
      <c r="F37" t="str">
        <f>VLOOKUP(A37,Jan!A:B,2,FALSE)</f>
        <v>1-3910 - Offc Furn &amp; Eq</v>
      </c>
      <c r="G37" s="1">
        <v>165196</v>
      </c>
      <c r="H37" s="1">
        <f>VLOOKUP(A37,Jan!A:D,4,FALSE)</f>
        <v>165196</v>
      </c>
      <c r="I37" s="1">
        <f>VLOOKUP(A37,Feb!A:D,4,FALSE)</f>
        <v>165196</v>
      </c>
      <c r="J37" s="1">
        <f>VLOOKUP(A37,Mar!A:D,4,FALSE)</f>
        <v>165196</v>
      </c>
      <c r="K37" s="1">
        <f>VLOOKUP(A37,Apr!A:D,4,FALSE)</f>
        <v>165196</v>
      </c>
      <c r="L37" s="1">
        <f>VLOOKUP(A37,May!A:D,4,FALSE)</f>
        <v>165196</v>
      </c>
      <c r="M37" s="1">
        <f>VLOOKUP(A37,June!A:D,4,FALSE)</f>
        <v>165196</v>
      </c>
      <c r="N37" s="1">
        <f>VLOOKUP(A37,July!A:D,4,FALSE)</f>
        <v>165196</v>
      </c>
      <c r="O37" s="1">
        <f>VLOOKUP(A37,Aug!A:D,4,FALSE)</f>
        <v>165196</v>
      </c>
      <c r="P37" s="1">
        <f>VLOOKUP(A37,Sept!A:D,4,FALSE)</f>
        <v>165196</v>
      </c>
      <c r="Q37" s="1">
        <f>VLOOKUP(A37,Oct!A:D,4,FALSE)</f>
        <v>165196</v>
      </c>
      <c r="R37" s="1">
        <f>VLOOKUP(A37,Nov!A:D,4,FALSE)</f>
        <v>165196</v>
      </c>
      <c r="S37" s="1">
        <f>VLOOKUP(A37,Dec!A:D,4,FALSE)</f>
        <v>165196</v>
      </c>
    </row>
    <row r="38" spans="1:19" x14ac:dyDescent="0.25">
      <c r="A38">
        <v>6933519</v>
      </c>
      <c r="B38" t="s">
        <v>179</v>
      </c>
      <c r="C38" t="s">
        <v>57</v>
      </c>
      <c r="D38" s="7">
        <v>41518</v>
      </c>
      <c r="E38" t="s">
        <v>36</v>
      </c>
      <c r="F38" t="str">
        <f>VLOOKUP(A38,Jan!A:B,2,FALSE)</f>
        <v>1-3910 - Offc Furn &amp; Eq</v>
      </c>
      <c r="G38" s="1">
        <v>1556.74</v>
      </c>
      <c r="H38" s="1">
        <f>VLOOKUP(A38,Jan!A:D,4,FALSE)</f>
        <v>1556.74</v>
      </c>
      <c r="I38" s="1">
        <f>VLOOKUP(A38,Feb!A:D,4,FALSE)</f>
        <v>1556.74</v>
      </c>
      <c r="J38" s="1">
        <f>VLOOKUP(A38,Mar!A:D,4,FALSE)</f>
        <v>1556.74</v>
      </c>
      <c r="K38" s="1">
        <f>VLOOKUP(A38,Apr!A:D,4,FALSE)</f>
        <v>1556.74</v>
      </c>
      <c r="L38" s="1">
        <f>VLOOKUP(A38,May!A:D,4,FALSE)</f>
        <v>1556.74</v>
      </c>
      <c r="M38" s="1">
        <f>VLOOKUP(A38,June!A:D,4,FALSE)</f>
        <v>1556.74</v>
      </c>
      <c r="N38" s="1">
        <f>VLOOKUP(A38,July!A:D,4,FALSE)</f>
        <v>1556.74</v>
      </c>
      <c r="O38" s="1">
        <f>VLOOKUP(A38,Aug!A:D,4,FALSE)</f>
        <v>1556.74</v>
      </c>
      <c r="P38" s="1">
        <f>VLOOKUP(A38,Sept!A:D,4,FALSE)</f>
        <v>1556.74</v>
      </c>
      <c r="Q38" s="1">
        <f>VLOOKUP(A38,Oct!A:D,4,FALSE)</f>
        <v>1556.74</v>
      </c>
      <c r="R38" s="1">
        <f>VLOOKUP(A38,Nov!A:D,4,FALSE)</f>
        <v>1556.74</v>
      </c>
      <c r="S38" s="1">
        <f>VLOOKUP(A38,Dec!A:D,4,FALSE)</f>
        <v>1556.74</v>
      </c>
    </row>
    <row r="39" spans="1:19" x14ac:dyDescent="0.25">
      <c r="A39">
        <v>6933536</v>
      </c>
      <c r="B39" t="s">
        <v>181</v>
      </c>
      <c r="C39" t="s">
        <v>58</v>
      </c>
      <c r="D39" s="7">
        <v>41183</v>
      </c>
      <c r="E39" t="s">
        <v>36</v>
      </c>
      <c r="F39" t="str">
        <f>VLOOKUP(A39,Jan!A:B,2,FALSE)</f>
        <v>1-3910 - Offc Furn &amp; Eq</v>
      </c>
      <c r="G39" s="1">
        <v>-1017.6</v>
      </c>
      <c r="H39" s="1">
        <f>VLOOKUP(A39,Jan!A:D,4,FALSE)</f>
        <v>-1017.6</v>
      </c>
      <c r="I39" s="1">
        <f>VLOOKUP(A39,Feb!A:D,4,FALSE)</f>
        <v>-1017.6</v>
      </c>
      <c r="J39" s="1">
        <f>VLOOKUP(A39,Mar!A:D,4,FALSE)</f>
        <v>-1017.6</v>
      </c>
      <c r="K39" s="1">
        <f>VLOOKUP(A39,Apr!A:D,4,FALSE)</f>
        <v>-1017.6</v>
      </c>
      <c r="L39" s="1">
        <f>VLOOKUP(A39,May!A:D,4,FALSE)</f>
        <v>-1017.6</v>
      </c>
      <c r="M39" s="1">
        <f>VLOOKUP(A39,June!A:D,4,FALSE)</f>
        <v>-1017.6</v>
      </c>
      <c r="N39" s="1">
        <f>VLOOKUP(A39,July!A:D,4,FALSE)</f>
        <v>-1017.6</v>
      </c>
      <c r="O39" s="1">
        <f>VLOOKUP(A39,Aug!A:D,4,FALSE)</f>
        <v>-1017.6</v>
      </c>
      <c r="P39" s="1">
        <f>VLOOKUP(A39,Sept!A:D,4,FALSE)</f>
        <v>-1017.6</v>
      </c>
      <c r="Q39" s="1">
        <f>VLOOKUP(A39,Oct!A:D,4,FALSE)</f>
        <v>-1017.6</v>
      </c>
      <c r="R39" s="1">
        <f>VLOOKUP(A39,Nov!A:D,4,FALSE)</f>
        <v>-1017.6</v>
      </c>
      <c r="S39" s="1">
        <f>VLOOKUP(A39,Dec!A:D,4,FALSE)</f>
        <v>-1017.6</v>
      </c>
    </row>
    <row r="40" spans="1:19" x14ac:dyDescent="0.25">
      <c r="A40">
        <v>6933268</v>
      </c>
      <c r="B40" t="s">
        <v>177</v>
      </c>
      <c r="C40" t="s">
        <v>59</v>
      </c>
      <c r="D40" s="7">
        <v>40452</v>
      </c>
      <c r="E40" t="s">
        <v>36</v>
      </c>
      <c r="F40" t="str">
        <f>VLOOKUP(A40,Jan!A:B,2,FALSE)</f>
        <v>1-3910 - Offc Furn &amp; Eq</v>
      </c>
      <c r="G40" s="1">
        <v>10806.7</v>
      </c>
      <c r="H40" s="1">
        <f>VLOOKUP(A40,Jan!A:D,4,FALSE)</f>
        <v>10806.7</v>
      </c>
      <c r="I40" s="1">
        <f>VLOOKUP(A40,Feb!A:D,4,FALSE)</f>
        <v>10806.7</v>
      </c>
      <c r="J40" s="1">
        <f>VLOOKUP(A40,Mar!A:D,4,FALSE)</f>
        <v>10806.7</v>
      </c>
      <c r="K40" s="1">
        <f>VLOOKUP(A40,Apr!A:D,4,FALSE)</f>
        <v>10806.7</v>
      </c>
      <c r="L40" s="1">
        <f>VLOOKUP(A40,May!A:D,4,FALSE)</f>
        <v>10806.7</v>
      </c>
      <c r="M40" s="1">
        <f>VLOOKUP(A40,June!A:D,4,FALSE)</f>
        <v>10806.7</v>
      </c>
      <c r="N40" s="1">
        <f>VLOOKUP(A40,July!A:D,4,FALSE)</f>
        <v>10806.7</v>
      </c>
      <c r="O40" s="1">
        <f>VLOOKUP(A40,Aug!A:D,4,FALSE)</f>
        <v>10806.7</v>
      </c>
      <c r="P40" s="1">
        <f>VLOOKUP(A40,Sept!A:D,4,FALSE)</f>
        <v>10806.7</v>
      </c>
      <c r="Q40" s="1">
        <f>VLOOKUP(A40,Oct!A:D,4,FALSE)</f>
        <v>10806.7</v>
      </c>
      <c r="R40" s="1">
        <f>VLOOKUP(A40,Nov!A:D,4,FALSE)</f>
        <v>10806.7</v>
      </c>
      <c r="S40" s="1">
        <f>VLOOKUP(A40,Dec!A:D,4,FALSE)</f>
        <v>10806.7</v>
      </c>
    </row>
    <row r="41" spans="1:19" x14ac:dyDescent="0.25">
      <c r="A41">
        <v>6932988</v>
      </c>
      <c r="B41" t="s">
        <v>178</v>
      </c>
      <c r="C41" t="s">
        <v>60</v>
      </c>
      <c r="D41" s="7">
        <v>41609</v>
      </c>
      <c r="E41" t="s">
        <v>36</v>
      </c>
      <c r="F41" t="str">
        <f>VLOOKUP(A41,Jan!A:B,2,FALSE)</f>
        <v>1-3910 - Offc Furn &amp; Eq</v>
      </c>
      <c r="G41" s="1">
        <v>10169.65</v>
      </c>
      <c r="H41" s="1">
        <f>VLOOKUP(A41,Jan!A:D,4,FALSE)</f>
        <v>10169.65</v>
      </c>
      <c r="I41" s="1">
        <f>VLOOKUP(A41,Feb!A:D,4,FALSE)</f>
        <v>10169.65</v>
      </c>
      <c r="J41" s="1">
        <f>VLOOKUP(A41,Mar!A:D,4,FALSE)</f>
        <v>10169.65</v>
      </c>
      <c r="K41" s="1">
        <f>VLOOKUP(A41,Apr!A:D,4,FALSE)</f>
        <v>10169.65</v>
      </c>
      <c r="L41" s="1">
        <f>VLOOKUP(A41,May!A:D,4,FALSE)</f>
        <v>10169.65</v>
      </c>
      <c r="M41" s="1">
        <f>VLOOKUP(A41,June!A:D,4,FALSE)</f>
        <v>10169.65</v>
      </c>
      <c r="N41" s="1">
        <f>VLOOKUP(A41,July!A:D,4,FALSE)</f>
        <v>10169.65</v>
      </c>
      <c r="O41" s="1">
        <f>VLOOKUP(A41,Aug!A:D,4,FALSE)</f>
        <v>10169.65</v>
      </c>
      <c r="P41" s="1">
        <f>VLOOKUP(A41,Sept!A:D,4,FALSE)</f>
        <v>10169.65</v>
      </c>
      <c r="Q41" s="1">
        <f>VLOOKUP(A41,Oct!A:D,4,FALSE)</f>
        <v>10169.65</v>
      </c>
      <c r="R41" s="1">
        <f>VLOOKUP(A41,Nov!A:D,4,FALSE)</f>
        <v>10169.65</v>
      </c>
      <c r="S41" s="1">
        <f>VLOOKUP(A41,Dec!A:D,4,FALSE)</f>
        <v>10169.65</v>
      </c>
    </row>
    <row r="42" spans="1:19" x14ac:dyDescent="0.25">
      <c r="A42">
        <v>6933966</v>
      </c>
      <c r="B42" t="s">
        <v>179</v>
      </c>
      <c r="C42" t="s">
        <v>61</v>
      </c>
      <c r="D42" s="7">
        <v>41518</v>
      </c>
      <c r="E42" t="s">
        <v>36</v>
      </c>
      <c r="F42" t="str">
        <f>VLOOKUP(A42,Jan!A:B,2,FALSE)</f>
        <v>1-3910 - Offc Furn &amp; Eq</v>
      </c>
      <c r="G42" s="1">
        <v>1556.74</v>
      </c>
      <c r="H42" s="1">
        <f>VLOOKUP(A42,Jan!A:D,4,FALSE)</f>
        <v>1556.74</v>
      </c>
      <c r="I42" s="1">
        <f>VLOOKUP(A42,Feb!A:D,4,FALSE)</f>
        <v>1556.74</v>
      </c>
      <c r="J42" s="1">
        <f>VLOOKUP(A42,Mar!A:D,4,FALSE)</f>
        <v>1556.74</v>
      </c>
      <c r="K42" s="1">
        <f>VLOOKUP(A42,Apr!A:D,4,FALSE)</f>
        <v>1556.74</v>
      </c>
      <c r="L42" s="1">
        <f>VLOOKUP(A42,May!A:D,4,FALSE)</f>
        <v>1556.74</v>
      </c>
      <c r="M42" s="1">
        <f>VLOOKUP(A42,June!A:D,4,FALSE)</f>
        <v>1556.74</v>
      </c>
      <c r="N42" s="1">
        <f>VLOOKUP(A42,July!A:D,4,FALSE)</f>
        <v>1556.74</v>
      </c>
      <c r="O42" s="1">
        <f>VLOOKUP(A42,Aug!A:D,4,FALSE)</f>
        <v>1556.74</v>
      </c>
      <c r="P42" s="1">
        <f>VLOOKUP(A42,Sept!A:D,4,FALSE)</f>
        <v>1556.74</v>
      </c>
      <c r="Q42" s="1">
        <f>VLOOKUP(A42,Oct!A:D,4,FALSE)</f>
        <v>1556.74</v>
      </c>
      <c r="R42" s="1">
        <f>VLOOKUP(A42,Nov!A:D,4,FALSE)</f>
        <v>1556.74</v>
      </c>
      <c r="S42" s="1">
        <f>VLOOKUP(A42,Dec!A:D,4,FALSE)</f>
        <v>1556.74</v>
      </c>
    </row>
    <row r="43" spans="1:19" x14ac:dyDescent="0.25">
      <c r="A43">
        <v>6933113</v>
      </c>
      <c r="B43" t="s">
        <v>177</v>
      </c>
      <c r="C43" t="s">
        <v>62</v>
      </c>
      <c r="D43" s="7">
        <v>42339</v>
      </c>
      <c r="E43" t="s">
        <v>36</v>
      </c>
      <c r="F43" t="str">
        <f>VLOOKUP(A43,Jan!A:B,2,FALSE)</f>
        <v>1-3910 - Offc Furn &amp; Eq</v>
      </c>
      <c r="G43" s="1">
        <v>74169.37</v>
      </c>
      <c r="H43" s="1">
        <f>VLOOKUP(A43,Jan!A:D,4,FALSE)</f>
        <v>74169.37</v>
      </c>
      <c r="I43" s="1">
        <f>VLOOKUP(A43,Feb!A:D,4,FALSE)</f>
        <v>74169.37</v>
      </c>
      <c r="J43" s="1">
        <f>VLOOKUP(A43,Mar!A:D,4,FALSE)</f>
        <v>74169.37</v>
      </c>
      <c r="K43" s="1">
        <f>VLOOKUP(A43,Apr!A:D,4,FALSE)</f>
        <v>74169.37</v>
      </c>
      <c r="L43" s="1">
        <f>VLOOKUP(A43,May!A:D,4,FALSE)</f>
        <v>74169.37</v>
      </c>
      <c r="M43" s="1">
        <f>VLOOKUP(A43,June!A:D,4,FALSE)</f>
        <v>74169.37</v>
      </c>
      <c r="N43" s="1">
        <f>VLOOKUP(A43,July!A:D,4,FALSE)</f>
        <v>74169.37</v>
      </c>
      <c r="O43" s="1">
        <f>VLOOKUP(A43,Aug!A:D,4,FALSE)</f>
        <v>74169.37</v>
      </c>
      <c r="P43" s="1">
        <f>VLOOKUP(A43,Sept!A:D,4,FALSE)</f>
        <v>74169.37</v>
      </c>
      <c r="Q43" s="1">
        <f>VLOOKUP(A43,Oct!A:D,4,FALSE)</f>
        <v>74169.37</v>
      </c>
      <c r="R43" s="1">
        <f>VLOOKUP(A43,Nov!A:D,4,FALSE)</f>
        <v>74169.37</v>
      </c>
      <c r="S43" s="1">
        <f>VLOOKUP(A43,Dec!A:D,4,FALSE)</f>
        <v>74169.37</v>
      </c>
    </row>
    <row r="44" spans="1:19" x14ac:dyDescent="0.25">
      <c r="A44">
        <v>6933396</v>
      </c>
      <c r="B44" t="s">
        <v>179</v>
      </c>
      <c r="C44" t="s">
        <v>63</v>
      </c>
      <c r="D44" s="7">
        <v>41640</v>
      </c>
      <c r="E44" t="s">
        <v>36</v>
      </c>
      <c r="F44" t="str">
        <f>VLOOKUP(A44,Jan!A:B,2,FALSE)</f>
        <v>1-3910 - Offc Furn &amp; Eq</v>
      </c>
      <c r="G44" s="1">
        <v>237.99</v>
      </c>
      <c r="H44" s="1">
        <f>VLOOKUP(A44,Jan!A:D,4,FALSE)</f>
        <v>237.99</v>
      </c>
      <c r="I44" s="1">
        <f>VLOOKUP(A44,Feb!A:D,4,FALSE)</f>
        <v>237.99</v>
      </c>
      <c r="J44" s="1">
        <f>VLOOKUP(A44,Mar!A:D,4,FALSE)</f>
        <v>237.99</v>
      </c>
      <c r="K44" s="1">
        <f>VLOOKUP(A44,Apr!A:D,4,FALSE)</f>
        <v>237.99</v>
      </c>
      <c r="L44" s="1">
        <f>VLOOKUP(A44,May!A:D,4,FALSE)</f>
        <v>237.99</v>
      </c>
      <c r="M44" s="1">
        <f>VLOOKUP(A44,June!A:D,4,FALSE)</f>
        <v>237.99</v>
      </c>
      <c r="N44" s="1">
        <f>VLOOKUP(A44,July!A:D,4,FALSE)</f>
        <v>237.99</v>
      </c>
      <c r="O44" s="1">
        <f>VLOOKUP(A44,Aug!A:D,4,FALSE)</f>
        <v>237.99</v>
      </c>
      <c r="P44" s="1">
        <f>VLOOKUP(A44,Sept!A:D,4,FALSE)</f>
        <v>237.99</v>
      </c>
      <c r="Q44" s="1">
        <f>VLOOKUP(A44,Oct!A:D,4,FALSE)</f>
        <v>237.99</v>
      </c>
      <c r="R44" s="1">
        <f>VLOOKUP(A44,Nov!A:D,4,FALSE)</f>
        <v>237.99</v>
      </c>
      <c r="S44" s="1">
        <f>VLOOKUP(A44,Dec!A:D,4,FALSE)</f>
        <v>237.99</v>
      </c>
    </row>
    <row r="45" spans="1:19" x14ac:dyDescent="0.25">
      <c r="A45">
        <v>6934019</v>
      </c>
      <c r="B45" t="s">
        <v>177</v>
      </c>
      <c r="C45" t="s">
        <v>64</v>
      </c>
      <c r="D45" s="7">
        <v>43800</v>
      </c>
      <c r="E45" t="s">
        <v>36</v>
      </c>
      <c r="F45" t="str">
        <f>VLOOKUP(A45,Jan!A:B,2,FALSE)</f>
        <v>1-3910 - Offc Furn &amp; Eq</v>
      </c>
      <c r="G45" s="1">
        <v>-117964</v>
      </c>
      <c r="H45" s="1">
        <f>VLOOKUP(A45,Jan!A:D,4,FALSE)</f>
        <v>-117964</v>
      </c>
      <c r="I45" s="1">
        <f>VLOOKUP(A45,Feb!A:D,4,FALSE)</f>
        <v>-117964</v>
      </c>
      <c r="J45" s="1">
        <f>VLOOKUP(A45,Mar!A:D,4,FALSE)</f>
        <v>-117964</v>
      </c>
      <c r="K45" s="1">
        <f>VLOOKUP(A45,Apr!A:D,4,FALSE)</f>
        <v>-117964</v>
      </c>
      <c r="L45" s="1">
        <f>VLOOKUP(A45,May!A:D,4,FALSE)</f>
        <v>-117964</v>
      </c>
      <c r="M45" s="1">
        <f>VLOOKUP(A45,June!A:D,4,FALSE)</f>
        <v>-117964</v>
      </c>
      <c r="N45" s="1">
        <f>VLOOKUP(A45,July!A:D,4,FALSE)</f>
        <v>-117964</v>
      </c>
      <c r="O45" s="1">
        <f>VLOOKUP(A45,Aug!A:D,4,FALSE)</f>
        <v>-117964</v>
      </c>
      <c r="P45" s="1">
        <f>VLOOKUP(A45,Sept!A:D,4,FALSE)</f>
        <v>-117964</v>
      </c>
      <c r="Q45" s="1">
        <f>VLOOKUP(A45,Oct!A:D,4,FALSE)</f>
        <v>-117964</v>
      </c>
      <c r="R45" s="1">
        <f>VLOOKUP(A45,Nov!A:D,4,FALSE)</f>
        <v>-117964</v>
      </c>
      <c r="S45" s="1">
        <f>VLOOKUP(A45,Dec!A:D,4,FALSE)</f>
        <v>-117964</v>
      </c>
    </row>
    <row r="46" spans="1:19" x14ac:dyDescent="0.25">
      <c r="A46">
        <v>6933840</v>
      </c>
      <c r="B46" t="s">
        <v>177</v>
      </c>
      <c r="C46" t="s">
        <v>65</v>
      </c>
      <c r="D46" s="7">
        <v>41000</v>
      </c>
      <c r="E46" t="s">
        <v>36</v>
      </c>
      <c r="F46" t="str">
        <f>VLOOKUP(A46,Jan!A:B,2,FALSE)</f>
        <v>1-3910 - Offc Furn &amp; Eq</v>
      </c>
      <c r="G46" s="1">
        <v>2895</v>
      </c>
      <c r="H46" s="1">
        <f>VLOOKUP(A46,Jan!A:D,4,FALSE)</f>
        <v>2895</v>
      </c>
      <c r="I46" s="1">
        <f>VLOOKUP(A46,Feb!A:D,4,FALSE)</f>
        <v>2895</v>
      </c>
      <c r="J46" s="1">
        <f>VLOOKUP(A46,Mar!A:D,4,FALSE)</f>
        <v>2895</v>
      </c>
      <c r="K46" s="1">
        <f>VLOOKUP(A46,Apr!A:D,4,FALSE)</f>
        <v>2895</v>
      </c>
      <c r="L46" s="1">
        <f>VLOOKUP(A46,May!A:D,4,FALSE)</f>
        <v>2895</v>
      </c>
      <c r="M46" s="1">
        <f>VLOOKUP(A46,June!A:D,4,FALSE)</f>
        <v>2895</v>
      </c>
      <c r="N46" s="1">
        <f>VLOOKUP(A46,July!A:D,4,FALSE)</f>
        <v>2895</v>
      </c>
      <c r="O46" s="1">
        <f>VLOOKUP(A46,Aug!A:D,4,FALSE)</f>
        <v>2895</v>
      </c>
      <c r="P46" s="1">
        <f>VLOOKUP(A46,Sept!A:D,4,FALSE)</f>
        <v>2895</v>
      </c>
      <c r="Q46" s="1">
        <f>VLOOKUP(A46,Oct!A:D,4,FALSE)</f>
        <v>2895</v>
      </c>
      <c r="R46" s="1">
        <f>VLOOKUP(A46,Nov!A:D,4,FALSE)</f>
        <v>2895</v>
      </c>
      <c r="S46" s="1">
        <f>VLOOKUP(A46,Dec!A:D,4,FALSE)</f>
        <v>2895</v>
      </c>
    </row>
    <row r="47" spans="1:19" x14ac:dyDescent="0.25">
      <c r="A47">
        <v>7003395</v>
      </c>
      <c r="B47" t="s">
        <v>177</v>
      </c>
      <c r="C47" t="s">
        <v>47</v>
      </c>
      <c r="D47" s="7">
        <v>43891</v>
      </c>
      <c r="E47" t="s">
        <v>32</v>
      </c>
      <c r="F47" t="str">
        <f>VLOOKUP(A47,Jan!A:B,2,FALSE)</f>
        <v>1-3910 - Offc Furn &amp; Eq</v>
      </c>
      <c r="G47" s="1">
        <v>15873.5</v>
      </c>
      <c r="H47" s="1">
        <f>VLOOKUP(A47,Jan!A:D,4,FALSE)</f>
        <v>15873.5</v>
      </c>
      <c r="I47" s="1">
        <f>VLOOKUP(A47,Feb!A:D,4,FALSE)</f>
        <v>15873.5</v>
      </c>
      <c r="J47" s="1">
        <f>VLOOKUP(A47,Mar!A:D,4,FALSE)</f>
        <v>15873.5</v>
      </c>
      <c r="K47" s="1">
        <f>VLOOKUP(A47,Apr!A:D,4,FALSE)</f>
        <v>15873.5</v>
      </c>
      <c r="L47" s="1">
        <f>VLOOKUP(A47,May!A:D,4,FALSE)</f>
        <v>15873.5</v>
      </c>
      <c r="M47" s="1">
        <f>VLOOKUP(A47,June!A:D,4,FALSE)</f>
        <v>15873.5</v>
      </c>
      <c r="N47" s="1">
        <f>VLOOKUP(A47,July!A:D,4,FALSE)</f>
        <v>15873.5</v>
      </c>
      <c r="O47" s="1">
        <f>VLOOKUP(A47,Aug!A:D,4,FALSE)</f>
        <v>15873.5</v>
      </c>
      <c r="P47" s="1">
        <f>VLOOKUP(A47,Sept!A:D,4,FALSE)</f>
        <v>15873.5</v>
      </c>
      <c r="Q47" s="1">
        <f>VLOOKUP(A47,Oct!A:D,4,FALSE)</f>
        <v>15873.5</v>
      </c>
      <c r="R47" s="1">
        <f>VLOOKUP(A47,Nov!A:D,4,FALSE)</f>
        <v>15873.5</v>
      </c>
      <c r="S47" s="1">
        <f>VLOOKUP(A47,Dec!A:D,4,FALSE)</f>
        <v>15873.5</v>
      </c>
    </row>
    <row r="48" spans="1:19" x14ac:dyDescent="0.25">
      <c r="A48">
        <v>6933534</v>
      </c>
      <c r="B48" t="s">
        <v>178</v>
      </c>
      <c r="C48" t="s">
        <v>66</v>
      </c>
      <c r="D48" s="7">
        <v>41426</v>
      </c>
      <c r="E48" t="s">
        <v>36</v>
      </c>
      <c r="F48" t="str">
        <f>VLOOKUP(A48,Jan!A:B,2,FALSE)</f>
        <v>1-3910 - Offc Furn &amp; Eq</v>
      </c>
      <c r="G48" s="1">
        <v>18267.16</v>
      </c>
      <c r="H48" s="1">
        <f>VLOOKUP(A48,Jan!A:D,4,FALSE)</f>
        <v>18267.16</v>
      </c>
      <c r="I48" s="1">
        <f>VLOOKUP(A48,Feb!A:D,4,FALSE)</f>
        <v>18267.16</v>
      </c>
      <c r="J48" s="1">
        <f>VLOOKUP(A48,Mar!A:D,4,FALSE)</f>
        <v>18267.16</v>
      </c>
      <c r="K48" s="1">
        <f>VLOOKUP(A48,Apr!A:D,4,FALSE)</f>
        <v>18267.16</v>
      </c>
      <c r="L48" s="1">
        <f>VLOOKUP(A48,May!A:D,4,FALSE)</f>
        <v>18267.16</v>
      </c>
      <c r="M48" s="1">
        <f>VLOOKUP(A48,June!A:D,4,FALSE)</f>
        <v>18267.16</v>
      </c>
      <c r="N48" s="1">
        <f>VLOOKUP(A48,July!A:D,4,FALSE)</f>
        <v>18267.16</v>
      </c>
      <c r="O48" s="1">
        <f>VLOOKUP(A48,Aug!A:D,4,FALSE)</f>
        <v>18267.16</v>
      </c>
      <c r="P48" s="1">
        <f>VLOOKUP(A48,Sept!A:D,4,FALSE)</f>
        <v>18267.16</v>
      </c>
      <c r="Q48" s="1">
        <f>VLOOKUP(A48,Oct!A:D,4,FALSE)</f>
        <v>18267.16</v>
      </c>
      <c r="R48" s="1">
        <f>VLOOKUP(A48,Nov!A:D,4,FALSE)</f>
        <v>18267.16</v>
      </c>
      <c r="S48" s="1">
        <f>VLOOKUP(A48,Dec!A:D,4,FALSE)</f>
        <v>18267.16</v>
      </c>
    </row>
    <row r="49" spans="1:19" x14ac:dyDescent="0.25">
      <c r="A49">
        <v>6933841</v>
      </c>
      <c r="B49" t="s">
        <v>179</v>
      </c>
      <c r="C49" t="s">
        <v>67</v>
      </c>
      <c r="D49" s="7">
        <v>41640</v>
      </c>
      <c r="E49" t="s">
        <v>36</v>
      </c>
      <c r="F49" t="str">
        <f>VLOOKUP(A49,Jan!A:B,2,FALSE)</f>
        <v>1-3910 - Offc Furn &amp; Eq</v>
      </c>
      <c r="G49" s="1">
        <v>1555.76</v>
      </c>
      <c r="H49" s="1">
        <f>VLOOKUP(A49,Jan!A:D,4,FALSE)</f>
        <v>1555.76</v>
      </c>
      <c r="I49" s="1">
        <f>VLOOKUP(A49,Feb!A:D,4,FALSE)</f>
        <v>1555.76</v>
      </c>
      <c r="J49" s="1">
        <f>VLOOKUP(A49,Mar!A:D,4,FALSE)</f>
        <v>1555.76</v>
      </c>
      <c r="K49" s="1">
        <f>VLOOKUP(A49,Apr!A:D,4,FALSE)</f>
        <v>1555.76</v>
      </c>
      <c r="L49" s="1">
        <f>VLOOKUP(A49,May!A:D,4,FALSE)</f>
        <v>1555.76</v>
      </c>
      <c r="M49" s="1">
        <f>VLOOKUP(A49,June!A:D,4,FALSE)</f>
        <v>1555.76</v>
      </c>
      <c r="N49" s="1">
        <f>VLOOKUP(A49,July!A:D,4,FALSE)</f>
        <v>1555.76</v>
      </c>
      <c r="O49" s="1">
        <f>VLOOKUP(A49,Aug!A:D,4,FALSE)</f>
        <v>1555.76</v>
      </c>
      <c r="P49" s="1">
        <f>VLOOKUP(A49,Sept!A:D,4,FALSE)</f>
        <v>1555.76</v>
      </c>
      <c r="Q49" s="1">
        <f>VLOOKUP(A49,Oct!A:D,4,FALSE)</f>
        <v>1555.76</v>
      </c>
      <c r="R49" s="1">
        <f>VLOOKUP(A49,Nov!A:D,4,FALSE)</f>
        <v>1555.76</v>
      </c>
      <c r="S49" s="1">
        <f>VLOOKUP(A49,Dec!A:D,4,FALSE)</f>
        <v>1555.76</v>
      </c>
    </row>
    <row r="50" spans="1:19" x14ac:dyDescent="0.25">
      <c r="A50">
        <v>7003418</v>
      </c>
      <c r="B50" t="s">
        <v>181</v>
      </c>
      <c r="C50" t="s">
        <v>49</v>
      </c>
      <c r="D50" s="7">
        <v>43891</v>
      </c>
      <c r="E50" t="s">
        <v>50</v>
      </c>
      <c r="F50" t="str">
        <f>VLOOKUP(A50,Jan!A:B,2,FALSE)</f>
        <v>1-3910 - Offc Furn &amp; Eq</v>
      </c>
      <c r="G50" s="1">
        <v>431.42</v>
      </c>
      <c r="H50" s="1">
        <f>VLOOKUP(A50,Jan!A:D,4,FALSE)</f>
        <v>431.42</v>
      </c>
      <c r="I50" s="1">
        <f>VLOOKUP(A50,Feb!A:D,4,FALSE)</f>
        <v>431.42</v>
      </c>
      <c r="J50" s="1">
        <f>VLOOKUP(A50,Mar!A:D,4,FALSE)</f>
        <v>431.42</v>
      </c>
      <c r="K50" s="1">
        <f>VLOOKUP(A50,Apr!A:D,4,FALSE)</f>
        <v>431.42</v>
      </c>
      <c r="L50" s="1">
        <f>VLOOKUP(A50,May!A:D,4,FALSE)</f>
        <v>431.42</v>
      </c>
      <c r="M50" s="1">
        <f>VLOOKUP(A50,June!A:D,4,FALSE)</f>
        <v>431.42</v>
      </c>
      <c r="N50" s="1">
        <f>VLOOKUP(A50,July!A:D,4,FALSE)</f>
        <v>431.42</v>
      </c>
      <c r="O50" s="1">
        <f>VLOOKUP(A50,Aug!A:D,4,FALSE)</f>
        <v>431.42</v>
      </c>
      <c r="P50" s="1">
        <f>VLOOKUP(A50,Sept!A:D,4,FALSE)</f>
        <v>431.42</v>
      </c>
      <c r="Q50" s="1">
        <f>VLOOKUP(A50,Oct!A:D,4,FALSE)</f>
        <v>431.42</v>
      </c>
      <c r="R50" s="1">
        <f>VLOOKUP(A50,Nov!A:D,4,FALSE)</f>
        <v>431.42</v>
      </c>
      <c r="S50" s="1">
        <f>VLOOKUP(A50,Dec!A:D,4,FALSE)</f>
        <v>431.42</v>
      </c>
    </row>
    <row r="51" spans="1:19" x14ac:dyDescent="0.25">
      <c r="A51">
        <v>6933551</v>
      </c>
      <c r="B51" t="s">
        <v>179</v>
      </c>
      <c r="C51" t="s">
        <v>68</v>
      </c>
      <c r="D51" s="7">
        <v>41518</v>
      </c>
      <c r="E51" t="s">
        <v>36</v>
      </c>
      <c r="F51" t="str">
        <f>VLOOKUP(A51,Jan!A:B,2,FALSE)</f>
        <v>1-3910 - Offc Furn &amp; Eq</v>
      </c>
      <c r="G51" s="1">
        <v>1556.74</v>
      </c>
      <c r="H51" s="1">
        <f>VLOOKUP(A51,Jan!A:D,4,FALSE)</f>
        <v>1556.74</v>
      </c>
      <c r="I51" s="1">
        <f>VLOOKUP(A51,Feb!A:D,4,FALSE)</f>
        <v>1556.74</v>
      </c>
      <c r="J51" s="1">
        <f>VLOOKUP(A51,Mar!A:D,4,FALSE)</f>
        <v>1556.74</v>
      </c>
      <c r="K51" s="1">
        <f>VLOOKUP(A51,Apr!A:D,4,FALSE)</f>
        <v>1556.74</v>
      </c>
      <c r="L51" s="1">
        <f>VLOOKUP(A51,May!A:D,4,FALSE)</f>
        <v>1556.74</v>
      </c>
      <c r="M51" s="1">
        <f>VLOOKUP(A51,June!A:D,4,FALSE)</f>
        <v>1556.74</v>
      </c>
      <c r="N51" s="1">
        <f>VLOOKUP(A51,July!A:D,4,FALSE)</f>
        <v>1556.74</v>
      </c>
      <c r="O51" s="1">
        <f>VLOOKUP(A51,Aug!A:D,4,FALSE)</f>
        <v>1556.74</v>
      </c>
      <c r="P51" s="1">
        <f>VLOOKUP(A51,Sept!A:D,4,FALSE)</f>
        <v>1556.74</v>
      </c>
      <c r="Q51" s="1">
        <f>VLOOKUP(A51,Oct!A:D,4,FALSE)</f>
        <v>1556.74</v>
      </c>
      <c r="R51" s="1">
        <f>VLOOKUP(A51,Nov!A:D,4,FALSE)</f>
        <v>1556.74</v>
      </c>
      <c r="S51" s="1">
        <f>VLOOKUP(A51,Dec!A:D,4,FALSE)</f>
        <v>1556.74</v>
      </c>
    </row>
    <row r="52" spans="1:19" x14ac:dyDescent="0.25">
      <c r="A52">
        <v>7002753</v>
      </c>
      <c r="B52" t="s">
        <v>177</v>
      </c>
      <c r="C52" t="s">
        <v>47</v>
      </c>
      <c r="D52" s="7">
        <v>43831</v>
      </c>
      <c r="E52" t="s">
        <v>32</v>
      </c>
      <c r="F52" t="str">
        <f>VLOOKUP(A52,Jan!A:B,2,FALSE)</f>
        <v>1-3910 - Offc Furn &amp; Eq</v>
      </c>
      <c r="G52" s="1">
        <v>13856.970000000001</v>
      </c>
      <c r="H52" s="1">
        <f>VLOOKUP(A52,Jan!A:D,4,FALSE)</f>
        <v>13856.970000000001</v>
      </c>
      <c r="I52" s="1">
        <f>VLOOKUP(A52,Feb!A:D,4,FALSE)</f>
        <v>13856.970000000001</v>
      </c>
      <c r="J52" s="1">
        <f>VLOOKUP(A52,Mar!A:D,4,FALSE)</f>
        <v>13856.970000000001</v>
      </c>
      <c r="K52" s="1">
        <f>VLOOKUP(A52,Apr!A:D,4,FALSE)</f>
        <v>13856.970000000001</v>
      </c>
      <c r="L52" s="1">
        <f>VLOOKUP(A52,May!A:D,4,FALSE)</f>
        <v>13856.970000000001</v>
      </c>
      <c r="M52" s="1">
        <f>VLOOKUP(A52,June!A:D,4,FALSE)</f>
        <v>13856.970000000001</v>
      </c>
      <c r="N52" s="1">
        <f>VLOOKUP(A52,July!A:D,4,FALSE)</f>
        <v>13856.970000000001</v>
      </c>
      <c r="O52" s="1">
        <f>VLOOKUP(A52,Aug!A:D,4,FALSE)</f>
        <v>13856.970000000001</v>
      </c>
      <c r="P52" s="1">
        <f>VLOOKUP(A52,Sept!A:D,4,FALSE)</f>
        <v>13856.970000000001</v>
      </c>
      <c r="Q52" s="1">
        <f>VLOOKUP(A52,Oct!A:D,4,FALSE)</f>
        <v>13856.970000000001</v>
      </c>
      <c r="R52" s="1">
        <f>VLOOKUP(A52,Nov!A:D,4,FALSE)</f>
        <v>13856.970000000001</v>
      </c>
      <c r="S52" s="1">
        <f>VLOOKUP(A52,Dec!A:D,4,FALSE)</f>
        <v>13856.970000000001</v>
      </c>
    </row>
    <row r="53" spans="1:19" x14ac:dyDescent="0.25">
      <c r="A53">
        <v>6933552</v>
      </c>
      <c r="B53" t="s">
        <v>179</v>
      </c>
      <c r="C53" t="s">
        <v>69</v>
      </c>
      <c r="D53" s="7">
        <v>41518</v>
      </c>
      <c r="E53" t="s">
        <v>36</v>
      </c>
      <c r="F53" t="str">
        <f>VLOOKUP(A53,Jan!A:B,2,FALSE)</f>
        <v>1-3910 - Offc Furn &amp; Eq</v>
      </c>
      <c r="G53" s="1">
        <v>1556.74</v>
      </c>
      <c r="H53" s="1">
        <f>VLOOKUP(A53,Jan!A:D,4,FALSE)</f>
        <v>1556.74</v>
      </c>
      <c r="I53" s="1">
        <f>VLOOKUP(A53,Feb!A:D,4,FALSE)</f>
        <v>1556.74</v>
      </c>
      <c r="J53" s="1">
        <f>VLOOKUP(A53,Mar!A:D,4,FALSE)</f>
        <v>1556.74</v>
      </c>
      <c r="K53" s="1">
        <f>VLOOKUP(A53,Apr!A:D,4,FALSE)</f>
        <v>1556.74</v>
      </c>
      <c r="L53" s="1">
        <f>VLOOKUP(A53,May!A:D,4,FALSE)</f>
        <v>1556.74</v>
      </c>
      <c r="M53" s="1">
        <f>VLOOKUP(A53,June!A:D,4,FALSE)</f>
        <v>1556.74</v>
      </c>
      <c r="N53" s="1">
        <f>VLOOKUP(A53,July!A:D,4,FALSE)</f>
        <v>1556.74</v>
      </c>
      <c r="O53" s="1">
        <f>VLOOKUP(A53,Aug!A:D,4,FALSE)</f>
        <v>1556.74</v>
      </c>
      <c r="P53" s="1">
        <f>VLOOKUP(A53,Sept!A:D,4,FALSE)</f>
        <v>1556.74</v>
      </c>
      <c r="Q53" s="1">
        <f>VLOOKUP(A53,Oct!A:D,4,FALSE)</f>
        <v>1556.74</v>
      </c>
      <c r="R53" s="1">
        <f>VLOOKUP(A53,Nov!A:D,4,FALSE)</f>
        <v>1556.74</v>
      </c>
      <c r="S53" s="1">
        <f>VLOOKUP(A53,Dec!A:D,4,FALSE)</f>
        <v>1556.74</v>
      </c>
    </row>
    <row r="54" spans="1:19" x14ac:dyDescent="0.25">
      <c r="A54">
        <v>6933099</v>
      </c>
      <c r="B54" t="s">
        <v>181</v>
      </c>
      <c r="C54" t="s">
        <v>70</v>
      </c>
      <c r="D54" s="7">
        <v>40969</v>
      </c>
      <c r="E54" t="s">
        <v>36</v>
      </c>
      <c r="F54" t="str">
        <f>VLOOKUP(A54,Jan!A:B,2,FALSE)</f>
        <v>1-3910 - Offc Furn &amp; Eq</v>
      </c>
      <c r="G54" s="1">
        <v>49817.99</v>
      </c>
      <c r="H54" s="1">
        <f>VLOOKUP(A54,Jan!A:D,4,FALSE)</f>
        <v>49817.99</v>
      </c>
      <c r="I54" s="1">
        <f>VLOOKUP(A54,Feb!A:D,4,FALSE)</f>
        <v>49817.99</v>
      </c>
      <c r="J54" s="1">
        <f>VLOOKUP(A54,Mar!A:D,4,FALSE)</f>
        <v>49817.99</v>
      </c>
      <c r="K54" s="1">
        <f>VLOOKUP(A54,Apr!A:D,4,FALSE)</f>
        <v>49817.99</v>
      </c>
      <c r="L54" s="1">
        <f>VLOOKUP(A54,May!A:D,4,FALSE)</f>
        <v>49817.99</v>
      </c>
      <c r="M54" s="1">
        <f>VLOOKUP(A54,June!A:D,4,FALSE)</f>
        <v>49817.99</v>
      </c>
      <c r="N54" s="1">
        <f>VLOOKUP(A54,July!A:D,4,FALSE)</f>
        <v>49817.99</v>
      </c>
      <c r="O54" s="1">
        <f>VLOOKUP(A54,Aug!A:D,4,FALSE)</f>
        <v>49817.99</v>
      </c>
      <c r="P54" s="1">
        <f>VLOOKUP(A54,Sept!A:D,4,FALSE)</f>
        <v>49817.99</v>
      </c>
      <c r="Q54" s="1">
        <f>VLOOKUP(A54,Oct!A:D,4,FALSE)</f>
        <v>49817.99</v>
      </c>
      <c r="R54" s="1">
        <f>VLOOKUP(A54,Nov!A:D,4,FALSE)</f>
        <v>49817.99</v>
      </c>
      <c r="S54" s="1">
        <f>VLOOKUP(A54,Dec!A:D,4,FALSE)</f>
        <v>49817.99</v>
      </c>
    </row>
    <row r="55" spans="1:19" x14ac:dyDescent="0.25">
      <c r="A55">
        <v>6933410</v>
      </c>
      <c r="B55" t="s">
        <v>181</v>
      </c>
      <c r="C55" t="s">
        <v>71</v>
      </c>
      <c r="D55" s="7">
        <v>41030</v>
      </c>
      <c r="E55" t="s">
        <v>36</v>
      </c>
      <c r="F55" t="str">
        <f>VLOOKUP(A55,Jan!A:B,2,FALSE)</f>
        <v>1-3910 - Offc Furn &amp; Eq</v>
      </c>
      <c r="G55" s="1">
        <v>38933.090000000004</v>
      </c>
      <c r="H55" s="1">
        <f>VLOOKUP(A55,Jan!A:D,4,FALSE)</f>
        <v>38933.090000000004</v>
      </c>
      <c r="I55" s="1">
        <f>VLOOKUP(A55,Feb!A:D,4,FALSE)</f>
        <v>38933.090000000004</v>
      </c>
      <c r="J55" s="1">
        <f>VLOOKUP(A55,Mar!A:D,4,FALSE)</f>
        <v>38933.090000000004</v>
      </c>
      <c r="K55" s="1">
        <f>VLOOKUP(A55,Apr!A:D,4,FALSE)</f>
        <v>38933.090000000004</v>
      </c>
      <c r="L55" s="1">
        <f>VLOOKUP(A55,May!A:D,4,FALSE)</f>
        <v>38933.090000000004</v>
      </c>
      <c r="M55" s="1">
        <f>VLOOKUP(A55,June!A:D,4,FALSE)</f>
        <v>38933.090000000004</v>
      </c>
      <c r="N55" s="1">
        <f>VLOOKUP(A55,July!A:D,4,FALSE)</f>
        <v>38933.090000000004</v>
      </c>
      <c r="O55" s="1">
        <f>VLOOKUP(A55,Aug!A:D,4,FALSE)</f>
        <v>38933.090000000004</v>
      </c>
      <c r="P55" s="1">
        <f>VLOOKUP(A55,Sept!A:D,4,FALSE)</f>
        <v>38933.090000000004</v>
      </c>
      <c r="Q55" s="1">
        <f>VLOOKUP(A55,Oct!A:D,4,FALSE)</f>
        <v>38933.090000000004</v>
      </c>
      <c r="R55" s="1">
        <f>VLOOKUP(A55,Nov!A:D,4,FALSE)</f>
        <v>38933.090000000004</v>
      </c>
      <c r="S55" s="1">
        <f>VLOOKUP(A55,Dec!A:D,4,FALSE)</f>
        <v>38933.090000000004</v>
      </c>
    </row>
    <row r="56" spans="1:19" x14ac:dyDescent="0.25">
      <c r="A56">
        <v>7004260</v>
      </c>
      <c r="B56" t="s">
        <v>177</v>
      </c>
      <c r="C56" t="s">
        <v>64</v>
      </c>
      <c r="D56" s="7">
        <v>43831</v>
      </c>
      <c r="E56" t="s">
        <v>36</v>
      </c>
      <c r="F56" t="str">
        <f>VLOOKUP(A56,Jan!A:B,2,FALSE)</f>
        <v>1-3910 - Offc Furn &amp; Eq</v>
      </c>
      <c r="G56" s="1">
        <v>117964</v>
      </c>
      <c r="H56" s="1">
        <f>VLOOKUP(A56,Jan!A:D,4,FALSE)</f>
        <v>117964</v>
      </c>
      <c r="I56" s="1">
        <f>VLOOKUP(A56,Feb!A:D,4,FALSE)</f>
        <v>117964</v>
      </c>
      <c r="J56" s="1">
        <f>VLOOKUP(A56,Mar!A:D,4,FALSE)</f>
        <v>117964</v>
      </c>
      <c r="K56" s="1">
        <f>VLOOKUP(A56,Apr!A:D,4,FALSE)</f>
        <v>117964</v>
      </c>
      <c r="L56" s="1">
        <f>VLOOKUP(A56,May!A:D,4,FALSE)</f>
        <v>117964</v>
      </c>
      <c r="M56" s="1">
        <f>VLOOKUP(A56,June!A:D,4,FALSE)</f>
        <v>117964</v>
      </c>
      <c r="N56" s="1">
        <f>VLOOKUP(A56,July!A:D,4,FALSE)</f>
        <v>117964</v>
      </c>
      <c r="O56" s="1">
        <f>VLOOKUP(A56,Aug!A:D,4,FALSE)</f>
        <v>117964</v>
      </c>
      <c r="P56" s="1">
        <f>VLOOKUP(A56,Sept!A:D,4,FALSE)</f>
        <v>117964</v>
      </c>
      <c r="Q56" s="1">
        <f>VLOOKUP(A56,Oct!A:D,4,FALSE)</f>
        <v>117964</v>
      </c>
      <c r="R56" s="1">
        <f>VLOOKUP(A56,Nov!A:D,4,FALSE)</f>
        <v>117964</v>
      </c>
      <c r="S56" s="1">
        <f>VLOOKUP(A56,Dec!A:D,4,FALSE)</f>
        <v>117964</v>
      </c>
    </row>
    <row r="57" spans="1:19" x14ac:dyDescent="0.25">
      <c r="A57">
        <v>6933110</v>
      </c>
      <c r="B57" t="s">
        <v>181</v>
      </c>
      <c r="C57" t="s">
        <v>72</v>
      </c>
      <c r="D57" s="7">
        <v>42095</v>
      </c>
      <c r="E57" t="s">
        <v>36</v>
      </c>
      <c r="F57" t="str">
        <f>VLOOKUP(A57,Jan!A:B,2,FALSE)</f>
        <v>1-3910 - Offc Furn &amp; Eq</v>
      </c>
      <c r="G57" s="1">
        <v>8492.84</v>
      </c>
      <c r="H57" s="1">
        <f>VLOOKUP(A57,Jan!A:D,4,FALSE)</f>
        <v>8492.84</v>
      </c>
      <c r="I57" s="1">
        <f>VLOOKUP(A57,Feb!A:D,4,FALSE)</f>
        <v>8492.84</v>
      </c>
      <c r="J57" s="1">
        <f>VLOOKUP(A57,Mar!A:D,4,FALSE)</f>
        <v>8492.84</v>
      </c>
      <c r="K57" s="1">
        <f>VLOOKUP(A57,Apr!A:D,4,FALSE)</f>
        <v>8492.84</v>
      </c>
      <c r="L57" s="1">
        <f>VLOOKUP(A57,May!A:D,4,FALSE)</f>
        <v>8492.84</v>
      </c>
      <c r="M57" s="1">
        <f>VLOOKUP(A57,June!A:D,4,FALSE)</f>
        <v>8492.84</v>
      </c>
      <c r="N57" s="1">
        <f>VLOOKUP(A57,July!A:D,4,FALSE)</f>
        <v>8492.84</v>
      </c>
      <c r="O57" s="1">
        <f>VLOOKUP(A57,Aug!A:D,4,FALSE)</f>
        <v>8492.84</v>
      </c>
      <c r="P57" s="1">
        <f>VLOOKUP(A57,Sept!A:D,4,FALSE)</f>
        <v>8492.84</v>
      </c>
      <c r="Q57" s="1">
        <f>VLOOKUP(A57,Oct!A:D,4,FALSE)</f>
        <v>8492.84</v>
      </c>
      <c r="R57" s="1">
        <f>VLOOKUP(A57,Nov!A:D,4,FALSE)</f>
        <v>8492.84</v>
      </c>
      <c r="S57" s="1">
        <f>VLOOKUP(A57,Dec!A:D,4,FALSE)</f>
        <v>8492.84</v>
      </c>
    </row>
    <row r="58" spans="1:19" x14ac:dyDescent="0.25">
      <c r="A58">
        <v>6933543</v>
      </c>
      <c r="B58" t="s">
        <v>182</v>
      </c>
      <c r="C58" t="s">
        <v>73</v>
      </c>
      <c r="D58" s="7">
        <v>40575</v>
      </c>
      <c r="E58" t="s">
        <v>36</v>
      </c>
      <c r="F58" t="str">
        <f>VLOOKUP(A58,Jan!A:B,2,FALSE)</f>
        <v>1-3912 - Comp Hdwr</v>
      </c>
      <c r="G58" s="1">
        <v>1374.1100000000001</v>
      </c>
      <c r="H58" s="1">
        <f>VLOOKUP(A58,Jan!A:D,4,FALSE)</f>
        <v>1374.1100000000001</v>
      </c>
      <c r="I58" s="1">
        <f>VLOOKUP(A58,Feb!A:D,4,FALSE)</f>
        <v>1374.1100000000001</v>
      </c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>
        <v>6932997</v>
      </c>
      <c r="B59" t="s">
        <v>182</v>
      </c>
      <c r="C59" t="s">
        <v>74</v>
      </c>
      <c r="D59" s="7">
        <v>40575</v>
      </c>
      <c r="E59" t="s">
        <v>36</v>
      </c>
      <c r="F59" t="str">
        <f>VLOOKUP(A59,Jan!A:B,2,FALSE)</f>
        <v>1-3912 - Comp Hdwr</v>
      </c>
      <c r="G59" s="1">
        <v>2085.2800000000002</v>
      </c>
      <c r="H59" s="1">
        <f>VLOOKUP(A59,Jan!A:D,4,FALSE)</f>
        <v>2085.2800000000002</v>
      </c>
      <c r="I59" s="1">
        <f>VLOOKUP(A59,Feb!A:D,4,FALSE)</f>
        <v>2085.2800000000002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>
        <v>6933531</v>
      </c>
      <c r="B60" t="s">
        <v>182</v>
      </c>
      <c r="C60" t="s">
        <v>75</v>
      </c>
      <c r="D60" s="7">
        <v>40695</v>
      </c>
      <c r="E60" t="s">
        <v>36</v>
      </c>
      <c r="F60" t="str">
        <f>VLOOKUP(A60,Jan!A:B,2,FALSE)</f>
        <v>1-3912 - Comp Hdwr</v>
      </c>
      <c r="G60" s="1">
        <v>3332.4900000000002</v>
      </c>
      <c r="H60" s="1">
        <f>VLOOKUP(A60,Jan!A:D,4,FALSE)</f>
        <v>3332.4900000000002</v>
      </c>
      <c r="I60" s="1">
        <f>VLOOKUP(A60,Feb!A:D,4,FALSE)</f>
        <v>3332.4900000000002</v>
      </c>
      <c r="J60" s="1">
        <f>VLOOKUP(A60,Mar!A:D,4,FALSE)</f>
        <v>3332.4900000000002</v>
      </c>
      <c r="K60" s="1">
        <f>VLOOKUP(A60,Apr!A:D,4,FALSE)</f>
        <v>3332.4900000000002</v>
      </c>
      <c r="L60" s="1">
        <f>VLOOKUP(A60,May!A:D,4,FALSE)</f>
        <v>3332.4900000000002</v>
      </c>
      <c r="M60" s="1">
        <f>VLOOKUP(A60,June!A:D,4,FALSE)</f>
        <v>3332.4900000000002</v>
      </c>
      <c r="N60" s="1">
        <f>VLOOKUP(A60,July!A:D,4,FALSE)</f>
        <v>3332.4900000000002</v>
      </c>
      <c r="O60" s="1">
        <f>VLOOKUP(A60,Aug!A:D,4,FALSE)</f>
        <v>3332.4900000000002</v>
      </c>
      <c r="P60" s="1"/>
      <c r="Q60" s="1"/>
      <c r="R60" s="1"/>
      <c r="S60" s="1"/>
    </row>
    <row r="61" spans="1:19" x14ac:dyDescent="0.25">
      <c r="A61">
        <v>6933406</v>
      </c>
      <c r="B61" t="s">
        <v>182</v>
      </c>
      <c r="C61" t="s">
        <v>76</v>
      </c>
      <c r="D61" s="7">
        <v>40575</v>
      </c>
      <c r="E61" t="s">
        <v>36</v>
      </c>
      <c r="F61" t="str">
        <f>VLOOKUP(A61,Jan!A:B,2,FALSE)</f>
        <v>1-3912 - Comp Hdwr</v>
      </c>
      <c r="G61" s="1">
        <v>222.84</v>
      </c>
      <c r="H61" s="1">
        <f>VLOOKUP(A61,Jan!A:D,4,FALSE)</f>
        <v>222.84</v>
      </c>
      <c r="I61" s="1">
        <f>VLOOKUP(A61,Feb!A:D,4,FALSE)</f>
        <v>222.84</v>
      </c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>
        <v>6933676</v>
      </c>
      <c r="B62" t="s">
        <v>182</v>
      </c>
      <c r="C62" t="s">
        <v>77</v>
      </c>
      <c r="D62" s="7">
        <v>40878</v>
      </c>
      <c r="E62" t="s">
        <v>36</v>
      </c>
      <c r="F62" t="str">
        <f>VLOOKUP(A62,Jan!A:B,2,FALSE)</f>
        <v>1-3912 - Comp Hdwr</v>
      </c>
      <c r="G62" s="1">
        <v>12730.12</v>
      </c>
      <c r="H62" s="1">
        <f>VLOOKUP(A62,Jan!A:D,4,FALSE)</f>
        <v>12730.12</v>
      </c>
      <c r="I62" s="1">
        <f>VLOOKUP(A62,Feb!A:D,4,FALSE)</f>
        <v>12730.12</v>
      </c>
      <c r="J62" s="1">
        <f>VLOOKUP(A62,Mar!A:D,4,FALSE)</f>
        <v>12730.12</v>
      </c>
      <c r="K62" s="1">
        <f>VLOOKUP(A62,Apr!A:D,4,FALSE)</f>
        <v>12730.12</v>
      </c>
      <c r="L62" s="1">
        <f>VLOOKUP(A62,May!A:D,4,FALSE)</f>
        <v>12730.12</v>
      </c>
      <c r="M62" s="1">
        <f>VLOOKUP(A62,June!A:D,4,FALSE)</f>
        <v>12730.12</v>
      </c>
      <c r="N62" s="1">
        <f>VLOOKUP(A62,July!A:D,4,FALSE)</f>
        <v>12730.12</v>
      </c>
      <c r="O62" s="1">
        <f>VLOOKUP(A62,Aug!A:D,4,FALSE)</f>
        <v>12730.12</v>
      </c>
      <c r="P62" s="1">
        <f>VLOOKUP(A62,Sept!A:D,4,FALSE)</f>
        <v>12730.12</v>
      </c>
      <c r="Q62" s="1">
        <f>VLOOKUP(A62,Oct!A:D,4,FALSE)</f>
        <v>12730.12</v>
      </c>
      <c r="R62" s="1">
        <f>VLOOKUP(A62,Nov!A:D,4,FALSE)</f>
        <v>12730.12</v>
      </c>
      <c r="S62" s="1"/>
    </row>
    <row r="63" spans="1:19" x14ac:dyDescent="0.25">
      <c r="A63">
        <v>6933842</v>
      </c>
      <c r="B63" t="s">
        <v>182</v>
      </c>
      <c r="C63" t="s">
        <v>78</v>
      </c>
      <c r="D63" s="7">
        <v>41760</v>
      </c>
      <c r="E63" t="s">
        <v>36</v>
      </c>
      <c r="F63" t="str">
        <f>VLOOKUP(A63,Jan!A:B,2,FALSE)</f>
        <v>1-3912 - Comp Hdwr</v>
      </c>
      <c r="G63" s="1">
        <v>2932</v>
      </c>
      <c r="H63" s="1">
        <f>VLOOKUP(A63,Jan!A:D,4,FALSE)</f>
        <v>2932</v>
      </c>
      <c r="I63" s="1">
        <f>VLOOKUP(A63,Feb!A:D,4,FALSE)</f>
        <v>2932</v>
      </c>
      <c r="J63" s="1">
        <f>VLOOKUP(A63,Mar!A:D,4,FALSE)</f>
        <v>2932</v>
      </c>
      <c r="K63" s="1">
        <f>VLOOKUP(A63,Apr!A:D,4,FALSE)</f>
        <v>2932</v>
      </c>
      <c r="L63" s="1">
        <f>VLOOKUP(A63,May!A:D,4,FALSE)</f>
        <v>2932</v>
      </c>
      <c r="M63" s="1">
        <f>VLOOKUP(A63,June!A:D,4,FALSE)</f>
        <v>2932</v>
      </c>
      <c r="N63" s="1">
        <f>VLOOKUP(A63,July!A:D,4,FALSE)</f>
        <v>2932</v>
      </c>
      <c r="O63" s="1">
        <f>VLOOKUP(A63,Aug!A:D,4,FALSE)</f>
        <v>2932</v>
      </c>
      <c r="P63" s="1">
        <f>VLOOKUP(A63,Sept!A:D,4,FALSE)</f>
        <v>2932</v>
      </c>
      <c r="Q63" s="1">
        <f>VLOOKUP(A63,Oct!A:D,4,FALSE)</f>
        <v>2932</v>
      </c>
      <c r="R63" s="1">
        <f>VLOOKUP(A63,Nov!A:D,4,FALSE)</f>
        <v>2932</v>
      </c>
      <c r="S63" s="1">
        <f>VLOOKUP(A63,Dec!A:D,4,FALSE)</f>
        <v>2932</v>
      </c>
    </row>
    <row r="64" spans="1:19" x14ac:dyDescent="0.25">
      <c r="A64">
        <v>6933532</v>
      </c>
      <c r="B64" t="s">
        <v>182</v>
      </c>
      <c r="C64" t="s">
        <v>79</v>
      </c>
      <c r="D64" s="7">
        <v>40878</v>
      </c>
      <c r="E64" t="s">
        <v>36</v>
      </c>
      <c r="F64" t="str">
        <f>VLOOKUP(A64,Jan!A:B,2,FALSE)</f>
        <v>1-3912 - Comp Hdwr</v>
      </c>
      <c r="G64" s="1">
        <v>4965.75</v>
      </c>
      <c r="H64" s="1">
        <f>VLOOKUP(A64,Jan!A:D,4,FALSE)</f>
        <v>4965.75</v>
      </c>
      <c r="I64" s="1">
        <f>VLOOKUP(A64,Feb!A:D,4,FALSE)</f>
        <v>4965.75</v>
      </c>
      <c r="J64" s="1">
        <f>VLOOKUP(A64,Mar!A:D,4,FALSE)</f>
        <v>4965.75</v>
      </c>
      <c r="K64" s="1">
        <f>VLOOKUP(A64,Apr!A:D,4,FALSE)</f>
        <v>4965.75</v>
      </c>
      <c r="L64" s="1">
        <f>VLOOKUP(A64,May!A:D,4,FALSE)</f>
        <v>4965.75</v>
      </c>
      <c r="M64" s="1">
        <f>VLOOKUP(A64,June!A:D,4,FALSE)</f>
        <v>4965.75</v>
      </c>
      <c r="N64" s="1">
        <f>VLOOKUP(A64,July!A:D,4,FALSE)</f>
        <v>4965.75</v>
      </c>
      <c r="O64" s="1">
        <f>VLOOKUP(A64,Aug!A:D,4,FALSE)</f>
        <v>4965.75</v>
      </c>
      <c r="P64" s="1">
        <f>VLOOKUP(A64,Sept!A:D,4,FALSE)</f>
        <v>4965.75</v>
      </c>
      <c r="Q64" s="1">
        <f>VLOOKUP(A64,Oct!A:D,4,FALSE)</f>
        <v>4965.75</v>
      </c>
      <c r="R64" s="1">
        <f>VLOOKUP(A64,Nov!A:D,4,FALSE)</f>
        <v>4965.75</v>
      </c>
      <c r="S64" s="1"/>
    </row>
    <row r="65" spans="1:19" x14ac:dyDescent="0.25">
      <c r="A65">
        <v>6933404</v>
      </c>
      <c r="B65" t="s">
        <v>182</v>
      </c>
      <c r="C65" t="s">
        <v>80</v>
      </c>
      <c r="D65" s="7">
        <v>41000</v>
      </c>
      <c r="E65" t="s">
        <v>36</v>
      </c>
      <c r="F65" t="str">
        <f>VLOOKUP(A65,Jan!A:B,2,FALSE)</f>
        <v>1-3912 - Comp Hdwr</v>
      </c>
      <c r="G65" s="1">
        <v>3551.2000000000003</v>
      </c>
      <c r="H65" s="1">
        <f>VLOOKUP(A65,Jan!A:D,4,FALSE)</f>
        <v>3551.2000000000003</v>
      </c>
      <c r="I65" s="1">
        <f>VLOOKUP(A65,Feb!A:D,4,FALSE)</f>
        <v>3551.2000000000003</v>
      </c>
      <c r="J65" s="1">
        <f>VLOOKUP(A65,Mar!A:D,4,FALSE)</f>
        <v>3551.2000000000003</v>
      </c>
      <c r="K65" s="1">
        <f>VLOOKUP(A65,Apr!A:D,4,FALSE)</f>
        <v>3551.2000000000003</v>
      </c>
      <c r="L65" s="1">
        <f>VLOOKUP(A65,May!A:D,4,FALSE)</f>
        <v>3551.2000000000003</v>
      </c>
      <c r="M65" s="1">
        <f>VLOOKUP(A65,June!A:D,4,FALSE)</f>
        <v>3551.2000000000003</v>
      </c>
      <c r="N65" s="1">
        <f>VLOOKUP(A65,July!A:D,4,FALSE)</f>
        <v>3551.2000000000003</v>
      </c>
      <c r="O65" s="1">
        <f>VLOOKUP(A65,Aug!A:D,4,FALSE)</f>
        <v>3551.2000000000003</v>
      </c>
      <c r="P65" s="1">
        <f>VLOOKUP(A65,Sept!A:D,4,FALSE)</f>
        <v>3551.2000000000003</v>
      </c>
      <c r="Q65" s="1">
        <f>VLOOKUP(A65,Oct!A:D,4,FALSE)</f>
        <v>3551.2000000000003</v>
      </c>
      <c r="R65" s="1">
        <f>VLOOKUP(A65,Nov!A:D,4,FALSE)</f>
        <v>3551.2000000000003</v>
      </c>
      <c r="S65" s="1">
        <f>VLOOKUP(A65,Dec!A:D,4,FALSE)</f>
        <v>3551.2000000000003</v>
      </c>
    </row>
    <row r="66" spans="1:19" x14ac:dyDescent="0.25">
      <c r="A66">
        <v>6933544</v>
      </c>
      <c r="B66" t="s">
        <v>182</v>
      </c>
      <c r="C66" t="s">
        <v>81</v>
      </c>
      <c r="D66" s="7">
        <v>41030</v>
      </c>
      <c r="E66" t="s">
        <v>36</v>
      </c>
      <c r="F66" t="str">
        <f>VLOOKUP(A66,Jan!A:B,2,FALSE)</f>
        <v>1-3912 - Comp Hdwr</v>
      </c>
      <c r="G66" s="1">
        <v>1695.6100000000001</v>
      </c>
      <c r="H66" s="1">
        <f>VLOOKUP(A66,Jan!A:D,4,FALSE)</f>
        <v>1695.6100000000001</v>
      </c>
      <c r="I66" s="1">
        <f>VLOOKUP(A66,Feb!A:D,4,FALSE)</f>
        <v>1695.6100000000001</v>
      </c>
      <c r="J66" s="1">
        <f>VLOOKUP(A66,Mar!A:D,4,FALSE)</f>
        <v>1695.6100000000001</v>
      </c>
      <c r="K66" s="1">
        <f>VLOOKUP(A66,Apr!A:D,4,FALSE)</f>
        <v>1695.6100000000001</v>
      </c>
      <c r="L66" s="1">
        <f>VLOOKUP(A66,May!A:D,4,FALSE)</f>
        <v>1695.6100000000001</v>
      </c>
      <c r="M66" s="1">
        <f>VLOOKUP(A66,June!A:D,4,FALSE)</f>
        <v>1695.6100000000001</v>
      </c>
      <c r="N66" s="1">
        <f>VLOOKUP(A66,July!A:D,4,FALSE)</f>
        <v>1695.6100000000001</v>
      </c>
      <c r="O66" s="1">
        <f>VLOOKUP(A66,Aug!A:D,4,FALSE)</f>
        <v>1695.6100000000001</v>
      </c>
      <c r="P66" s="1">
        <f>VLOOKUP(A66,Sept!A:D,4,FALSE)</f>
        <v>1695.6100000000001</v>
      </c>
      <c r="Q66" s="1">
        <f>VLOOKUP(A66,Oct!A:D,4,FALSE)</f>
        <v>1695.6100000000001</v>
      </c>
      <c r="R66" s="1">
        <f>VLOOKUP(A66,Nov!A:D,4,FALSE)</f>
        <v>1695.6100000000001</v>
      </c>
      <c r="S66" s="1">
        <f>VLOOKUP(A66,Dec!A:D,4,FALSE)</f>
        <v>1695.6100000000001</v>
      </c>
    </row>
    <row r="67" spans="1:19" x14ac:dyDescent="0.25">
      <c r="A67">
        <v>6933407</v>
      </c>
      <c r="B67" t="s">
        <v>182</v>
      </c>
      <c r="C67" t="s">
        <v>82</v>
      </c>
      <c r="D67" s="7">
        <v>42095</v>
      </c>
      <c r="E67" t="s">
        <v>36</v>
      </c>
      <c r="F67" t="str">
        <f>VLOOKUP(A67,Jan!A:B,2,FALSE)</f>
        <v>1-3912 - Comp Hdwr</v>
      </c>
      <c r="G67" s="1">
        <v>5314.3</v>
      </c>
      <c r="H67" s="1">
        <f>VLOOKUP(A67,Jan!A:D,4,FALSE)</f>
        <v>5314.3</v>
      </c>
      <c r="I67" s="1">
        <f>VLOOKUP(A67,Feb!A:D,4,FALSE)</f>
        <v>5314.3</v>
      </c>
      <c r="J67" s="1">
        <f>VLOOKUP(A67,Mar!A:D,4,FALSE)</f>
        <v>5314.3</v>
      </c>
      <c r="K67" s="1">
        <f>VLOOKUP(A67,Apr!A:D,4,FALSE)</f>
        <v>5314.3</v>
      </c>
      <c r="L67" s="1">
        <f>VLOOKUP(A67,May!A:D,4,FALSE)</f>
        <v>5314.3</v>
      </c>
      <c r="M67" s="1">
        <f>VLOOKUP(A67,June!A:D,4,FALSE)</f>
        <v>5314.3</v>
      </c>
      <c r="N67" s="1">
        <f>VLOOKUP(A67,July!A:D,4,FALSE)</f>
        <v>5314.3</v>
      </c>
      <c r="O67" s="1">
        <f>VLOOKUP(A67,Aug!A:D,4,FALSE)</f>
        <v>5314.3</v>
      </c>
      <c r="P67" s="1">
        <f>VLOOKUP(A67,Sept!A:D,4,FALSE)</f>
        <v>5314.3</v>
      </c>
      <c r="Q67" s="1">
        <f>VLOOKUP(A67,Oct!A:D,4,FALSE)</f>
        <v>5314.3</v>
      </c>
      <c r="R67" s="1">
        <f>VLOOKUP(A67,Nov!A:D,4,FALSE)</f>
        <v>5314.3</v>
      </c>
      <c r="S67" s="1">
        <f>VLOOKUP(A67,Dec!A:D,4,FALSE)</f>
        <v>5314.3</v>
      </c>
    </row>
    <row r="68" spans="1:19" x14ac:dyDescent="0.25">
      <c r="A68">
        <v>6933405</v>
      </c>
      <c r="B68" t="s">
        <v>182</v>
      </c>
      <c r="C68" t="s">
        <v>83</v>
      </c>
      <c r="D68" s="7">
        <v>40634</v>
      </c>
      <c r="E68" t="s">
        <v>36</v>
      </c>
      <c r="F68" t="str">
        <f>VLOOKUP(A68,Jan!A:B,2,FALSE)</f>
        <v>1-3912 - Comp Hdwr</v>
      </c>
      <c r="G68" s="1">
        <v>36536.120000000003</v>
      </c>
      <c r="H68" s="1">
        <f>VLOOKUP(A68,Jan!A:D,4,FALSE)</f>
        <v>36536.120000000003</v>
      </c>
      <c r="I68" s="1">
        <f>VLOOKUP(A68,Feb!A:D,4,FALSE)</f>
        <v>36536.120000000003</v>
      </c>
      <c r="J68" s="1">
        <f>VLOOKUP(A68,Mar!A:D,4,FALSE)</f>
        <v>36536.120000000003</v>
      </c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>
        <v>6933408</v>
      </c>
      <c r="B69" t="s">
        <v>181</v>
      </c>
      <c r="C69" t="s">
        <v>84</v>
      </c>
      <c r="D69" s="7">
        <v>41122</v>
      </c>
      <c r="E69" t="s">
        <v>36</v>
      </c>
      <c r="F69" t="str">
        <f>VLOOKUP(A69,Jan!A:B,2,FALSE)</f>
        <v>1-3912 - Comp Hdwr</v>
      </c>
      <c r="G69" s="1">
        <v>5894.2</v>
      </c>
      <c r="H69" s="1">
        <f>VLOOKUP(A69,Jan!A:D,4,FALSE)</f>
        <v>5894.2</v>
      </c>
      <c r="I69" s="1">
        <f>VLOOKUP(A69,Feb!A:D,4,FALSE)</f>
        <v>5894.2</v>
      </c>
      <c r="J69" s="1">
        <f>VLOOKUP(A69,Mar!A:D,4,FALSE)</f>
        <v>5894.2</v>
      </c>
      <c r="K69" s="1">
        <f>VLOOKUP(A69,Apr!A:D,4,FALSE)</f>
        <v>5894.2</v>
      </c>
      <c r="L69" s="1">
        <f>VLOOKUP(A69,May!A:D,4,FALSE)</f>
        <v>5894.2</v>
      </c>
      <c r="M69" s="1">
        <f>VLOOKUP(A69,June!A:D,4,FALSE)</f>
        <v>5894.2</v>
      </c>
      <c r="N69" s="1">
        <f>VLOOKUP(A69,July!A:D,4,FALSE)</f>
        <v>5894.2</v>
      </c>
      <c r="O69" s="1">
        <f>VLOOKUP(A69,Aug!A:D,4,FALSE)</f>
        <v>5894.2</v>
      </c>
      <c r="P69" s="1">
        <f>VLOOKUP(A69,Sept!A:D,4,FALSE)</f>
        <v>5894.2</v>
      </c>
      <c r="Q69" s="1">
        <f>VLOOKUP(A69,Oct!A:D,4,FALSE)</f>
        <v>5894.2</v>
      </c>
      <c r="R69" s="1">
        <f>VLOOKUP(A69,Nov!A:D,4,FALSE)</f>
        <v>5894.2</v>
      </c>
      <c r="S69" s="1">
        <f>VLOOKUP(A69,Dec!A:D,4,FALSE)</f>
        <v>5894.2</v>
      </c>
    </row>
    <row r="70" spans="1:19" x14ac:dyDescent="0.25">
      <c r="A70">
        <v>6933828</v>
      </c>
      <c r="B70" t="s">
        <v>182</v>
      </c>
      <c r="C70" t="s">
        <v>85</v>
      </c>
      <c r="D70" s="7">
        <v>40634</v>
      </c>
      <c r="E70" t="s">
        <v>36</v>
      </c>
      <c r="F70" t="str">
        <f>VLOOKUP(A70,Jan!A:B,2,FALSE)</f>
        <v>1-3912 - Comp Hdwr</v>
      </c>
      <c r="G70" s="1">
        <v>19299.68</v>
      </c>
      <c r="H70" s="1">
        <f>VLOOKUP(A70,Jan!A:D,4,FALSE)</f>
        <v>19299.68</v>
      </c>
      <c r="I70" s="1">
        <f>VLOOKUP(A70,Feb!A:D,4,FALSE)</f>
        <v>19299.68</v>
      </c>
      <c r="J70" s="1">
        <f>VLOOKUP(A70,Mar!A:D,4,FALSE)</f>
        <v>19299.68</v>
      </c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>
        <v>6933691</v>
      </c>
      <c r="B71" t="s">
        <v>182</v>
      </c>
      <c r="C71" t="s">
        <v>86</v>
      </c>
      <c r="D71" s="7">
        <v>40695</v>
      </c>
      <c r="E71" t="s">
        <v>36</v>
      </c>
      <c r="F71" t="str">
        <f>VLOOKUP(A71,Jan!A:B,2,FALSE)</f>
        <v>1-3912 - Comp Hdwr</v>
      </c>
      <c r="G71" s="1">
        <v>4509.3500000000004</v>
      </c>
      <c r="H71" s="1">
        <f>VLOOKUP(A71,Jan!A:D,4,FALSE)</f>
        <v>4509.3500000000004</v>
      </c>
      <c r="I71" s="1">
        <f>VLOOKUP(A71,Feb!A:D,4,FALSE)</f>
        <v>4509.3500000000004</v>
      </c>
      <c r="J71" s="1">
        <f>VLOOKUP(A71,Mar!A:D,4,FALSE)</f>
        <v>4509.3500000000004</v>
      </c>
      <c r="K71" s="1">
        <f>VLOOKUP(A71,Apr!A:D,4,FALSE)</f>
        <v>4509.3500000000004</v>
      </c>
      <c r="L71" s="1">
        <f>VLOOKUP(A71,May!A:D,4,FALSE)</f>
        <v>4509.3500000000004</v>
      </c>
      <c r="M71" s="1">
        <f>VLOOKUP(A71,June!A:D,4,FALSE)</f>
        <v>4509.3500000000004</v>
      </c>
      <c r="N71" s="1">
        <f>VLOOKUP(A71,July!A:D,4,FALSE)</f>
        <v>4509.3500000000004</v>
      </c>
      <c r="O71" s="1">
        <f>VLOOKUP(A71,Aug!A:D,4,FALSE)</f>
        <v>4509.3500000000004</v>
      </c>
      <c r="P71" s="1"/>
      <c r="Q71" s="1"/>
      <c r="R71" s="1"/>
      <c r="S71" s="1"/>
    </row>
    <row r="72" spans="1:19" x14ac:dyDescent="0.25">
      <c r="A72">
        <v>6933683</v>
      </c>
      <c r="B72" t="s">
        <v>182</v>
      </c>
      <c r="C72" t="s">
        <v>87</v>
      </c>
      <c r="D72" s="7">
        <v>40787</v>
      </c>
      <c r="E72" t="s">
        <v>36</v>
      </c>
      <c r="F72" t="str">
        <f>VLOOKUP(A72,Jan!A:B,2,FALSE)</f>
        <v>1-3912 - Comp Hdwr</v>
      </c>
      <c r="G72" s="1">
        <v>13754.29</v>
      </c>
      <c r="H72" s="1">
        <f>VLOOKUP(A72,Jan!A:D,4,FALSE)</f>
        <v>13754.29</v>
      </c>
      <c r="I72" s="1">
        <f>VLOOKUP(A72,Feb!A:D,4,FALSE)</f>
        <v>13754.29</v>
      </c>
      <c r="J72" s="1">
        <f>VLOOKUP(A72,Mar!A:D,4,FALSE)</f>
        <v>13754.29</v>
      </c>
      <c r="K72" s="1">
        <f>VLOOKUP(A72,Apr!A:D,4,FALSE)</f>
        <v>13754.29</v>
      </c>
      <c r="L72" s="1">
        <f>VLOOKUP(A72,May!A:D,4,FALSE)</f>
        <v>13754.29</v>
      </c>
      <c r="M72" s="1">
        <f>VLOOKUP(A72,June!A:D,4,FALSE)</f>
        <v>13754.29</v>
      </c>
      <c r="N72" s="1">
        <f>VLOOKUP(A72,July!A:D,4,FALSE)</f>
        <v>13754.29</v>
      </c>
      <c r="O72" s="1">
        <f>VLOOKUP(A72,Aug!A:D,4,FALSE)</f>
        <v>13754.29</v>
      </c>
      <c r="P72" s="1"/>
      <c r="Q72" s="1"/>
      <c r="R72" s="1"/>
      <c r="S72" s="1"/>
    </row>
    <row r="73" spans="1:19" x14ac:dyDescent="0.25">
      <c r="A73">
        <v>6933692</v>
      </c>
      <c r="B73" t="s">
        <v>181</v>
      </c>
      <c r="C73" t="s">
        <v>88</v>
      </c>
      <c r="D73" s="7">
        <v>41153</v>
      </c>
      <c r="E73" t="s">
        <v>36</v>
      </c>
      <c r="F73" t="str">
        <f>VLOOKUP(A73,Jan!A:B,2,FALSE)</f>
        <v>1-3912 - Comp Hdwr</v>
      </c>
      <c r="G73" s="1">
        <v>650</v>
      </c>
      <c r="H73" s="1">
        <f>VLOOKUP(A73,Jan!A:D,4,FALSE)</f>
        <v>650</v>
      </c>
      <c r="I73" s="1">
        <f>VLOOKUP(A73,Feb!A:D,4,FALSE)</f>
        <v>650</v>
      </c>
      <c r="J73" s="1">
        <f>VLOOKUP(A73,Mar!A:D,4,FALSE)</f>
        <v>650</v>
      </c>
      <c r="K73" s="1">
        <f>VLOOKUP(A73,Apr!A:D,4,FALSE)</f>
        <v>650</v>
      </c>
      <c r="L73" s="1">
        <f>VLOOKUP(A73,May!A:D,4,FALSE)</f>
        <v>650</v>
      </c>
      <c r="M73" s="1">
        <f>VLOOKUP(A73,June!A:D,4,FALSE)</f>
        <v>650</v>
      </c>
      <c r="N73" s="1">
        <f>VLOOKUP(A73,July!A:D,4,FALSE)</f>
        <v>650</v>
      </c>
      <c r="O73" s="1">
        <f>VLOOKUP(A73,Aug!A:D,4,FALSE)</f>
        <v>650</v>
      </c>
      <c r="P73" s="1">
        <f>VLOOKUP(A73,Sept!A:D,4,FALSE)</f>
        <v>650</v>
      </c>
      <c r="Q73" s="1">
        <f>VLOOKUP(A73,Oct!A:D,4,FALSE)</f>
        <v>650</v>
      </c>
      <c r="R73" s="1">
        <f>VLOOKUP(A73,Nov!A:D,4,FALSE)</f>
        <v>650</v>
      </c>
      <c r="S73" s="1">
        <f>VLOOKUP(A73,Dec!A:D,4,FALSE)</f>
        <v>650</v>
      </c>
    </row>
    <row r="74" spans="1:19" x14ac:dyDescent="0.25">
      <c r="A74">
        <v>6933827</v>
      </c>
      <c r="B74" t="s">
        <v>182</v>
      </c>
      <c r="C74" t="s">
        <v>89</v>
      </c>
      <c r="D74" s="7">
        <v>40725</v>
      </c>
      <c r="E74" t="s">
        <v>36</v>
      </c>
      <c r="F74" t="str">
        <f>VLOOKUP(A74,Jan!A:B,2,FALSE)</f>
        <v>1-3912 - Comp Hdwr</v>
      </c>
      <c r="G74" s="1">
        <v>5533.42</v>
      </c>
      <c r="H74" s="1">
        <f>VLOOKUP(A74,Jan!A:D,4,FALSE)</f>
        <v>5533.42</v>
      </c>
      <c r="I74" s="1">
        <f>VLOOKUP(A74,Feb!A:D,4,FALSE)</f>
        <v>5533.42</v>
      </c>
      <c r="J74" s="1">
        <f>VLOOKUP(A74,Mar!A:D,4,FALSE)</f>
        <v>5533.42</v>
      </c>
      <c r="K74" s="1">
        <f>VLOOKUP(A74,Apr!A:D,4,FALSE)</f>
        <v>5533.42</v>
      </c>
      <c r="L74" s="1">
        <f>VLOOKUP(A74,May!A:D,4,FALSE)</f>
        <v>5533.42</v>
      </c>
      <c r="M74" s="1">
        <f>VLOOKUP(A74,June!A:D,4,FALSE)</f>
        <v>5533.42</v>
      </c>
      <c r="N74" s="1">
        <f>VLOOKUP(A74,July!A:D,4,FALSE)</f>
        <v>5533.42</v>
      </c>
      <c r="O74" s="1">
        <f>VLOOKUP(A74,Aug!A:D,4,FALSE)</f>
        <v>5533.42</v>
      </c>
      <c r="P74" s="1"/>
      <c r="Q74" s="1"/>
      <c r="R74" s="1"/>
      <c r="S74" s="1"/>
    </row>
    <row r="75" spans="1:19" x14ac:dyDescent="0.25">
      <c r="A75">
        <v>6933533</v>
      </c>
      <c r="B75" t="s">
        <v>182</v>
      </c>
      <c r="C75" t="s">
        <v>90</v>
      </c>
      <c r="D75" s="7">
        <v>40878</v>
      </c>
      <c r="E75" t="s">
        <v>36</v>
      </c>
      <c r="F75" t="str">
        <f>VLOOKUP(A75,Jan!A:B,2,FALSE)</f>
        <v>1-3912 - Comp Hdwr</v>
      </c>
      <c r="G75" s="1">
        <v>4625.53</v>
      </c>
      <c r="H75" s="1">
        <f>VLOOKUP(A75,Jan!A:D,4,FALSE)</f>
        <v>4625.53</v>
      </c>
      <c r="I75" s="1">
        <f>VLOOKUP(A75,Feb!A:D,4,FALSE)</f>
        <v>4625.53</v>
      </c>
      <c r="J75" s="1">
        <f>VLOOKUP(A75,Mar!A:D,4,FALSE)</f>
        <v>4625.53</v>
      </c>
      <c r="K75" s="1">
        <f>VLOOKUP(A75,Apr!A:D,4,FALSE)</f>
        <v>4625.53</v>
      </c>
      <c r="L75" s="1">
        <f>VLOOKUP(A75,May!A:D,4,FALSE)</f>
        <v>4625.53</v>
      </c>
      <c r="M75" s="1">
        <f>VLOOKUP(A75,June!A:D,4,FALSE)</f>
        <v>4625.53</v>
      </c>
      <c r="N75" s="1">
        <f>VLOOKUP(A75,July!A:D,4,FALSE)</f>
        <v>4625.53</v>
      </c>
      <c r="O75" s="1">
        <f>VLOOKUP(A75,Aug!A:D,4,FALSE)</f>
        <v>4625.53</v>
      </c>
      <c r="P75" s="1">
        <f>VLOOKUP(A75,Sept!A:D,4,FALSE)</f>
        <v>4625.53</v>
      </c>
      <c r="Q75" s="1">
        <f>VLOOKUP(A75,Oct!A:D,4,FALSE)</f>
        <v>4625.53</v>
      </c>
      <c r="R75" s="1">
        <f>VLOOKUP(A75,Nov!A:D,4,FALSE)</f>
        <v>4625.53</v>
      </c>
      <c r="S75" s="1"/>
    </row>
    <row r="76" spans="1:19" x14ac:dyDescent="0.25">
      <c r="A76">
        <v>6933693</v>
      </c>
      <c r="B76" t="s">
        <v>182</v>
      </c>
      <c r="C76" t="s">
        <v>91</v>
      </c>
      <c r="D76" s="7">
        <v>41214</v>
      </c>
      <c r="E76" t="s">
        <v>36</v>
      </c>
      <c r="F76" t="str">
        <f>VLOOKUP(A76,Jan!A:B,2,FALSE)</f>
        <v>1-3912 - Comp Hdwr</v>
      </c>
      <c r="G76" s="1">
        <v>873.88</v>
      </c>
      <c r="H76" s="1">
        <f>VLOOKUP(A76,Jan!A:D,4,FALSE)</f>
        <v>873.88</v>
      </c>
      <c r="I76" s="1">
        <f>VLOOKUP(A76,Feb!A:D,4,FALSE)</f>
        <v>873.88</v>
      </c>
      <c r="J76" s="1">
        <f>VLOOKUP(A76,Mar!A:D,4,FALSE)</f>
        <v>873.88</v>
      </c>
      <c r="K76" s="1">
        <f>VLOOKUP(A76,Apr!A:D,4,FALSE)</f>
        <v>873.88</v>
      </c>
      <c r="L76" s="1">
        <f>VLOOKUP(A76,May!A:D,4,FALSE)</f>
        <v>873.88</v>
      </c>
      <c r="M76" s="1">
        <f>VLOOKUP(A76,June!A:D,4,FALSE)</f>
        <v>873.88</v>
      </c>
      <c r="N76" s="1">
        <f>VLOOKUP(A76,July!A:D,4,FALSE)</f>
        <v>873.88</v>
      </c>
      <c r="O76" s="1">
        <f>VLOOKUP(A76,Aug!A:D,4,FALSE)</f>
        <v>873.88</v>
      </c>
      <c r="P76" s="1">
        <f>VLOOKUP(A76,Sept!A:D,4,FALSE)</f>
        <v>873.88</v>
      </c>
      <c r="Q76" s="1">
        <f>VLOOKUP(A76,Oct!A:D,4,FALSE)</f>
        <v>873.88</v>
      </c>
      <c r="R76" s="1">
        <f>VLOOKUP(A76,Nov!A:D,4,FALSE)</f>
        <v>873.88</v>
      </c>
      <c r="S76" s="1">
        <f>VLOOKUP(A76,Dec!A:D,4,FALSE)</f>
        <v>873.88</v>
      </c>
    </row>
    <row r="77" spans="1:19" x14ac:dyDescent="0.25">
      <c r="A77">
        <v>6933098</v>
      </c>
      <c r="B77" t="s">
        <v>182</v>
      </c>
      <c r="C77" t="s">
        <v>92</v>
      </c>
      <c r="D77" s="7">
        <v>40695</v>
      </c>
      <c r="E77" t="s">
        <v>36</v>
      </c>
      <c r="F77" t="str">
        <f>VLOOKUP(A77,Jan!A:B,2,FALSE)</f>
        <v>1-3912 - Comp Hdwr</v>
      </c>
      <c r="G77" s="1">
        <v>-1716</v>
      </c>
      <c r="H77" s="1">
        <f>VLOOKUP(A77,Jan!A:D,4,FALSE)</f>
        <v>-1716</v>
      </c>
      <c r="I77" s="1">
        <f>VLOOKUP(A77,Feb!A:D,4,FALSE)</f>
        <v>-1716</v>
      </c>
      <c r="J77" s="1">
        <f>VLOOKUP(A77,Mar!A:D,4,FALSE)</f>
        <v>-1716</v>
      </c>
      <c r="K77" s="1">
        <f>VLOOKUP(A77,Apr!A:D,4,FALSE)</f>
        <v>-1716</v>
      </c>
      <c r="L77" s="1">
        <f>VLOOKUP(A77,May!A:D,4,FALSE)</f>
        <v>-1716</v>
      </c>
      <c r="M77" s="1">
        <f>VLOOKUP(A77,June!A:D,4,FALSE)</f>
        <v>-1716</v>
      </c>
      <c r="N77" s="1">
        <f>VLOOKUP(A77,July!A:D,4,FALSE)</f>
        <v>-1716</v>
      </c>
      <c r="O77" s="1">
        <f>VLOOKUP(A77,Aug!A:D,4,FALSE)</f>
        <v>-1716</v>
      </c>
      <c r="P77" s="1"/>
      <c r="Q77" s="1"/>
      <c r="R77" s="1"/>
      <c r="S77" s="1"/>
    </row>
    <row r="78" spans="1:19" x14ac:dyDescent="0.25">
      <c r="A78">
        <v>6933839</v>
      </c>
      <c r="B78" t="s">
        <v>182</v>
      </c>
      <c r="C78" t="s">
        <v>93</v>
      </c>
      <c r="D78" s="7">
        <v>40969</v>
      </c>
      <c r="E78" t="s">
        <v>36</v>
      </c>
      <c r="F78" t="str">
        <f>VLOOKUP(A78,Jan!A:B,2,FALSE)</f>
        <v>1-3912 - Comp Hdwr</v>
      </c>
      <c r="G78" s="1">
        <v>20921.350000000002</v>
      </c>
      <c r="H78" s="1">
        <f>VLOOKUP(A78,Jan!A:D,4,FALSE)</f>
        <v>20921.350000000002</v>
      </c>
      <c r="I78" s="1">
        <f>VLOOKUP(A78,Feb!A:D,4,FALSE)</f>
        <v>20921.350000000002</v>
      </c>
      <c r="J78" s="1">
        <f>VLOOKUP(A78,Mar!A:D,4,FALSE)</f>
        <v>20921.350000000002</v>
      </c>
      <c r="K78" s="1">
        <f>VLOOKUP(A78,Apr!A:D,4,FALSE)</f>
        <v>20921.350000000002</v>
      </c>
      <c r="L78" s="1">
        <f>VLOOKUP(A78,May!A:D,4,FALSE)</f>
        <v>20921.350000000002</v>
      </c>
      <c r="M78" s="1">
        <f>VLOOKUP(A78,June!A:D,4,FALSE)</f>
        <v>20921.350000000002</v>
      </c>
      <c r="N78" s="1">
        <f>VLOOKUP(A78,July!A:D,4,FALSE)</f>
        <v>20921.350000000002</v>
      </c>
      <c r="O78" s="1">
        <f>VLOOKUP(A78,Aug!A:D,4,FALSE)</f>
        <v>20921.350000000002</v>
      </c>
      <c r="P78" s="1">
        <f>VLOOKUP(A78,Sept!A:D,4,FALSE)</f>
        <v>20921.350000000002</v>
      </c>
      <c r="Q78" s="1">
        <f>VLOOKUP(A78,Oct!A:D,4,FALSE)</f>
        <v>20921.350000000002</v>
      </c>
      <c r="R78" s="1">
        <f>VLOOKUP(A78,Nov!A:D,4,FALSE)</f>
        <v>20921.350000000002</v>
      </c>
      <c r="S78" s="1">
        <f>VLOOKUP(A78,Dec!A:D,4,FALSE)</f>
        <v>20921.350000000002</v>
      </c>
    </row>
    <row r="79" spans="1:19" x14ac:dyDescent="0.25">
      <c r="A79">
        <v>6933675</v>
      </c>
      <c r="B79" t="s">
        <v>182</v>
      </c>
      <c r="C79" t="s">
        <v>94</v>
      </c>
      <c r="D79" s="7">
        <v>40725</v>
      </c>
      <c r="E79" t="s">
        <v>36</v>
      </c>
      <c r="F79" t="str">
        <f>VLOOKUP(A79,Jan!A:B,2,FALSE)</f>
        <v>1-3912 - Comp Hdwr</v>
      </c>
      <c r="G79" s="1">
        <v>4460.92</v>
      </c>
      <c r="H79" s="1">
        <f>VLOOKUP(A79,Jan!A:D,4,FALSE)</f>
        <v>4460.92</v>
      </c>
      <c r="I79" s="1">
        <f>VLOOKUP(A79,Feb!A:D,4,FALSE)</f>
        <v>4460.92</v>
      </c>
      <c r="J79" s="1">
        <f>VLOOKUP(A79,Mar!A:D,4,FALSE)</f>
        <v>4460.92</v>
      </c>
      <c r="K79" s="1">
        <f>VLOOKUP(A79,Apr!A:D,4,FALSE)</f>
        <v>4460.92</v>
      </c>
      <c r="L79" s="1">
        <f>VLOOKUP(A79,May!A:D,4,FALSE)</f>
        <v>4460.92</v>
      </c>
      <c r="M79" s="1">
        <f>VLOOKUP(A79,June!A:D,4,FALSE)</f>
        <v>4460.92</v>
      </c>
      <c r="N79" s="1">
        <f>VLOOKUP(A79,July!A:D,4,FALSE)</f>
        <v>4460.92</v>
      </c>
      <c r="O79" s="1">
        <f>VLOOKUP(A79,Aug!A:D,4,FALSE)</f>
        <v>4460.92</v>
      </c>
      <c r="P79" s="1"/>
      <c r="Q79" s="1"/>
      <c r="R79" s="1"/>
      <c r="S79" s="1"/>
    </row>
    <row r="80" spans="1:19" x14ac:dyDescent="0.25">
      <c r="A80">
        <v>6933275</v>
      </c>
      <c r="B80" t="s">
        <v>182</v>
      </c>
      <c r="C80" t="s">
        <v>95</v>
      </c>
      <c r="D80" s="7">
        <v>40695</v>
      </c>
      <c r="E80" t="s">
        <v>36</v>
      </c>
      <c r="F80" t="str">
        <f>VLOOKUP(A80,Jan!A:B,2,FALSE)</f>
        <v>1-3912 - Comp Hdwr</v>
      </c>
      <c r="G80" s="1">
        <v>-5561.66</v>
      </c>
      <c r="H80" s="1">
        <f>VLOOKUP(A80,Jan!A:D,4,FALSE)</f>
        <v>-5561.66</v>
      </c>
      <c r="I80" s="1">
        <f>VLOOKUP(A80,Feb!A:D,4,FALSE)</f>
        <v>-5561.66</v>
      </c>
      <c r="J80" s="1">
        <f>VLOOKUP(A80,Mar!A:D,4,FALSE)</f>
        <v>-5561.66</v>
      </c>
      <c r="K80" s="1">
        <f>VLOOKUP(A80,Apr!A:D,4,FALSE)</f>
        <v>-5561.66</v>
      </c>
      <c r="L80" s="1">
        <f>VLOOKUP(A80,May!A:D,4,FALSE)</f>
        <v>-5561.66</v>
      </c>
      <c r="M80" s="1">
        <f>VLOOKUP(A80,June!A:D,4,FALSE)</f>
        <v>-5561.66</v>
      </c>
      <c r="N80" s="1">
        <f>VLOOKUP(A80,July!A:D,4,FALSE)</f>
        <v>-5561.66</v>
      </c>
      <c r="O80" s="1">
        <f>VLOOKUP(A80,Aug!A:D,4,FALSE)</f>
        <v>-5561.66</v>
      </c>
      <c r="P80" s="1"/>
      <c r="Q80" s="1"/>
      <c r="R80" s="1"/>
      <c r="S80" s="1"/>
    </row>
    <row r="81" spans="1:19" x14ac:dyDescent="0.25">
      <c r="A81">
        <v>6933980</v>
      </c>
      <c r="B81" t="s">
        <v>182</v>
      </c>
      <c r="C81" t="s">
        <v>96</v>
      </c>
      <c r="D81" s="7">
        <v>40725</v>
      </c>
      <c r="E81" t="s">
        <v>36</v>
      </c>
      <c r="F81" t="str">
        <f>VLOOKUP(A81,Jan!A:B,2,FALSE)</f>
        <v>1-3912 - Comp Hdwr</v>
      </c>
      <c r="G81" s="1">
        <v>7862.12</v>
      </c>
      <c r="H81" s="1">
        <f>VLOOKUP(A81,Jan!A:D,4,FALSE)</f>
        <v>7862.12</v>
      </c>
      <c r="I81" s="1">
        <f>VLOOKUP(A81,Feb!A:D,4,FALSE)</f>
        <v>7862.12</v>
      </c>
      <c r="J81" s="1">
        <f>VLOOKUP(A81,Mar!A:D,4,FALSE)</f>
        <v>7862.12</v>
      </c>
      <c r="K81" s="1">
        <f>VLOOKUP(A81,Apr!A:D,4,FALSE)</f>
        <v>7862.12</v>
      </c>
      <c r="L81" s="1">
        <f>VLOOKUP(A81,May!A:D,4,FALSE)</f>
        <v>7862.12</v>
      </c>
      <c r="M81" s="1">
        <f>VLOOKUP(A81,June!A:D,4,FALSE)</f>
        <v>7862.12</v>
      </c>
      <c r="N81" s="1">
        <f>VLOOKUP(A81,July!A:D,4,FALSE)</f>
        <v>7862.12</v>
      </c>
      <c r="O81" s="1">
        <f>VLOOKUP(A81,Aug!A:D,4,FALSE)</f>
        <v>7862.12</v>
      </c>
      <c r="P81" s="1"/>
      <c r="Q81" s="1"/>
      <c r="R81" s="1"/>
      <c r="S81" s="1"/>
    </row>
    <row r="82" spans="1:19" x14ac:dyDescent="0.25">
      <c r="A82">
        <v>6934002</v>
      </c>
      <c r="B82" t="s">
        <v>181</v>
      </c>
      <c r="C82" t="s">
        <v>97</v>
      </c>
      <c r="D82" s="7">
        <v>41061</v>
      </c>
      <c r="E82" t="s">
        <v>36</v>
      </c>
      <c r="F82" t="str">
        <f>VLOOKUP(A82,Jan!A:B,2,FALSE)</f>
        <v>1-3913 - Furn &amp; Fix</v>
      </c>
      <c r="G82" s="1">
        <v>18638.38</v>
      </c>
      <c r="H82" s="1">
        <f>VLOOKUP(A82,Jan!A:D,4,FALSE)</f>
        <v>18638.38</v>
      </c>
      <c r="I82" s="1">
        <f>VLOOKUP(A82,Feb!A:D,4,FALSE)</f>
        <v>18638.38</v>
      </c>
      <c r="J82" s="1">
        <f>VLOOKUP(A82,Mar!A:D,4,FALSE)</f>
        <v>18638.38</v>
      </c>
      <c r="K82" s="1">
        <f>VLOOKUP(A82,Apr!A:D,4,FALSE)</f>
        <v>18638.38</v>
      </c>
      <c r="L82" s="1">
        <f>VLOOKUP(A82,May!A:D,4,FALSE)</f>
        <v>18638.38</v>
      </c>
      <c r="M82" s="1">
        <f>VLOOKUP(A82,June!A:D,4,FALSE)</f>
        <v>18638.38</v>
      </c>
      <c r="N82" s="1">
        <f>VLOOKUP(A82,July!A:D,4,FALSE)</f>
        <v>18638.38</v>
      </c>
      <c r="O82" s="1">
        <f>VLOOKUP(A82,Aug!A:D,4,FALSE)</f>
        <v>18638.38</v>
      </c>
      <c r="P82" s="1">
        <f>VLOOKUP(A82,Sept!A:D,4,FALSE)</f>
        <v>18638.38</v>
      </c>
      <c r="Q82" s="1">
        <f>VLOOKUP(A82,Oct!A:D,4,FALSE)</f>
        <v>18638.38</v>
      </c>
      <c r="R82" s="1">
        <f>VLOOKUP(A82,Nov!A:D,4,FALSE)</f>
        <v>18638.38</v>
      </c>
      <c r="S82" s="1">
        <f>VLOOKUP(A82,Dec!A:D,4,FALSE)</f>
        <v>18638.38</v>
      </c>
    </row>
    <row r="83" spans="1:19" x14ac:dyDescent="0.25">
      <c r="A83">
        <v>6933553</v>
      </c>
      <c r="B83" t="s">
        <v>181</v>
      </c>
      <c r="C83" t="s">
        <v>98</v>
      </c>
      <c r="D83" s="7">
        <v>41122</v>
      </c>
      <c r="E83" t="s">
        <v>36</v>
      </c>
      <c r="F83" t="str">
        <f>VLOOKUP(A83,Jan!A:B,2,FALSE)</f>
        <v>1-3913 - Furn &amp; Fix</v>
      </c>
      <c r="G83" s="1">
        <v>851.92000000000007</v>
      </c>
      <c r="H83" s="1">
        <f>VLOOKUP(A83,Jan!A:D,4,FALSE)</f>
        <v>851.92000000000007</v>
      </c>
      <c r="I83" s="1">
        <f>VLOOKUP(A83,Feb!A:D,4,FALSE)</f>
        <v>851.92000000000007</v>
      </c>
      <c r="J83" s="1">
        <f>VLOOKUP(A83,Mar!A:D,4,FALSE)</f>
        <v>851.92000000000007</v>
      </c>
      <c r="K83" s="1">
        <f>VLOOKUP(A83,Apr!A:D,4,FALSE)</f>
        <v>851.92000000000007</v>
      </c>
      <c r="L83" s="1">
        <f>VLOOKUP(A83,May!A:D,4,FALSE)</f>
        <v>851.92000000000007</v>
      </c>
      <c r="M83" s="1">
        <f>VLOOKUP(A83,June!A:D,4,FALSE)</f>
        <v>851.92000000000007</v>
      </c>
      <c r="N83" s="1">
        <f>VLOOKUP(A83,July!A:D,4,FALSE)</f>
        <v>851.92000000000007</v>
      </c>
      <c r="O83" s="1">
        <f>VLOOKUP(A83,Aug!A:D,4,FALSE)</f>
        <v>851.92000000000007</v>
      </c>
      <c r="P83" s="1">
        <f>VLOOKUP(A83,Sept!A:D,4,FALSE)</f>
        <v>851.92000000000007</v>
      </c>
      <c r="Q83" s="1">
        <f>VLOOKUP(A83,Oct!A:D,4,FALSE)</f>
        <v>851.92000000000007</v>
      </c>
      <c r="R83" s="1">
        <f>VLOOKUP(A83,Nov!A:D,4,FALSE)</f>
        <v>851.92000000000007</v>
      </c>
      <c r="S83" s="1">
        <f>VLOOKUP(A83,Dec!A:D,4,FALSE)</f>
        <v>851.92000000000007</v>
      </c>
    </row>
    <row r="84" spans="1:19" x14ac:dyDescent="0.25">
      <c r="A84">
        <v>6933279</v>
      </c>
      <c r="B84" t="s">
        <v>181</v>
      </c>
      <c r="C84" t="s">
        <v>99</v>
      </c>
      <c r="D84" s="7">
        <v>40969</v>
      </c>
      <c r="E84" t="s">
        <v>36</v>
      </c>
      <c r="F84" t="str">
        <f>VLOOKUP(A84,Jan!A:B,2,FALSE)</f>
        <v>1-3913 - Furn &amp; Fix</v>
      </c>
      <c r="G84" s="1">
        <v>302808</v>
      </c>
      <c r="H84" s="1">
        <f>VLOOKUP(A84,Jan!A:D,4,FALSE)</f>
        <v>302808</v>
      </c>
      <c r="I84" s="1">
        <f>VLOOKUP(A84,Feb!A:D,4,FALSE)</f>
        <v>302808</v>
      </c>
      <c r="J84" s="1">
        <f>VLOOKUP(A84,Mar!A:D,4,FALSE)</f>
        <v>302808</v>
      </c>
      <c r="K84" s="1">
        <f>VLOOKUP(A84,Apr!A:D,4,FALSE)</f>
        <v>302808</v>
      </c>
      <c r="L84" s="1">
        <f>VLOOKUP(A84,May!A:D,4,FALSE)</f>
        <v>302808</v>
      </c>
      <c r="M84" s="1">
        <f>VLOOKUP(A84,June!A:D,4,FALSE)</f>
        <v>302808</v>
      </c>
      <c r="N84" s="1">
        <f>VLOOKUP(A84,July!A:D,4,FALSE)</f>
        <v>302808</v>
      </c>
      <c r="O84" s="1">
        <f>VLOOKUP(A84,Aug!A:D,4,FALSE)</f>
        <v>302808</v>
      </c>
      <c r="P84" s="1">
        <f>VLOOKUP(A84,Sept!A:D,4,FALSE)</f>
        <v>302808</v>
      </c>
      <c r="Q84" s="1">
        <f>VLOOKUP(A84,Oct!A:D,4,FALSE)</f>
        <v>302808</v>
      </c>
      <c r="R84" s="1">
        <f>VLOOKUP(A84,Nov!A:D,4,FALSE)</f>
        <v>302808</v>
      </c>
      <c r="S84" s="1">
        <f>VLOOKUP(A84,Dec!A:D,4,FALSE)</f>
        <v>302808</v>
      </c>
    </row>
    <row r="85" spans="1:19" x14ac:dyDescent="0.25">
      <c r="A85">
        <v>6933985</v>
      </c>
      <c r="B85" t="s">
        <v>177</v>
      </c>
      <c r="C85" t="s">
        <v>100</v>
      </c>
      <c r="D85" s="7">
        <v>41518</v>
      </c>
      <c r="E85" t="s">
        <v>36</v>
      </c>
      <c r="F85" t="str">
        <f>VLOOKUP(A85,Jan!A:B,2,FALSE)</f>
        <v>1-3913 - Furn &amp; Fix</v>
      </c>
      <c r="G85" s="1">
        <v>681.29</v>
      </c>
      <c r="H85" s="1">
        <f>VLOOKUP(A85,Jan!A:D,4,FALSE)</f>
        <v>681.29</v>
      </c>
      <c r="I85" s="1">
        <f>VLOOKUP(A85,Feb!A:D,4,FALSE)</f>
        <v>681.29</v>
      </c>
      <c r="J85" s="1">
        <f>VLOOKUP(A85,Mar!A:D,4,FALSE)</f>
        <v>681.29</v>
      </c>
      <c r="K85" s="1">
        <f>VLOOKUP(A85,Apr!A:D,4,FALSE)</f>
        <v>681.29</v>
      </c>
      <c r="L85" s="1">
        <f>VLOOKUP(A85,May!A:D,4,FALSE)</f>
        <v>681.29</v>
      </c>
      <c r="M85" s="1">
        <f>VLOOKUP(A85,June!A:D,4,FALSE)</f>
        <v>681.29</v>
      </c>
      <c r="N85" s="1">
        <f>VLOOKUP(A85,July!A:D,4,FALSE)</f>
        <v>681.29</v>
      </c>
      <c r="O85" s="1">
        <f>VLOOKUP(A85,Aug!A:D,4,FALSE)</f>
        <v>681.29</v>
      </c>
      <c r="P85" s="1">
        <f>VLOOKUP(A85,Sept!A:D,4,FALSE)</f>
        <v>681.29</v>
      </c>
      <c r="Q85" s="1">
        <f>VLOOKUP(A85,Oct!A:D,4,FALSE)</f>
        <v>681.29</v>
      </c>
      <c r="R85" s="1">
        <f>VLOOKUP(A85,Nov!A:D,4,FALSE)</f>
        <v>681.29</v>
      </c>
      <c r="S85" s="1">
        <f>VLOOKUP(A85,Dec!A:D,4,FALSE)</f>
        <v>681.29</v>
      </c>
    </row>
    <row r="86" spans="1:19" x14ac:dyDescent="0.25">
      <c r="A86">
        <v>6932993</v>
      </c>
      <c r="B86" t="s">
        <v>177</v>
      </c>
      <c r="C86" t="s">
        <v>101</v>
      </c>
      <c r="D86" s="7">
        <v>42583</v>
      </c>
      <c r="E86" t="s">
        <v>36</v>
      </c>
      <c r="F86" t="str">
        <f>VLOOKUP(A86,Jan!A:B,2,FALSE)</f>
        <v>1-3913 - Furn &amp; Fix</v>
      </c>
      <c r="G86" s="1">
        <v>1593.1000000000001</v>
      </c>
      <c r="H86" s="1">
        <f>VLOOKUP(A86,Jan!A:D,4,FALSE)</f>
        <v>1593.1000000000001</v>
      </c>
      <c r="I86" s="1">
        <f>VLOOKUP(A86,Feb!A:D,4,FALSE)</f>
        <v>1593.1000000000001</v>
      </c>
      <c r="J86" s="1">
        <f>VLOOKUP(A86,Mar!A:D,4,FALSE)</f>
        <v>1593.1000000000001</v>
      </c>
      <c r="K86" s="1">
        <f>VLOOKUP(A86,Apr!A:D,4,FALSE)</f>
        <v>1593.1000000000001</v>
      </c>
      <c r="L86" s="1">
        <f>VLOOKUP(A86,May!A:D,4,FALSE)</f>
        <v>1593.1000000000001</v>
      </c>
      <c r="M86" s="1">
        <f>VLOOKUP(A86,June!A:D,4,FALSE)</f>
        <v>1593.1000000000001</v>
      </c>
      <c r="N86" s="1">
        <f>VLOOKUP(A86,July!A:D,4,FALSE)</f>
        <v>1593.1000000000001</v>
      </c>
      <c r="O86" s="1">
        <f>VLOOKUP(A86,Aug!A:D,4,FALSE)</f>
        <v>1593.1000000000001</v>
      </c>
      <c r="P86" s="1">
        <f>VLOOKUP(A86,Sept!A:D,4,FALSE)</f>
        <v>1593.1000000000001</v>
      </c>
      <c r="Q86" s="1">
        <f>VLOOKUP(A86,Oct!A:D,4,FALSE)</f>
        <v>1593.1000000000001</v>
      </c>
      <c r="R86" s="1">
        <f>VLOOKUP(A86,Nov!A:D,4,FALSE)</f>
        <v>1593.1000000000001</v>
      </c>
      <c r="S86" s="1">
        <f>VLOOKUP(A86,Dec!A:D,4,FALSE)</f>
        <v>1593.1000000000001</v>
      </c>
    </row>
    <row r="87" spans="1:19" x14ac:dyDescent="0.25">
      <c r="A87">
        <v>6933001</v>
      </c>
      <c r="B87" t="s">
        <v>177</v>
      </c>
      <c r="C87" t="s">
        <v>102</v>
      </c>
      <c r="D87" s="7">
        <v>42430</v>
      </c>
      <c r="E87" t="s">
        <v>36</v>
      </c>
      <c r="F87" t="str">
        <f>VLOOKUP(A87,Jan!A:B,2,FALSE)</f>
        <v>1-3913 - Furn &amp; Fix</v>
      </c>
      <c r="G87" s="1">
        <v>77494.7</v>
      </c>
      <c r="H87" s="1">
        <f>VLOOKUP(A87,Jan!A:D,4,FALSE)</f>
        <v>77494.7</v>
      </c>
      <c r="I87" s="1">
        <f>VLOOKUP(A87,Feb!A:D,4,FALSE)</f>
        <v>77494.7</v>
      </c>
      <c r="J87" s="1">
        <f>VLOOKUP(A87,Mar!A:D,4,FALSE)</f>
        <v>77494.7</v>
      </c>
      <c r="K87" s="1">
        <f>VLOOKUP(A87,Apr!A:D,4,FALSE)</f>
        <v>77494.7</v>
      </c>
      <c r="L87" s="1">
        <f>VLOOKUP(A87,May!A:D,4,FALSE)</f>
        <v>77494.7</v>
      </c>
      <c r="M87" s="1">
        <f>VLOOKUP(A87,June!A:D,4,FALSE)</f>
        <v>77494.7</v>
      </c>
      <c r="N87" s="1">
        <f>VLOOKUP(A87,July!A:D,4,FALSE)</f>
        <v>77494.7</v>
      </c>
      <c r="O87" s="1">
        <f>VLOOKUP(A87,Aug!A:D,4,FALSE)</f>
        <v>77494.7</v>
      </c>
      <c r="P87" s="1">
        <f>VLOOKUP(A87,Sept!A:D,4,FALSE)</f>
        <v>77494.7</v>
      </c>
      <c r="Q87" s="1">
        <f>VLOOKUP(A87,Oct!A:D,4,FALSE)</f>
        <v>77494.7</v>
      </c>
      <c r="R87" s="1">
        <f>VLOOKUP(A87,Nov!A:D,4,FALSE)</f>
        <v>77494.7</v>
      </c>
      <c r="S87" s="1">
        <f>VLOOKUP(A87,Dec!A:D,4,FALSE)</f>
        <v>77494.7</v>
      </c>
    </row>
    <row r="88" spans="1:19" x14ac:dyDescent="0.25">
      <c r="A88">
        <v>6933699</v>
      </c>
      <c r="B88" t="s">
        <v>177</v>
      </c>
      <c r="C88" t="s">
        <v>103</v>
      </c>
      <c r="D88" s="7">
        <v>42401</v>
      </c>
      <c r="E88" t="s">
        <v>36</v>
      </c>
      <c r="F88" t="str">
        <f>VLOOKUP(A88,Jan!A:B,2,FALSE)</f>
        <v>1-3913 - Furn &amp; Fix</v>
      </c>
      <c r="G88" s="1">
        <v>30372.57</v>
      </c>
      <c r="H88" s="1">
        <f>VLOOKUP(A88,Jan!A:D,4,FALSE)</f>
        <v>30372.57</v>
      </c>
      <c r="I88" s="1">
        <f>VLOOKUP(A88,Feb!A:D,4,FALSE)</f>
        <v>30372.57</v>
      </c>
      <c r="J88" s="1">
        <f>VLOOKUP(A88,Mar!A:D,4,FALSE)</f>
        <v>30372.57</v>
      </c>
      <c r="K88" s="1">
        <f>VLOOKUP(A88,Apr!A:D,4,FALSE)</f>
        <v>30372.57</v>
      </c>
      <c r="L88" s="1">
        <f>VLOOKUP(A88,May!A:D,4,FALSE)</f>
        <v>30372.57</v>
      </c>
      <c r="M88" s="1">
        <f>VLOOKUP(A88,June!A:D,4,FALSE)</f>
        <v>30372.57</v>
      </c>
      <c r="N88" s="1">
        <f>VLOOKUP(A88,July!A:D,4,FALSE)</f>
        <v>30372.57</v>
      </c>
      <c r="O88" s="1">
        <f>VLOOKUP(A88,Aug!A:D,4,FALSE)</f>
        <v>30372.57</v>
      </c>
      <c r="P88" s="1">
        <f>VLOOKUP(A88,Sept!A:D,4,FALSE)</f>
        <v>30372.57</v>
      </c>
      <c r="Q88" s="1">
        <f>VLOOKUP(A88,Oct!A:D,4,FALSE)</f>
        <v>30372.57</v>
      </c>
      <c r="R88" s="1">
        <f>VLOOKUP(A88,Nov!A:D,4,FALSE)</f>
        <v>30372.57</v>
      </c>
      <c r="S88" s="1">
        <f>VLOOKUP(A88,Dec!A:D,4,FALSE)</f>
        <v>30372.57</v>
      </c>
    </row>
    <row r="89" spans="1:19" x14ac:dyDescent="0.25">
      <c r="A89">
        <v>6934057</v>
      </c>
      <c r="B89" t="s">
        <v>180</v>
      </c>
      <c r="C89" t="s">
        <v>104</v>
      </c>
      <c r="D89" s="7">
        <v>43678</v>
      </c>
      <c r="E89" t="s">
        <v>36</v>
      </c>
      <c r="F89" t="str">
        <f>VLOOKUP(A89,Jan!A:B,2,FALSE)</f>
        <v>1-3914 - Sys Sftwr</v>
      </c>
      <c r="G89" s="1">
        <v>55607.05</v>
      </c>
      <c r="H89" s="1">
        <f>VLOOKUP(A89,Jan!A:D,4,FALSE)</f>
        <v>55607.05</v>
      </c>
      <c r="I89" s="1">
        <f>VLOOKUP(A89,Feb!A:D,4,FALSE)</f>
        <v>55607.05</v>
      </c>
      <c r="J89" s="1">
        <f>VLOOKUP(A89,Mar!A:D,4,FALSE)</f>
        <v>55607.05</v>
      </c>
      <c r="K89" s="1">
        <f>VLOOKUP(A89,Apr!A:D,4,FALSE)</f>
        <v>55607.05</v>
      </c>
      <c r="L89" s="1">
        <f>VLOOKUP(A89,May!A:D,4,FALSE)</f>
        <v>55607.05</v>
      </c>
      <c r="M89" s="1">
        <f>VLOOKUP(A89,June!A:D,4,FALSE)</f>
        <v>55607.05</v>
      </c>
      <c r="N89" s="1">
        <f>VLOOKUP(A89,July!A:D,4,FALSE)</f>
        <v>55607.05</v>
      </c>
      <c r="O89" s="1">
        <f>VLOOKUP(A89,Aug!A:D,4,FALSE)</f>
        <v>55607.05</v>
      </c>
      <c r="P89" s="1">
        <f>VLOOKUP(A89,Sept!A:D,4,FALSE)</f>
        <v>55607.05</v>
      </c>
      <c r="Q89" s="1">
        <f>VLOOKUP(A89,Oct!A:D,4,FALSE)</f>
        <v>55607.05</v>
      </c>
      <c r="R89" s="1">
        <f>VLOOKUP(A89,Nov!A:D,4,FALSE)</f>
        <v>55607.05</v>
      </c>
      <c r="S89" s="1">
        <f>VLOOKUP(A89,Dec!A:D,4,FALSE)</f>
        <v>55607.05</v>
      </c>
    </row>
    <row r="90" spans="1:19" x14ac:dyDescent="0.25">
      <c r="A90">
        <v>6932994</v>
      </c>
      <c r="B90" t="s">
        <v>180</v>
      </c>
      <c r="C90" t="s">
        <v>105</v>
      </c>
      <c r="D90" s="7">
        <v>42856</v>
      </c>
      <c r="E90" t="s">
        <v>36</v>
      </c>
      <c r="F90" t="str">
        <f>VLOOKUP(A90,Jan!A:B,2,FALSE)</f>
        <v>1-3914 - Sys Sftwr</v>
      </c>
      <c r="G90" s="1">
        <v>704526.9</v>
      </c>
      <c r="H90" s="1">
        <f>VLOOKUP(A90,Jan!A:D,4,FALSE)</f>
        <v>704526.9</v>
      </c>
      <c r="I90" s="1">
        <f>VLOOKUP(A90,Feb!A:D,4,FALSE)</f>
        <v>704526.9</v>
      </c>
      <c r="J90" s="1">
        <f>VLOOKUP(A90,Mar!A:D,4,FALSE)</f>
        <v>704526.9</v>
      </c>
      <c r="K90" s="1">
        <f>VLOOKUP(A90,Apr!A:D,4,FALSE)</f>
        <v>704526.9</v>
      </c>
      <c r="L90" s="1">
        <f>VLOOKUP(A90,May!A:D,4,FALSE)</f>
        <v>704526.9</v>
      </c>
      <c r="M90" s="1">
        <f>VLOOKUP(A90,June!A:D,4,FALSE)</f>
        <v>704526.9</v>
      </c>
      <c r="N90" s="1">
        <f>VLOOKUP(A90,July!A:D,4,FALSE)</f>
        <v>704526.9</v>
      </c>
      <c r="O90" s="1">
        <f>VLOOKUP(A90,Aug!A:D,4,FALSE)</f>
        <v>704526.9</v>
      </c>
      <c r="P90" s="1">
        <f>VLOOKUP(A90,Sept!A:D,4,FALSE)</f>
        <v>704526.9</v>
      </c>
      <c r="Q90" s="1">
        <f>VLOOKUP(A90,Oct!A:D,4,FALSE)</f>
        <v>704526.9</v>
      </c>
      <c r="R90" s="1">
        <f>VLOOKUP(A90,Nov!A:D,4,FALSE)</f>
        <v>704526.9</v>
      </c>
      <c r="S90" s="1">
        <f>VLOOKUP(A90,Dec!A:D,4,FALSE)</f>
        <v>704526.9</v>
      </c>
    </row>
    <row r="91" spans="1:19" x14ac:dyDescent="0.25">
      <c r="A91">
        <v>6933277</v>
      </c>
      <c r="B91" t="s">
        <v>180</v>
      </c>
      <c r="C91" t="s">
        <v>106</v>
      </c>
      <c r="D91" s="7">
        <v>43282</v>
      </c>
      <c r="E91" t="s">
        <v>36</v>
      </c>
      <c r="F91" t="str">
        <f>VLOOKUP(A91,Jan!A:B,2,FALSE)</f>
        <v>1-3914 - Sys Sftwr</v>
      </c>
      <c r="G91" s="1">
        <v>28437.14</v>
      </c>
      <c r="H91" s="1">
        <f>VLOOKUP(A91,Jan!A:D,4,FALSE)</f>
        <v>28437.14</v>
      </c>
      <c r="I91" s="1">
        <f>VLOOKUP(A91,Feb!A:D,4,FALSE)</f>
        <v>28437.14</v>
      </c>
      <c r="J91" s="1">
        <f>VLOOKUP(A91,Mar!A:D,4,FALSE)</f>
        <v>28437.14</v>
      </c>
      <c r="K91" s="1">
        <f>VLOOKUP(A91,Apr!A:D,4,FALSE)</f>
        <v>28437.14</v>
      </c>
      <c r="L91" s="1">
        <f>VLOOKUP(A91,May!A:D,4,FALSE)</f>
        <v>28437.14</v>
      </c>
      <c r="M91" s="1">
        <f>VLOOKUP(A91,June!A:D,4,FALSE)</f>
        <v>28437.14</v>
      </c>
      <c r="N91" s="1">
        <f>VLOOKUP(A91,July!A:D,4,FALSE)</f>
        <v>28437.14</v>
      </c>
      <c r="O91" s="1">
        <f>VLOOKUP(A91,Aug!A:D,4,FALSE)</f>
        <v>28437.14</v>
      </c>
      <c r="P91" s="1">
        <f>VLOOKUP(A91,Sept!A:D,4,FALSE)</f>
        <v>28437.14</v>
      </c>
      <c r="Q91" s="1">
        <f>VLOOKUP(A91,Oct!A:D,4,FALSE)</f>
        <v>28437.14</v>
      </c>
      <c r="R91" s="1">
        <f>VLOOKUP(A91,Nov!A:D,4,FALSE)</f>
        <v>28437.14</v>
      </c>
      <c r="S91" s="1">
        <f>VLOOKUP(A91,Dec!A:D,4,FALSE)</f>
        <v>28437.14</v>
      </c>
    </row>
    <row r="92" spans="1:19" x14ac:dyDescent="0.25">
      <c r="A92">
        <v>7003415</v>
      </c>
      <c r="B92" t="s">
        <v>180</v>
      </c>
      <c r="C92" t="s">
        <v>104</v>
      </c>
      <c r="D92" s="7">
        <v>43922</v>
      </c>
      <c r="E92" t="s">
        <v>34</v>
      </c>
      <c r="F92" t="str">
        <f>VLOOKUP(A92,Jan!A:B,2,FALSE)</f>
        <v>1-3914 - Sys Sftwr</v>
      </c>
      <c r="G92" s="1">
        <v>19921.45</v>
      </c>
      <c r="H92" s="1">
        <f>VLOOKUP(A92,Jan!A:D,4,FALSE)</f>
        <v>19921.45</v>
      </c>
      <c r="I92" s="1">
        <f>VLOOKUP(A92,Feb!A:D,4,FALSE)</f>
        <v>19921.45</v>
      </c>
      <c r="J92" s="1">
        <f>VLOOKUP(A92,Mar!A:D,4,FALSE)</f>
        <v>19921.45</v>
      </c>
      <c r="K92" s="1">
        <f>VLOOKUP(A92,Apr!A:D,4,FALSE)</f>
        <v>19921.45</v>
      </c>
      <c r="L92" s="1">
        <f>VLOOKUP(A92,May!A:D,4,FALSE)</f>
        <v>19921.45</v>
      </c>
      <c r="M92" s="1">
        <f>VLOOKUP(A92,June!A:D,4,FALSE)</f>
        <v>19921.45</v>
      </c>
      <c r="N92" s="1">
        <f>VLOOKUP(A92,July!A:D,4,FALSE)</f>
        <v>19921.45</v>
      </c>
      <c r="O92" s="1">
        <f>VLOOKUP(A92,Aug!A:D,4,FALSE)</f>
        <v>129082.01000000001</v>
      </c>
      <c r="P92" s="1">
        <f>VLOOKUP(A92,Sept!A:D,4,FALSE)</f>
        <v>129082.01000000001</v>
      </c>
      <c r="Q92" s="1">
        <f>VLOOKUP(A92,Oct!A:D,4,FALSE)</f>
        <v>129082.01000000001</v>
      </c>
      <c r="R92" s="1">
        <f>VLOOKUP(A92,Nov!A:D,4,FALSE)</f>
        <v>133579.79</v>
      </c>
      <c r="S92" s="1">
        <f>VLOOKUP(A92,Dec!A:D,4,FALSE)</f>
        <v>133099.69</v>
      </c>
    </row>
    <row r="93" spans="1:19" x14ac:dyDescent="0.25">
      <c r="A93">
        <v>6934017</v>
      </c>
      <c r="B93" t="s">
        <v>183</v>
      </c>
      <c r="C93" t="s">
        <v>107</v>
      </c>
      <c r="D93" s="7">
        <v>43525</v>
      </c>
      <c r="E93" t="s">
        <v>36</v>
      </c>
      <c r="F93" t="str">
        <f>VLOOKUP(A93,Jan!A:B,2,FALSE)</f>
        <v>1-3921 - Cars</v>
      </c>
      <c r="G93" s="1">
        <v>-278.5</v>
      </c>
      <c r="H93" s="1">
        <f>VLOOKUP(A93,Jan!A:D,4,FALSE)</f>
        <v>-278.5</v>
      </c>
      <c r="I93" s="1">
        <f>VLOOKUP(A93,Feb!A:D,4,FALSE)</f>
        <v>-278.5</v>
      </c>
      <c r="J93" s="1">
        <f>VLOOKUP(A93,Mar!A:D,4,FALSE)</f>
        <v>-278.5</v>
      </c>
      <c r="K93" s="1">
        <f>VLOOKUP(A93,Apr!A:D,4,FALSE)</f>
        <v>-278.5</v>
      </c>
      <c r="L93" s="1">
        <f>VLOOKUP(A93,May!A:D,4,FALSE)</f>
        <v>-278.5</v>
      </c>
      <c r="M93" s="1">
        <f>VLOOKUP(A93,June!A:D,4,FALSE)</f>
        <v>-278.5</v>
      </c>
      <c r="N93" s="1">
        <f>VLOOKUP(A93,July!A:D,4,FALSE)</f>
        <v>-278.5</v>
      </c>
      <c r="O93" s="1">
        <f>VLOOKUP(A93,Aug!A:D,4,FALSE)</f>
        <v>-278.5</v>
      </c>
      <c r="P93" s="1">
        <f>VLOOKUP(A93,Sept!A:D,4,FALSE)</f>
        <v>-278.5</v>
      </c>
      <c r="Q93" s="1">
        <f>VLOOKUP(A93,Oct!A:D,4,FALSE)</f>
        <v>-278.5</v>
      </c>
      <c r="R93" s="1">
        <f>VLOOKUP(A93,Nov!A:D,4,FALSE)</f>
        <v>-278.5</v>
      </c>
      <c r="S93" s="1">
        <f>VLOOKUP(A93,Dec!A:D,4,FALSE)</f>
        <v>-278.5</v>
      </c>
    </row>
    <row r="94" spans="1:19" x14ac:dyDescent="0.25">
      <c r="A94">
        <v>6933979</v>
      </c>
      <c r="B94" t="s">
        <v>183</v>
      </c>
      <c r="C94" t="s">
        <v>108</v>
      </c>
      <c r="D94" s="7">
        <v>41760</v>
      </c>
      <c r="E94" t="s">
        <v>36</v>
      </c>
      <c r="F94" t="str">
        <f>VLOOKUP(A94,Jan!A:B,2,FALSE)</f>
        <v>1-3921 - Cars</v>
      </c>
      <c r="G94" s="1">
        <v>32193.600000000002</v>
      </c>
      <c r="H94" s="1">
        <f>VLOOKUP(A94,Jan!A:D,4,FALSE)</f>
        <v>32193.600000000002</v>
      </c>
      <c r="I94" s="1">
        <f>VLOOKUP(A94,Feb!A:D,4,FALSE)</f>
        <v>32193.600000000002</v>
      </c>
      <c r="J94" s="1">
        <f>VLOOKUP(A94,Mar!A:D,4,FALSE)</f>
        <v>32193.600000000002</v>
      </c>
      <c r="K94" s="1">
        <f>VLOOKUP(A94,Apr!A:D,4,FALSE)</f>
        <v>32193.600000000002</v>
      </c>
      <c r="L94" s="1">
        <f>VLOOKUP(A94,May!A:D,4,FALSE)</f>
        <v>32193.600000000002</v>
      </c>
      <c r="M94" s="1">
        <f>VLOOKUP(A94,June!A:D,4,FALSE)</f>
        <v>32193.600000000002</v>
      </c>
      <c r="N94" s="1">
        <f>VLOOKUP(A94,July!A:D,4,FALSE)</f>
        <v>32193.600000000002</v>
      </c>
      <c r="O94" s="1">
        <f>VLOOKUP(A94,Aug!A:D,4,FALSE)</f>
        <v>32193.600000000002</v>
      </c>
      <c r="P94" s="1">
        <f>VLOOKUP(A94,Sept!A:D,4,FALSE)</f>
        <v>32193.600000000002</v>
      </c>
      <c r="Q94" s="1">
        <f>VLOOKUP(A94,Oct!A:D,4,FALSE)</f>
        <v>32193.600000000002</v>
      </c>
      <c r="R94" s="1">
        <f>VLOOKUP(A94,Nov!A:D,4,FALSE)</f>
        <v>32193.600000000002</v>
      </c>
      <c r="S94" s="1">
        <f>VLOOKUP(A94,Dec!A:D,4,FALSE)</f>
        <v>32193.600000000002</v>
      </c>
    </row>
    <row r="95" spans="1:19" x14ac:dyDescent="0.25">
      <c r="A95">
        <v>6933097</v>
      </c>
      <c r="B95" t="s">
        <v>183</v>
      </c>
      <c r="C95" t="s">
        <v>109</v>
      </c>
      <c r="D95" s="7">
        <v>41760</v>
      </c>
      <c r="E95" t="s">
        <v>36</v>
      </c>
      <c r="F95" t="str">
        <f>VLOOKUP(A95,Jan!A:B,2,FALSE)</f>
        <v>1-3921 - Cars</v>
      </c>
      <c r="G95" s="1">
        <v>37000</v>
      </c>
      <c r="H95" s="1">
        <f>VLOOKUP(A95,Jan!A:D,4,FALSE)</f>
        <v>37000</v>
      </c>
      <c r="I95" s="1">
        <f>VLOOKUP(A95,Feb!A:D,4,FALSE)</f>
        <v>37000</v>
      </c>
      <c r="J95" s="1">
        <f>VLOOKUP(A95,Mar!A:D,4,FALSE)</f>
        <v>37000</v>
      </c>
      <c r="K95" s="1">
        <f>VLOOKUP(A95,Apr!A:D,4,FALSE)</f>
        <v>37000</v>
      </c>
      <c r="L95" s="1">
        <f>VLOOKUP(A95,May!A:D,4,FALSE)</f>
        <v>37000</v>
      </c>
      <c r="M95" s="1">
        <f>VLOOKUP(A95,June!A:D,4,FALSE)</f>
        <v>37000</v>
      </c>
      <c r="N95" s="1">
        <f>VLOOKUP(A95,July!A:D,4,FALSE)</f>
        <v>37000</v>
      </c>
      <c r="O95" s="1">
        <f>VLOOKUP(A95,Aug!A:D,4,FALSE)</f>
        <v>37000</v>
      </c>
      <c r="P95" s="1">
        <f>VLOOKUP(A95,Sept!A:D,4,FALSE)</f>
        <v>37000</v>
      </c>
      <c r="Q95" s="1">
        <f>VLOOKUP(A95,Oct!A:D,4,FALSE)</f>
        <v>37000</v>
      </c>
      <c r="R95" s="1">
        <f>VLOOKUP(A95,Nov!A:D,4,FALSE)</f>
        <v>37000</v>
      </c>
      <c r="S95" s="1">
        <f>VLOOKUP(A95,Dec!A:D,4,FALSE)</f>
        <v>37000</v>
      </c>
    </row>
    <row r="96" spans="1:19" x14ac:dyDescent="0.25">
      <c r="A96">
        <v>7004931</v>
      </c>
      <c r="B96" t="s">
        <v>183</v>
      </c>
      <c r="C96" t="s">
        <v>110</v>
      </c>
      <c r="D96" s="7">
        <v>43891</v>
      </c>
      <c r="E96" t="s">
        <v>111</v>
      </c>
      <c r="F96" t="str">
        <f>VLOOKUP(A96,Jan!A:B,2,FALSE)</f>
        <v>1-3921 - Cars</v>
      </c>
      <c r="G96" s="1">
        <v>21.32</v>
      </c>
      <c r="H96" s="1">
        <f>VLOOKUP(A96,Jan!A:D,4,FALSE)</f>
        <v>21.32</v>
      </c>
      <c r="I96" s="1">
        <f>VLOOKUP(A96,Feb!A:D,4,FALSE)</f>
        <v>21.32</v>
      </c>
      <c r="J96" s="1">
        <f>VLOOKUP(A96,Mar!A:D,4,FALSE)</f>
        <v>21.32</v>
      </c>
      <c r="K96" s="1">
        <f>VLOOKUP(A96,Apr!A:D,4,FALSE)</f>
        <v>21.32</v>
      </c>
      <c r="L96" s="1">
        <f>VLOOKUP(A96,May!A:D,4,FALSE)</f>
        <v>21.32</v>
      </c>
      <c r="M96" s="1">
        <f>VLOOKUP(A96,June!A:D,4,FALSE)</f>
        <v>21.32</v>
      </c>
      <c r="N96" s="1">
        <f>VLOOKUP(A96,July!A:D,4,FALSE)</f>
        <v>21.32</v>
      </c>
      <c r="O96" s="1">
        <f>VLOOKUP(A96,Aug!A:D,4,FALSE)</f>
        <v>21.32</v>
      </c>
      <c r="P96" s="1">
        <f>VLOOKUP(A96,Sept!A:D,4,FALSE)</f>
        <v>21.32</v>
      </c>
      <c r="Q96" s="1">
        <f>VLOOKUP(A96,Oct!A:D,4,FALSE)</f>
        <v>21.32</v>
      </c>
      <c r="R96" s="1">
        <f>VLOOKUP(A96,Nov!A:D,4,FALSE)</f>
        <v>21.32</v>
      </c>
      <c r="S96" s="1">
        <f>VLOOKUP(A96,Dec!A:D,4,FALSE)</f>
        <v>21.32</v>
      </c>
    </row>
    <row r="97" spans="1:19" x14ac:dyDescent="0.25">
      <c r="A97">
        <v>6933695</v>
      </c>
      <c r="B97" t="s">
        <v>183</v>
      </c>
      <c r="C97" t="s">
        <v>112</v>
      </c>
      <c r="D97" s="7">
        <v>41456</v>
      </c>
      <c r="E97" t="s">
        <v>36</v>
      </c>
      <c r="F97" t="str">
        <f>VLOOKUP(A97,Jan!A:B,2,FALSE)</f>
        <v>1-3921 - Cars</v>
      </c>
      <c r="G97" s="1">
        <v>27389.06</v>
      </c>
      <c r="H97" s="1">
        <f>VLOOKUP(A97,Jan!A:D,4,FALSE)</f>
        <v>27389.06</v>
      </c>
      <c r="I97" s="1">
        <f>VLOOKUP(A97,Feb!A:D,4,FALSE)</f>
        <v>27389.06</v>
      </c>
      <c r="J97" s="1">
        <f>VLOOKUP(A97,Mar!A:D,4,FALSE)</f>
        <v>27389.06</v>
      </c>
      <c r="K97" s="1">
        <f>VLOOKUP(A97,Apr!A:D,4,FALSE)</f>
        <v>27389.06</v>
      </c>
      <c r="L97" s="1">
        <f>VLOOKUP(A97,May!A:D,4,FALSE)</f>
        <v>27389.06</v>
      </c>
      <c r="M97" s="1">
        <f>VLOOKUP(A97,June!A:D,4,FALSE)</f>
        <v>27389.06</v>
      </c>
      <c r="N97" s="1">
        <f>VLOOKUP(A97,July!A:D,4,FALSE)</f>
        <v>27389.06</v>
      </c>
      <c r="O97" s="1">
        <f>VLOOKUP(A97,Aug!A:D,4,FALSE)</f>
        <v>27389.06</v>
      </c>
      <c r="P97" s="1">
        <f>VLOOKUP(A97,Sept!A:D,4,FALSE)</f>
        <v>27389.06</v>
      </c>
      <c r="Q97" s="1">
        <f>VLOOKUP(A97,Oct!A:D,4,FALSE)</f>
        <v>27389.06</v>
      </c>
      <c r="R97" s="1">
        <f>VLOOKUP(A97,Nov!A:D,4,FALSE)</f>
        <v>27389.06</v>
      </c>
      <c r="S97" s="1">
        <f>VLOOKUP(A97,Dec!A:D,4,FALSE)</f>
        <v>27389.06</v>
      </c>
    </row>
    <row r="98" spans="1:19" x14ac:dyDescent="0.25">
      <c r="A98">
        <v>6933089</v>
      </c>
      <c r="B98" t="s">
        <v>183</v>
      </c>
      <c r="C98" t="s">
        <v>113</v>
      </c>
      <c r="D98" s="7">
        <v>41456</v>
      </c>
      <c r="E98" t="s">
        <v>36</v>
      </c>
      <c r="F98" t="str">
        <f>VLOOKUP(A98,Jan!A:B,2,FALSE)</f>
        <v>1-3921 - Cars</v>
      </c>
      <c r="G98" s="1">
        <v>31204.400000000001</v>
      </c>
      <c r="H98" s="1">
        <f>VLOOKUP(A98,Jan!A:D,4,FALSE)</f>
        <v>31204.400000000001</v>
      </c>
      <c r="I98" s="1">
        <f>VLOOKUP(A98,Feb!A:D,4,FALSE)</f>
        <v>31204.400000000001</v>
      </c>
      <c r="J98" s="1">
        <f>VLOOKUP(A98,Mar!A:D,4,FALSE)</f>
        <v>31204.400000000001</v>
      </c>
      <c r="K98" s="1">
        <f>VLOOKUP(A98,Apr!A:D,4,FALSE)</f>
        <v>31204.400000000001</v>
      </c>
      <c r="L98" s="1">
        <f>VLOOKUP(A98,May!A:D,4,FALSE)</f>
        <v>31204.400000000001</v>
      </c>
      <c r="M98" s="1">
        <f>VLOOKUP(A98,June!A:D,4,FALSE)</f>
        <v>31204.400000000001</v>
      </c>
      <c r="N98" s="1">
        <f>VLOOKUP(A98,July!A:D,4,FALSE)</f>
        <v>31204.400000000001</v>
      </c>
      <c r="O98" s="1">
        <f>VLOOKUP(A98,Aug!A:D,4,FALSE)</f>
        <v>31204.400000000001</v>
      </c>
      <c r="P98" s="1">
        <f>VLOOKUP(A98,Sept!A:D,4,FALSE)</f>
        <v>31204.400000000001</v>
      </c>
      <c r="Q98" s="1">
        <f>VLOOKUP(A98,Oct!A:D,4,FALSE)</f>
        <v>31204.400000000001</v>
      </c>
      <c r="R98" s="1">
        <f>VLOOKUP(A98,Nov!A:D,4,FALSE)</f>
        <v>31204.400000000001</v>
      </c>
      <c r="S98" s="1">
        <f>VLOOKUP(A98,Dec!A:D,4,FALSE)</f>
        <v>31204.400000000001</v>
      </c>
    </row>
    <row r="99" spans="1:19" x14ac:dyDescent="0.25">
      <c r="A99">
        <v>6932977</v>
      </c>
      <c r="B99" t="s">
        <v>183</v>
      </c>
      <c r="C99" t="s">
        <v>114</v>
      </c>
      <c r="D99" s="7">
        <v>41760</v>
      </c>
      <c r="E99" t="s">
        <v>36</v>
      </c>
      <c r="F99" t="str">
        <f>VLOOKUP(A99,Jan!A:B,2,FALSE)</f>
        <v>1-3921 - Cars</v>
      </c>
      <c r="G99" s="1">
        <v>25000</v>
      </c>
      <c r="H99" s="1">
        <f>VLOOKUP(A99,Jan!A:D,4,FALSE)</f>
        <v>25000</v>
      </c>
      <c r="I99" s="1">
        <f>VLOOKUP(A99,Feb!A:D,4,FALSE)</f>
        <v>25000</v>
      </c>
      <c r="J99" s="1">
        <f>VLOOKUP(A99,Mar!A:D,4,FALSE)</f>
        <v>25000</v>
      </c>
      <c r="K99" s="1">
        <f>VLOOKUP(A99,Apr!A:D,4,FALSE)</f>
        <v>25000</v>
      </c>
      <c r="L99" s="1">
        <f>VLOOKUP(A99,May!A:D,4,FALSE)</f>
        <v>25000</v>
      </c>
      <c r="M99" s="1">
        <f>VLOOKUP(A99,June!A:D,4,FALSE)</f>
        <v>25000</v>
      </c>
      <c r="N99" s="1">
        <f>VLOOKUP(A99,July!A:D,4,FALSE)</f>
        <v>25000</v>
      </c>
      <c r="O99" s="1">
        <f>VLOOKUP(A99,Aug!A:D,4,FALSE)</f>
        <v>25000</v>
      </c>
      <c r="P99" s="1">
        <f>VLOOKUP(A99,Sept!A:D,4,FALSE)</f>
        <v>25000</v>
      </c>
      <c r="Q99" s="1">
        <f>VLOOKUP(A99,Oct!A:D,4,FALSE)</f>
        <v>25000</v>
      </c>
      <c r="R99" s="1">
        <f>VLOOKUP(A99,Nov!A:D,4,FALSE)</f>
        <v>25000</v>
      </c>
      <c r="S99" s="1">
        <f>VLOOKUP(A99,Dec!A:D,4,FALSE)</f>
        <v>25000</v>
      </c>
    </row>
    <row r="100" spans="1:19" x14ac:dyDescent="0.25">
      <c r="A100">
        <v>6934062</v>
      </c>
      <c r="B100" t="s">
        <v>183</v>
      </c>
      <c r="C100" t="s">
        <v>115</v>
      </c>
      <c r="D100" s="7">
        <v>43800</v>
      </c>
      <c r="E100" t="s">
        <v>36</v>
      </c>
      <c r="F100" t="str">
        <f>VLOOKUP(A100,Jan!A:B,2,FALSE)</f>
        <v>1-3921 - Cars</v>
      </c>
      <c r="G100" s="1">
        <v>-8300</v>
      </c>
      <c r="H100" s="1">
        <f>VLOOKUP(A100,Jan!A:D,4,FALSE)</f>
        <v>-8300</v>
      </c>
      <c r="I100" s="1">
        <f>VLOOKUP(A100,Feb!A:D,4,FALSE)</f>
        <v>-8300</v>
      </c>
      <c r="J100" s="1">
        <f>VLOOKUP(A100,Mar!A:D,4,FALSE)</f>
        <v>-8300</v>
      </c>
      <c r="K100" s="1">
        <f>VLOOKUP(A100,Apr!A:D,4,FALSE)</f>
        <v>-8300</v>
      </c>
      <c r="L100" s="1">
        <f>VLOOKUP(A100,May!A:D,4,FALSE)</f>
        <v>-8300</v>
      </c>
      <c r="M100" s="1">
        <f>VLOOKUP(A100,June!A:D,4,FALSE)</f>
        <v>-8300</v>
      </c>
      <c r="N100" s="1">
        <f>VLOOKUP(A100,July!A:D,4,FALSE)</f>
        <v>-8300</v>
      </c>
      <c r="O100" s="1">
        <f>VLOOKUP(A100,Aug!A:D,4,FALSE)</f>
        <v>-8300</v>
      </c>
      <c r="P100" s="1">
        <f>VLOOKUP(A100,Sept!A:D,4,FALSE)</f>
        <v>-8300</v>
      </c>
      <c r="Q100" s="1">
        <f>VLOOKUP(A100,Oct!A:D,4,FALSE)</f>
        <v>-8300</v>
      </c>
      <c r="R100" s="1">
        <f>VLOOKUP(A100,Nov!A:D,4,FALSE)</f>
        <v>-8300</v>
      </c>
      <c r="S100" s="1">
        <f>VLOOKUP(A100,Dec!A:D,4,FALSE)</f>
        <v>-8300</v>
      </c>
    </row>
    <row r="101" spans="1:19" x14ac:dyDescent="0.25">
      <c r="A101">
        <v>7002764</v>
      </c>
      <c r="B101" t="s">
        <v>183</v>
      </c>
      <c r="C101" t="s">
        <v>110</v>
      </c>
      <c r="D101" s="7">
        <v>43862</v>
      </c>
      <c r="E101" t="s">
        <v>111</v>
      </c>
      <c r="F101" t="str">
        <f>VLOOKUP(A101,Jan!A:B,2,FALSE)</f>
        <v>1-3921 - Cars</v>
      </c>
      <c r="G101" s="1">
        <v>29556.05</v>
      </c>
      <c r="H101" s="1">
        <f>VLOOKUP(A101,Jan!A:D,4,FALSE)</f>
        <v>29556.05</v>
      </c>
      <c r="I101" s="1">
        <f>VLOOKUP(A101,Feb!A:D,4,FALSE)</f>
        <v>29556.05</v>
      </c>
      <c r="J101" s="1">
        <f>VLOOKUP(A101,Mar!A:D,4,FALSE)</f>
        <v>29556.05</v>
      </c>
      <c r="K101" s="1">
        <f>VLOOKUP(A101,Apr!A:D,4,FALSE)</f>
        <v>29556.05</v>
      </c>
      <c r="L101" s="1">
        <f>VLOOKUP(A101,May!A:D,4,FALSE)</f>
        <v>29556.05</v>
      </c>
      <c r="M101" s="1">
        <f>VLOOKUP(A101,June!A:D,4,FALSE)</f>
        <v>29556.05</v>
      </c>
      <c r="N101" s="1">
        <f>VLOOKUP(A101,July!A:D,4,FALSE)</f>
        <v>29556.05</v>
      </c>
      <c r="O101" s="1">
        <f>VLOOKUP(A101,Aug!A:D,4,FALSE)</f>
        <v>29556.05</v>
      </c>
      <c r="P101" s="1">
        <f>VLOOKUP(A101,Sept!A:D,4,FALSE)</f>
        <v>29556.05</v>
      </c>
      <c r="Q101" s="1">
        <f>VLOOKUP(A101,Oct!A:D,4,FALSE)</f>
        <v>29556.05</v>
      </c>
      <c r="R101" s="1">
        <f>VLOOKUP(A101,Nov!A:D,4,FALSE)</f>
        <v>29556.05</v>
      </c>
      <c r="S101" s="1">
        <f>VLOOKUP(A101,Dec!A:D,4,FALSE)</f>
        <v>29556.05</v>
      </c>
    </row>
    <row r="102" spans="1:19" x14ac:dyDescent="0.25">
      <c r="A102">
        <v>6934085</v>
      </c>
      <c r="B102" t="s">
        <v>183</v>
      </c>
      <c r="C102" t="s">
        <v>116</v>
      </c>
      <c r="D102" s="7">
        <v>43709</v>
      </c>
      <c r="E102" t="s">
        <v>36</v>
      </c>
      <c r="F102" t="str">
        <f>VLOOKUP(A102,Jan!A:B,2,FALSE)</f>
        <v>1-3921 - Cars</v>
      </c>
      <c r="G102" s="1">
        <v>-330.45</v>
      </c>
      <c r="H102" s="1">
        <f>VLOOKUP(A102,Jan!A:D,4,FALSE)</f>
        <v>-330.45</v>
      </c>
      <c r="I102" s="1">
        <f>VLOOKUP(A102,Feb!A:D,4,FALSE)</f>
        <v>-330.45</v>
      </c>
      <c r="J102" s="1">
        <f>VLOOKUP(A102,Mar!A:D,4,FALSE)</f>
        <v>-330.45</v>
      </c>
      <c r="K102" s="1">
        <f>VLOOKUP(A102,Apr!A:D,4,FALSE)</f>
        <v>-330.45</v>
      </c>
      <c r="L102" s="1">
        <f>VLOOKUP(A102,May!A:D,4,FALSE)</f>
        <v>-330.45</v>
      </c>
      <c r="M102" s="1">
        <f>VLOOKUP(A102,June!A:D,4,FALSE)</f>
        <v>-330.45</v>
      </c>
      <c r="N102" s="1">
        <f>VLOOKUP(A102,July!A:D,4,FALSE)</f>
        <v>-330.45</v>
      </c>
      <c r="O102" s="1">
        <f>VLOOKUP(A102,Aug!A:D,4,FALSE)</f>
        <v>-330.45</v>
      </c>
      <c r="P102" s="1">
        <f>VLOOKUP(A102,Sept!A:D,4,FALSE)</f>
        <v>-330.45</v>
      </c>
      <c r="Q102" s="1">
        <f>VLOOKUP(A102,Oct!A:D,4,FALSE)</f>
        <v>-330.45</v>
      </c>
      <c r="R102" s="1">
        <f>VLOOKUP(A102,Nov!A:D,4,FALSE)</f>
        <v>-330.45</v>
      </c>
      <c r="S102" s="1">
        <f>VLOOKUP(A102,Dec!A:D,4,FALSE)</f>
        <v>-330.45</v>
      </c>
    </row>
    <row r="103" spans="1:19" x14ac:dyDescent="0.25">
      <c r="A103">
        <v>6933389</v>
      </c>
      <c r="B103" t="s">
        <v>183</v>
      </c>
      <c r="C103" t="s">
        <v>117</v>
      </c>
      <c r="D103" s="7">
        <v>41760</v>
      </c>
      <c r="E103" t="s">
        <v>36</v>
      </c>
      <c r="F103" t="str">
        <f>VLOOKUP(A103,Jan!A:B,2,FALSE)</f>
        <v>1-3921 - Cars</v>
      </c>
      <c r="G103" s="1">
        <v>26127.78</v>
      </c>
      <c r="H103" s="1">
        <f>VLOOKUP(A103,Jan!A:D,4,FALSE)</f>
        <v>26127.78</v>
      </c>
      <c r="I103" s="1">
        <f>VLOOKUP(A103,Feb!A:D,4,FALSE)</f>
        <v>26127.78</v>
      </c>
      <c r="J103" s="1">
        <f>VLOOKUP(A103,Mar!A:D,4,FALSE)</f>
        <v>26127.78</v>
      </c>
      <c r="K103" s="1">
        <f>VLOOKUP(A103,Apr!A:D,4,FALSE)</f>
        <v>26127.78</v>
      </c>
      <c r="L103" s="1">
        <f>VLOOKUP(A103,May!A:D,4,FALSE)</f>
        <v>26127.78</v>
      </c>
      <c r="M103" s="1">
        <f>VLOOKUP(A103,June!A:D,4,FALSE)</f>
        <v>26127.78</v>
      </c>
      <c r="N103" s="1">
        <f>VLOOKUP(A103,July!A:D,4,FALSE)</f>
        <v>26127.78</v>
      </c>
      <c r="O103" s="1">
        <f>VLOOKUP(A103,Aug!A:D,4,FALSE)</f>
        <v>26127.78</v>
      </c>
      <c r="P103" s="1">
        <f>VLOOKUP(A103,Sept!A:D,4,FALSE)</f>
        <v>26127.78</v>
      </c>
      <c r="Q103" s="1">
        <f>VLOOKUP(A103,Oct!A:D,4,FALSE)</f>
        <v>26127.78</v>
      </c>
      <c r="R103" s="1">
        <f>VLOOKUP(A103,Nov!A:D,4,FALSE)</f>
        <v>26127.78</v>
      </c>
      <c r="S103" s="1">
        <f>VLOOKUP(A103,Dec!A:D,4,FALSE)</f>
        <v>26127.78</v>
      </c>
    </row>
    <row r="104" spans="1:19" x14ac:dyDescent="0.25">
      <c r="A104">
        <v>6933978</v>
      </c>
      <c r="B104" t="s">
        <v>183</v>
      </c>
      <c r="C104" t="s">
        <v>118</v>
      </c>
      <c r="D104" s="7">
        <v>41760</v>
      </c>
      <c r="E104" t="s">
        <v>36</v>
      </c>
      <c r="F104" t="str">
        <f>VLOOKUP(A104,Jan!A:B,2,FALSE)</f>
        <v>1-3921 - Cars</v>
      </c>
      <c r="G104" s="1">
        <v>765.05000000000007</v>
      </c>
      <c r="H104" s="1">
        <f>VLOOKUP(A104,Jan!A:D,4,FALSE)</f>
        <v>765.05000000000007</v>
      </c>
      <c r="I104" s="1">
        <f>VLOOKUP(A104,Feb!A:D,4,FALSE)</f>
        <v>765.05000000000007</v>
      </c>
      <c r="J104" s="1">
        <f>VLOOKUP(A104,Mar!A:D,4,FALSE)</f>
        <v>765.05000000000007</v>
      </c>
      <c r="K104" s="1">
        <f>VLOOKUP(A104,Apr!A:D,4,FALSE)</f>
        <v>765.05000000000007</v>
      </c>
      <c r="L104" s="1">
        <f>VLOOKUP(A104,May!A:D,4,FALSE)</f>
        <v>765.05000000000007</v>
      </c>
      <c r="M104" s="1">
        <f>VLOOKUP(A104,June!A:D,4,FALSE)</f>
        <v>765.05000000000007</v>
      </c>
      <c r="N104" s="1">
        <f>VLOOKUP(A104,July!A:D,4,FALSE)</f>
        <v>765.05000000000007</v>
      </c>
      <c r="O104" s="1">
        <f>VLOOKUP(A104,Aug!A:D,4,FALSE)</f>
        <v>765.05000000000007</v>
      </c>
      <c r="P104" s="1">
        <f>VLOOKUP(A104,Sept!A:D,4,FALSE)</f>
        <v>765.05000000000007</v>
      </c>
      <c r="Q104" s="1">
        <f>VLOOKUP(A104,Oct!A:D,4,FALSE)</f>
        <v>765.05000000000007</v>
      </c>
      <c r="R104" s="1">
        <f>VLOOKUP(A104,Nov!A:D,4,FALSE)</f>
        <v>765.05000000000007</v>
      </c>
      <c r="S104" s="1">
        <f>VLOOKUP(A104,Dec!A:D,4,FALSE)</f>
        <v>765.05000000000007</v>
      </c>
    </row>
    <row r="105" spans="1:19" x14ac:dyDescent="0.25">
      <c r="A105">
        <v>6933390</v>
      </c>
      <c r="B105" t="s">
        <v>183</v>
      </c>
      <c r="C105" t="s">
        <v>119</v>
      </c>
      <c r="D105" s="7">
        <v>41760</v>
      </c>
      <c r="E105" t="s">
        <v>36</v>
      </c>
      <c r="F105" t="str">
        <f>VLOOKUP(A105,Jan!A:B,2,FALSE)</f>
        <v>1-3921 - Cars</v>
      </c>
      <c r="G105" s="1">
        <v>27829.82</v>
      </c>
      <c r="H105" s="1">
        <f>VLOOKUP(A105,Jan!A:D,4,FALSE)</f>
        <v>27829.82</v>
      </c>
      <c r="I105" s="1">
        <f>VLOOKUP(A105,Feb!A:D,4,FALSE)</f>
        <v>27829.82</v>
      </c>
      <c r="J105" s="1">
        <f>VLOOKUP(A105,Mar!A:D,4,FALSE)</f>
        <v>27829.82</v>
      </c>
      <c r="K105" s="1">
        <f>VLOOKUP(A105,Apr!A:D,4,FALSE)</f>
        <v>27829.82</v>
      </c>
      <c r="L105" s="1">
        <f>VLOOKUP(A105,May!A:D,4,FALSE)</f>
        <v>27829.82</v>
      </c>
      <c r="M105" s="1">
        <f>VLOOKUP(A105,June!A:D,4,FALSE)</f>
        <v>27829.82</v>
      </c>
      <c r="N105" s="1">
        <f>VLOOKUP(A105,July!A:D,4,FALSE)</f>
        <v>27829.82</v>
      </c>
      <c r="O105" s="1">
        <f>VLOOKUP(A105,Aug!A:D,4,FALSE)</f>
        <v>27829.82</v>
      </c>
      <c r="P105" s="1">
        <f>VLOOKUP(A105,Sept!A:D,4,FALSE)</f>
        <v>27829.82</v>
      </c>
      <c r="Q105" s="1">
        <f>VLOOKUP(A105,Oct!A:D,4,FALSE)</f>
        <v>27829.82</v>
      </c>
      <c r="R105" s="1">
        <f>VLOOKUP(A105,Nov!A:D,4,FALSE)</f>
        <v>27829.82</v>
      </c>
      <c r="S105" s="1">
        <f>VLOOKUP(A105,Dec!A:D,4,FALSE)</f>
        <v>27829.82</v>
      </c>
    </row>
    <row r="106" spans="1:19" x14ac:dyDescent="0.25">
      <c r="A106">
        <v>6934029</v>
      </c>
      <c r="B106" t="s">
        <v>183</v>
      </c>
      <c r="C106" t="s">
        <v>116</v>
      </c>
      <c r="D106" s="7">
        <v>43617</v>
      </c>
      <c r="E106" t="s">
        <v>36</v>
      </c>
      <c r="F106" t="str">
        <f>VLOOKUP(A106,Jan!A:B,2,FALSE)</f>
        <v>1-3921 - Cars</v>
      </c>
      <c r="G106" s="1">
        <v>29938.39</v>
      </c>
      <c r="H106" s="1">
        <f>VLOOKUP(A106,Jan!A:D,4,FALSE)</f>
        <v>29938.39</v>
      </c>
      <c r="I106" s="1">
        <f>VLOOKUP(A106,Feb!A:D,4,FALSE)</f>
        <v>29938.39</v>
      </c>
      <c r="J106" s="1">
        <f>VLOOKUP(A106,Mar!A:D,4,FALSE)</f>
        <v>29938.39</v>
      </c>
      <c r="K106" s="1">
        <f>VLOOKUP(A106,Apr!A:D,4,FALSE)</f>
        <v>29938.39</v>
      </c>
      <c r="L106" s="1">
        <f>VLOOKUP(A106,May!A:D,4,FALSE)</f>
        <v>29938.39</v>
      </c>
      <c r="M106" s="1">
        <f>VLOOKUP(A106,June!A:D,4,FALSE)</f>
        <v>29938.39</v>
      </c>
      <c r="N106" s="1">
        <f>VLOOKUP(A106,July!A:D,4,FALSE)</f>
        <v>29938.39</v>
      </c>
      <c r="O106" s="1">
        <f>VLOOKUP(A106,Aug!A:D,4,FALSE)</f>
        <v>29938.39</v>
      </c>
      <c r="P106" s="1">
        <f>VLOOKUP(A106,Sept!A:D,4,FALSE)</f>
        <v>29938.39</v>
      </c>
      <c r="Q106" s="1">
        <f>VLOOKUP(A106,Oct!A:D,4,FALSE)</f>
        <v>29938.39</v>
      </c>
      <c r="R106" s="1">
        <f>VLOOKUP(A106,Nov!A:D,4,FALSE)</f>
        <v>29938.39</v>
      </c>
      <c r="S106" s="1">
        <f>VLOOKUP(A106,Dec!A:D,4,FALSE)</f>
        <v>29938.39</v>
      </c>
    </row>
    <row r="107" spans="1:19" x14ac:dyDescent="0.25">
      <c r="A107">
        <v>6933000</v>
      </c>
      <c r="B107" t="s">
        <v>183</v>
      </c>
      <c r="C107" t="s">
        <v>120</v>
      </c>
      <c r="D107" s="7">
        <v>41852</v>
      </c>
      <c r="E107" t="s">
        <v>36</v>
      </c>
      <c r="F107" t="str">
        <f>VLOOKUP(A107,Jan!A:B,2,FALSE)</f>
        <v>1-3922 - Lt Truck/Van</v>
      </c>
      <c r="G107" s="1">
        <v>28920.34</v>
      </c>
      <c r="H107" s="1">
        <f>VLOOKUP(A107,Jan!A:D,4,FALSE)</f>
        <v>28920.34</v>
      </c>
      <c r="I107" s="1">
        <f>VLOOKUP(A107,Feb!A:D,4,FALSE)</f>
        <v>28920.34</v>
      </c>
      <c r="J107" s="1">
        <f>VLOOKUP(A107,Mar!A:D,4,FALSE)</f>
        <v>28920.34</v>
      </c>
      <c r="K107" s="1">
        <f>VLOOKUP(A107,Apr!A:D,4,FALSE)</f>
        <v>28920.34</v>
      </c>
      <c r="L107" s="1">
        <f>VLOOKUP(A107,May!A:D,4,FALSE)</f>
        <v>28920.34</v>
      </c>
      <c r="M107" s="1">
        <f>VLOOKUP(A107,June!A:D,4,FALSE)</f>
        <v>28920.34</v>
      </c>
      <c r="N107" s="1">
        <f>VLOOKUP(A107,July!A:D,4,FALSE)</f>
        <v>28920.34</v>
      </c>
      <c r="O107" s="1">
        <f>VLOOKUP(A107,Aug!A:D,4,FALSE)</f>
        <v>28920.34</v>
      </c>
      <c r="P107" s="1">
        <f>VLOOKUP(A107,Sept!A:D,4,FALSE)</f>
        <v>28920.34</v>
      </c>
      <c r="Q107" s="1">
        <f>VLOOKUP(A107,Oct!A:D,4,FALSE)</f>
        <v>28920.34</v>
      </c>
      <c r="R107" s="1">
        <f>VLOOKUP(A107,Nov!A:D,4,FALSE)</f>
        <v>28920.34</v>
      </c>
      <c r="S107" s="1">
        <f>VLOOKUP(A107,Dec!A:D,4,FALSE)</f>
        <v>28920.34</v>
      </c>
    </row>
    <row r="108" spans="1:19" x14ac:dyDescent="0.25">
      <c r="A108">
        <v>6932975</v>
      </c>
      <c r="B108" t="s">
        <v>183</v>
      </c>
      <c r="C108" t="s">
        <v>121</v>
      </c>
      <c r="D108" s="7">
        <v>41579</v>
      </c>
      <c r="E108" t="s">
        <v>36</v>
      </c>
      <c r="F108" t="str">
        <f>VLOOKUP(A108,Jan!A:B,2,FALSE)</f>
        <v>1-3922 - Lt Truck/Van</v>
      </c>
      <c r="G108" s="1">
        <v>28717.78</v>
      </c>
      <c r="H108" s="1">
        <f>VLOOKUP(A108,Jan!A:D,4,FALSE)</f>
        <v>28717.78</v>
      </c>
      <c r="I108" s="1">
        <f>VLOOKUP(A108,Feb!A:D,4,FALSE)</f>
        <v>28717.78</v>
      </c>
      <c r="J108" s="1">
        <f>VLOOKUP(A108,Mar!A:D,4,FALSE)</f>
        <v>28717.78</v>
      </c>
      <c r="K108" s="1">
        <f>VLOOKUP(A108,Apr!A:D,4,FALSE)</f>
        <v>28717.78</v>
      </c>
      <c r="L108" s="1">
        <f>VLOOKUP(A108,May!A:D,4,FALSE)</f>
        <v>28717.78</v>
      </c>
      <c r="M108" s="1">
        <f>VLOOKUP(A108,June!A:D,4,FALSE)</f>
        <v>28717.78</v>
      </c>
      <c r="N108" s="1">
        <f>VLOOKUP(A108,July!A:D,4,FALSE)</f>
        <v>28717.78</v>
      </c>
      <c r="O108" s="1">
        <f>VLOOKUP(A108,Aug!A:D,4,FALSE)</f>
        <v>28717.78</v>
      </c>
      <c r="P108" s="1">
        <f>VLOOKUP(A108,Sept!A:D,4,FALSE)</f>
        <v>28717.78</v>
      </c>
      <c r="Q108" s="1">
        <f>VLOOKUP(A108,Oct!A:D,4,FALSE)</f>
        <v>28717.78</v>
      </c>
      <c r="R108" s="1">
        <f>VLOOKUP(A108,Nov!A:D,4,FALSE)</f>
        <v>28717.78</v>
      </c>
      <c r="S108" s="1">
        <f>VLOOKUP(A108,Dec!A:D,4,FALSE)</f>
        <v>28717.78</v>
      </c>
    </row>
    <row r="109" spans="1:19" x14ac:dyDescent="0.25">
      <c r="A109">
        <v>6933518</v>
      </c>
      <c r="B109" t="s">
        <v>183</v>
      </c>
      <c r="C109" t="s">
        <v>122</v>
      </c>
      <c r="D109" s="7">
        <v>40513</v>
      </c>
      <c r="E109" t="s">
        <v>36</v>
      </c>
      <c r="F109" t="str">
        <f>VLOOKUP(A109,Jan!A:B,2,FALSE)</f>
        <v>1-3922 - Lt Truck/Van</v>
      </c>
      <c r="G109" s="1">
        <v>35970.340000000004</v>
      </c>
      <c r="H109" s="1">
        <f>VLOOKUP(A109,Jan!A:D,4,FALSE)</f>
        <v>35970.340000000004</v>
      </c>
      <c r="I109" s="1">
        <f>VLOOKUP(A109,Feb!A:D,4,FALSE)</f>
        <v>35970.340000000004</v>
      </c>
      <c r="J109" s="1">
        <f>VLOOKUP(A109,Mar!A:D,4,FALSE)</f>
        <v>35970.340000000004</v>
      </c>
      <c r="K109" s="1">
        <f>VLOOKUP(A109,Apr!A:D,4,FALSE)</f>
        <v>35970.340000000004</v>
      </c>
      <c r="L109" s="1">
        <f>VLOOKUP(A109,May!A:D,4,FALSE)</f>
        <v>35970.340000000004</v>
      </c>
      <c r="M109" s="1">
        <f>VLOOKUP(A109,June!A:D,4,FALSE)</f>
        <v>35970.340000000004</v>
      </c>
      <c r="N109" s="1">
        <f>VLOOKUP(A109,July!A:D,4,FALSE)</f>
        <v>35970.340000000004</v>
      </c>
      <c r="O109" s="1">
        <f>VLOOKUP(A109,Aug!A:D,4,FALSE)</f>
        <v>35970.340000000004</v>
      </c>
      <c r="P109" s="1">
        <f>VLOOKUP(A109,Sept!A:D,4,FALSE)</f>
        <v>35970.340000000004</v>
      </c>
      <c r="Q109" s="1">
        <f>VLOOKUP(A109,Oct!A:D,4,FALSE)</f>
        <v>35970.340000000004</v>
      </c>
      <c r="R109" s="1">
        <f>VLOOKUP(A109,Nov!A:D,4,FALSE)</f>
        <v>35970.340000000004</v>
      </c>
      <c r="S109" s="1">
        <f>VLOOKUP(A109,Dec!A:D,4,FALSE)</f>
        <v>35970.340000000004</v>
      </c>
    </row>
    <row r="110" spans="1:19" x14ac:dyDescent="0.25">
      <c r="A110">
        <v>6933379</v>
      </c>
      <c r="B110" t="s">
        <v>183</v>
      </c>
      <c r="C110" t="s">
        <v>123</v>
      </c>
      <c r="D110" s="7">
        <v>42095</v>
      </c>
      <c r="E110" t="s">
        <v>36</v>
      </c>
      <c r="F110" t="str">
        <f>VLOOKUP(A110,Jan!A:B,2,FALSE)</f>
        <v>1-3922 - Lt Truck/Van</v>
      </c>
      <c r="G110" s="1">
        <v>12603.69</v>
      </c>
      <c r="H110" s="1">
        <f>VLOOKUP(A110,Jan!A:D,4,FALSE)</f>
        <v>12603.69</v>
      </c>
      <c r="I110" s="1">
        <f>VLOOKUP(A110,Feb!A:D,4,FALSE)</f>
        <v>12603.69</v>
      </c>
      <c r="J110" s="1">
        <f>VLOOKUP(A110,Mar!A:D,4,FALSE)</f>
        <v>12603.69</v>
      </c>
      <c r="K110" s="1">
        <f>VLOOKUP(A110,Apr!A:D,4,FALSE)</f>
        <v>12603.69</v>
      </c>
      <c r="L110" s="1">
        <f>VLOOKUP(A110,May!A:D,4,FALSE)</f>
        <v>12603.69</v>
      </c>
      <c r="M110" s="1">
        <f>VLOOKUP(A110,June!A:D,4,FALSE)</f>
        <v>12603.69</v>
      </c>
      <c r="N110" s="1">
        <f>VLOOKUP(A110,July!A:D,4,FALSE)</f>
        <v>12603.69</v>
      </c>
      <c r="O110" s="1">
        <f>VLOOKUP(A110,Aug!A:D,4,FALSE)</f>
        <v>12603.69</v>
      </c>
      <c r="P110" s="1">
        <f>VLOOKUP(A110,Sept!A:D,4,FALSE)</f>
        <v>12603.69</v>
      </c>
      <c r="Q110" s="1">
        <f>VLOOKUP(A110,Oct!A:D,4,FALSE)</f>
        <v>12603.69</v>
      </c>
      <c r="R110" s="1">
        <f>VLOOKUP(A110,Nov!A:D,4,FALSE)</f>
        <v>12603.69</v>
      </c>
      <c r="S110" s="1">
        <f>VLOOKUP(A110,Dec!A:D,4,FALSE)</f>
        <v>12603.69</v>
      </c>
    </row>
    <row r="111" spans="1:19" x14ac:dyDescent="0.25">
      <c r="A111">
        <v>6933846</v>
      </c>
      <c r="B111" t="s">
        <v>183</v>
      </c>
      <c r="C111" t="s">
        <v>124</v>
      </c>
      <c r="D111" s="7">
        <v>41883</v>
      </c>
      <c r="E111" t="s">
        <v>36</v>
      </c>
      <c r="F111" t="str">
        <f>VLOOKUP(A111,Jan!A:B,2,FALSE)</f>
        <v>1-3922 - Lt Truck/Van</v>
      </c>
      <c r="G111" s="1">
        <v>28579.57</v>
      </c>
      <c r="H111" s="1">
        <f>VLOOKUP(A111,Jan!A:D,4,FALSE)</f>
        <v>28579.57</v>
      </c>
      <c r="I111" s="1">
        <f>VLOOKUP(A111,Feb!A:D,4,FALSE)</f>
        <v>28579.57</v>
      </c>
      <c r="J111" s="1">
        <f>VLOOKUP(A111,Mar!A:D,4,FALSE)</f>
        <v>28579.57</v>
      </c>
      <c r="K111" s="1">
        <f>VLOOKUP(A111,Apr!A:D,4,FALSE)</f>
        <v>28579.57</v>
      </c>
      <c r="L111" s="1">
        <f>VLOOKUP(A111,May!A:D,4,FALSE)</f>
        <v>28579.57</v>
      </c>
      <c r="M111" s="1">
        <f>VLOOKUP(A111,June!A:D,4,FALSE)</f>
        <v>28579.57</v>
      </c>
      <c r="N111" s="1">
        <f>VLOOKUP(A111,July!A:D,4,FALSE)</f>
        <v>28579.57</v>
      </c>
      <c r="O111" s="1">
        <f>VLOOKUP(A111,Aug!A:D,4,FALSE)</f>
        <v>28579.57</v>
      </c>
      <c r="P111" s="1">
        <f>VLOOKUP(A111,Sept!A:D,4,FALSE)</f>
        <v>28579.57</v>
      </c>
      <c r="Q111" s="1">
        <f>VLOOKUP(A111,Oct!A:D,4,FALSE)</f>
        <v>28579.57</v>
      </c>
      <c r="R111" s="1">
        <f>VLOOKUP(A111,Nov!A:D,4,FALSE)</f>
        <v>28579.57</v>
      </c>
      <c r="S111" s="1">
        <f>VLOOKUP(A111,Dec!A:D,4,FALSE)</f>
        <v>28579.57</v>
      </c>
    </row>
    <row r="112" spans="1:19" x14ac:dyDescent="0.25">
      <c r="A112">
        <v>7004599</v>
      </c>
      <c r="B112" t="s">
        <v>183</v>
      </c>
      <c r="C112" t="s">
        <v>125</v>
      </c>
      <c r="D112" s="7">
        <v>43831</v>
      </c>
      <c r="E112" t="s">
        <v>126</v>
      </c>
      <c r="F112" t="str">
        <f>VLOOKUP(A112,Jan!A:B,2,FALSE)</f>
        <v>1-3922 - Lt Truck/Van</v>
      </c>
      <c r="G112" s="1">
        <v>-72.150000000000006</v>
      </c>
      <c r="H112" s="1">
        <f>VLOOKUP(A112,Jan!A:D,4,FALSE)</f>
        <v>-72.150000000000006</v>
      </c>
      <c r="I112" s="1">
        <f>VLOOKUP(A112,Feb!A:D,4,FALSE)</f>
        <v>-72.150000000000006</v>
      </c>
      <c r="J112" s="1">
        <f>VLOOKUP(A112,Mar!A:D,4,FALSE)</f>
        <v>-72.150000000000006</v>
      </c>
      <c r="K112" s="1">
        <f>VLOOKUP(A112,Apr!A:D,4,FALSE)</f>
        <v>-72.150000000000006</v>
      </c>
      <c r="L112" s="1">
        <f>VLOOKUP(A112,May!A:D,4,FALSE)</f>
        <v>-72.150000000000006</v>
      </c>
      <c r="M112" s="1">
        <f>VLOOKUP(A112,June!A:D,4,FALSE)</f>
        <v>-72.150000000000006</v>
      </c>
      <c r="N112" s="1">
        <f>VLOOKUP(A112,July!A:D,4,FALSE)</f>
        <v>-72.150000000000006</v>
      </c>
      <c r="O112" s="1">
        <f>VLOOKUP(A112,Aug!A:D,4,FALSE)</f>
        <v>-72.150000000000006</v>
      </c>
      <c r="P112" s="1">
        <f>VLOOKUP(A112,Sept!A:D,4,FALSE)</f>
        <v>-72.150000000000006</v>
      </c>
      <c r="Q112" s="1">
        <f>VLOOKUP(A112,Oct!A:D,4,FALSE)</f>
        <v>-72.150000000000006</v>
      </c>
      <c r="R112" s="1">
        <f>VLOOKUP(A112,Nov!A:D,4,FALSE)</f>
        <v>-72.150000000000006</v>
      </c>
      <c r="S112" s="1">
        <f>VLOOKUP(A112,Dec!A:D,4,FALSE)</f>
        <v>-72.150000000000006</v>
      </c>
    </row>
    <row r="113" spans="1:19" x14ac:dyDescent="0.25">
      <c r="A113">
        <v>6932998</v>
      </c>
      <c r="B113" t="s">
        <v>183</v>
      </c>
      <c r="C113" t="s">
        <v>127</v>
      </c>
      <c r="D113" s="7">
        <v>41944</v>
      </c>
      <c r="E113" t="s">
        <v>36</v>
      </c>
      <c r="F113" t="str">
        <f>VLOOKUP(A113,Jan!A:B,2,FALSE)</f>
        <v>1-3922 - Lt Truck/Van</v>
      </c>
      <c r="G113" s="1">
        <v>26431.43</v>
      </c>
      <c r="H113" s="1">
        <f>VLOOKUP(A113,Jan!A:D,4,FALSE)</f>
        <v>26431.43</v>
      </c>
      <c r="I113" s="1">
        <f>VLOOKUP(A113,Feb!A:D,4,FALSE)</f>
        <v>26431.43</v>
      </c>
      <c r="J113" s="1">
        <f>VLOOKUP(A113,Mar!A:D,4,FALSE)</f>
        <v>26431.43</v>
      </c>
      <c r="K113" s="1">
        <f>VLOOKUP(A113,Apr!A:D,4,FALSE)</f>
        <v>26431.43</v>
      </c>
      <c r="L113" s="1">
        <f>VLOOKUP(A113,May!A:D,4,FALSE)</f>
        <v>26431.43</v>
      </c>
      <c r="M113" s="1">
        <f>VLOOKUP(A113,June!A:D,4,FALSE)</f>
        <v>26431.43</v>
      </c>
      <c r="N113" s="1">
        <f>VLOOKUP(A113,July!A:D,4,FALSE)</f>
        <v>26431.43</v>
      </c>
      <c r="O113" s="1">
        <f>VLOOKUP(A113,Aug!A:D,4,FALSE)</f>
        <v>26431.43</v>
      </c>
      <c r="P113" s="1">
        <f>VLOOKUP(A113,Sept!A:D,4,FALSE)</f>
        <v>26431.43</v>
      </c>
      <c r="Q113" s="1">
        <f>VLOOKUP(A113,Oct!A:D,4,FALSE)</f>
        <v>26431.43</v>
      </c>
      <c r="R113" s="1">
        <f>VLOOKUP(A113,Nov!A:D,4,FALSE)</f>
        <v>26431.43</v>
      </c>
      <c r="S113" s="1">
        <f>VLOOKUP(A113,Dec!A:D,4,FALSE)</f>
        <v>26431.43</v>
      </c>
    </row>
    <row r="114" spans="1:19" x14ac:dyDescent="0.25">
      <c r="A114">
        <v>6933696</v>
      </c>
      <c r="B114" t="s">
        <v>183</v>
      </c>
      <c r="C114" t="s">
        <v>128</v>
      </c>
      <c r="D114" s="7">
        <v>41944</v>
      </c>
      <c r="E114" t="s">
        <v>36</v>
      </c>
      <c r="F114" t="str">
        <f>VLOOKUP(A114,Jan!A:B,2,FALSE)</f>
        <v>1-3922 - Lt Truck/Van</v>
      </c>
      <c r="G114" s="1">
        <v>-62.800000000000004</v>
      </c>
      <c r="H114" s="1">
        <f>VLOOKUP(A114,Jan!A:D,4,FALSE)</f>
        <v>-62.800000000000004</v>
      </c>
      <c r="I114" s="1">
        <f>VLOOKUP(A114,Feb!A:D,4,FALSE)</f>
        <v>-62.800000000000004</v>
      </c>
      <c r="J114" s="1">
        <f>VLOOKUP(A114,Mar!A:D,4,FALSE)</f>
        <v>-62.800000000000004</v>
      </c>
      <c r="K114" s="1">
        <f>VLOOKUP(A114,Apr!A:D,4,FALSE)</f>
        <v>-62.800000000000004</v>
      </c>
      <c r="L114" s="1">
        <f>VLOOKUP(A114,May!A:D,4,FALSE)</f>
        <v>-62.800000000000004</v>
      </c>
      <c r="M114" s="1">
        <f>VLOOKUP(A114,June!A:D,4,FALSE)</f>
        <v>-62.800000000000004</v>
      </c>
      <c r="N114" s="1">
        <f>VLOOKUP(A114,July!A:D,4,FALSE)</f>
        <v>-62.800000000000004</v>
      </c>
      <c r="O114" s="1">
        <f>VLOOKUP(A114,Aug!A:D,4,FALSE)</f>
        <v>-62.800000000000004</v>
      </c>
      <c r="P114" s="1">
        <f>VLOOKUP(A114,Sept!A:D,4,FALSE)</f>
        <v>-62.800000000000004</v>
      </c>
      <c r="Q114" s="1">
        <f>VLOOKUP(A114,Oct!A:D,4,FALSE)</f>
        <v>-62.800000000000004</v>
      </c>
      <c r="R114" s="1">
        <f>VLOOKUP(A114,Nov!A:D,4,FALSE)</f>
        <v>-62.800000000000004</v>
      </c>
      <c r="S114" s="1">
        <f>VLOOKUP(A114,Dec!A:D,4,FALSE)</f>
        <v>-62.800000000000004</v>
      </c>
    </row>
    <row r="115" spans="1:19" x14ac:dyDescent="0.25">
      <c r="A115">
        <v>6933415</v>
      </c>
      <c r="B115" t="s">
        <v>183</v>
      </c>
      <c r="C115" t="s">
        <v>129</v>
      </c>
      <c r="D115" s="7">
        <v>41883</v>
      </c>
      <c r="E115" t="s">
        <v>36</v>
      </c>
      <c r="F115" t="str">
        <f>VLOOKUP(A115,Jan!A:B,2,FALSE)</f>
        <v>1-3922 - Lt Truck/Van</v>
      </c>
      <c r="G115" s="1">
        <v>422.65000000000003</v>
      </c>
      <c r="H115" s="1">
        <f>VLOOKUP(A115,Jan!A:D,4,FALSE)</f>
        <v>422.65000000000003</v>
      </c>
      <c r="I115" s="1">
        <f>VLOOKUP(A115,Feb!A:D,4,FALSE)</f>
        <v>422.65000000000003</v>
      </c>
      <c r="J115" s="1">
        <f>VLOOKUP(A115,Mar!A:D,4,FALSE)</f>
        <v>422.65000000000003</v>
      </c>
      <c r="K115" s="1">
        <f>VLOOKUP(A115,Apr!A:D,4,FALSE)</f>
        <v>422.65000000000003</v>
      </c>
      <c r="L115" s="1">
        <f>VLOOKUP(A115,May!A:D,4,FALSE)</f>
        <v>422.65000000000003</v>
      </c>
      <c r="M115" s="1">
        <f>VLOOKUP(A115,June!A:D,4,FALSE)</f>
        <v>422.65000000000003</v>
      </c>
      <c r="N115" s="1">
        <f>VLOOKUP(A115,July!A:D,4,FALSE)</f>
        <v>422.65000000000003</v>
      </c>
      <c r="O115" s="1">
        <f>VLOOKUP(A115,Aug!A:D,4,FALSE)</f>
        <v>422.65000000000003</v>
      </c>
      <c r="P115" s="1">
        <f>VLOOKUP(A115,Sept!A:D,4,FALSE)</f>
        <v>422.65000000000003</v>
      </c>
      <c r="Q115" s="1">
        <f>VLOOKUP(A115,Oct!A:D,4,FALSE)</f>
        <v>422.65000000000003</v>
      </c>
      <c r="R115" s="1">
        <f>VLOOKUP(A115,Nov!A:D,4,FALSE)</f>
        <v>422.65000000000003</v>
      </c>
      <c r="S115" s="1">
        <f>VLOOKUP(A115,Dec!A:D,4,FALSE)</f>
        <v>422.65000000000003</v>
      </c>
    </row>
    <row r="116" spans="1:19" x14ac:dyDescent="0.25">
      <c r="A116">
        <v>6933250</v>
      </c>
      <c r="B116" t="s">
        <v>183</v>
      </c>
      <c r="C116" t="s">
        <v>130</v>
      </c>
      <c r="D116" s="7">
        <v>40422</v>
      </c>
      <c r="E116" t="s">
        <v>36</v>
      </c>
      <c r="F116" t="str">
        <f>VLOOKUP(A116,Jan!A:B,2,FALSE)</f>
        <v>1-3922 - Lt Truck/Van</v>
      </c>
      <c r="G116" s="1">
        <v>26901.95</v>
      </c>
      <c r="H116" s="1">
        <f>VLOOKUP(A116,Jan!A:D,4,FALSE)</f>
        <v>26901.95</v>
      </c>
      <c r="I116" s="1">
        <f>VLOOKUP(A116,Feb!A:D,4,FALSE)</f>
        <v>26901.95</v>
      </c>
      <c r="J116" s="1">
        <f>VLOOKUP(A116,Mar!A:D,4,FALSE)</f>
        <v>26901.95</v>
      </c>
      <c r="K116" s="1">
        <f>VLOOKUP(A116,Apr!A:D,4,FALSE)</f>
        <v>26901.95</v>
      </c>
      <c r="L116" s="1">
        <f>VLOOKUP(A116,May!A:D,4,FALSE)</f>
        <v>26901.95</v>
      </c>
      <c r="M116" s="1">
        <f>VLOOKUP(A116,June!A:D,4,FALSE)</f>
        <v>26901.95</v>
      </c>
      <c r="N116" s="1">
        <f>VLOOKUP(A116,July!A:D,4,FALSE)</f>
        <v>26901.95</v>
      </c>
      <c r="O116" s="1">
        <f>VLOOKUP(A116,Aug!A:D,4,FALSE)</f>
        <v>26901.95</v>
      </c>
      <c r="P116" s="1">
        <f>VLOOKUP(A116,Sept!A:D,4,FALSE)</f>
        <v>26901.95</v>
      </c>
      <c r="Q116" s="1">
        <f>VLOOKUP(A116,Oct!A:D,4,FALSE)</f>
        <v>26901.95</v>
      </c>
      <c r="R116" s="1">
        <f>VLOOKUP(A116,Nov!A:D,4,FALSE)</f>
        <v>26901.95</v>
      </c>
      <c r="S116" s="1">
        <f>VLOOKUP(A116,Dec!A:D,4,FALSE)</f>
        <v>26901.95</v>
      </c>
    </row>
    <row r="117" spans="1:19" x14ac:dyDescent="0.25">
      <c r="A117">
        <v>6933815</v>
      </c>
      <c r="B117" t="s">
        <v>183</v>
      </c>
      <c r="C117" t="s">
        <v>131</v>
      </c>
      <c r="D117" s="7">
        <v>42125</v>
      </c>
      <c r="E117" t="s">
        <v>36</v>
      </c>
      <c r="F117" t="str">
        <f>VLOOKUP(A117,Jan!A:B,2,FALSE)</f>
        <v>1-3922 - Lt Truck/Van</v>
      </c>
      <c r="G117" s="1">
        <v>31213.84</v>
      </c>
      <c r="H117" s="1">
        <f>VLOOKUP(A117,Jan!A:D,4,FALSE)</f>
        <v>31213.84</v>
      </c>
      <c r="I117" s="1">
        <f>VLOOKUP(A117,Feb!A:D,4,FALSE)</f>
        <v>31213.84</v>
      </c>
      <c r="J117" s="1">
        <f>VLOOKUP(A117,Mar!A:D,4,FALSE)</f>
        <v>31213.84</v>
      </c>
      <c r="K117" s="1">
        <f>VLOOKUP(A117,Apr!A:D,4,FALSE)</f>
        <v>31213.84</v>
      </c>
      <c r="L117" s="1">
        <f>VLOOKUP(A117,May!A:D,4,FALSE)</f>
        <v>31213.84</v>
      </c>
      <c r="M117" s="1">
        <f>VLOOKUP(A117,June!A:D,4,FALSE)</f>
        <v>31213.84</v>
      </c>
      <c r="N117" s="1">
        <f>VLOOKUP(A117,July!A:D,4,FALSE)</f>
        <v>31213.84</v>
      </c>
      <c r="O117" s="1">
        <f>VLOOKUP(A117,Aug!A:D,4,FALSE)</f>
        <v>31213.84</v>
      </c>
      <c r="P117" s="1">
        <f>VLOOKUP(A117,Sept!A:D,4,FALSE)</f>
        <v>31213.84</v>
      </c>
      <c r="Q117" s="1">
        <f>VLOOKUP(A117,Oct!A:D,4,FALSE)</f>
        <v>31213.84</v>
      </c>
      <c r="R117" s="1">
        <f>VLOOKUP(A117,Nov!A:D,4,FALSE)</f>
        <v>31213.84</v>
      </c>
      <c r="S117" s="1">
        <f>VLOOKUP(A117,Dec!A:D,4,FALSE)</f>
        <v>31213.84</v>
      </c>
    </row>
    <row r="118" spans="1:19" x14ac:dyDescent="0.25">
      <c r="A118">
        <v>6933669</v>
      </c>
      <c r="B118" t="s">
        <v>183</v>
      </c>
      <c r="C118" t="s">
        <v>132</v>
      </c>
      <c r="D118" s="7">
        <v>40603</v>
      </c>
      <c r="E118" t="s">
        <v>36</v>
      </c>
      <c r="F118" t="str">
        <f>VLOOKUP(A118,Jan!A:B,2,FALSE)</f>
        <v>1-3922 - Lt Truck/Van</v>
      </c>
      <c r="G118" s="1">
        <v>36761.040000000001</v>
      </c>
      <c r="H118" s="1">
        <f>VLOOKUP(A118,Jan!A:D,4,FALSE)</f>
        <v>36761.040000000001</v>
      </c>
      <c r="I118" s="1">
        <f>VLOOKUP(A118,Feb!A:D,4,FALSE)</f>
        <v>36761.040000000001</v>
      </c>
      <c r="J118" s="1">
        <f>VLOOKUP(A118,Mar!A:D,4,FALSE)</f>
        <v>36761.040000000001</v>
      </c>
      <c r="K118" s="1">
        <f>VLOOKUP(A118,Apr!A:D,4,FALSE)</f>
        <v>36761.040000000001</v>
      </c>
      <c r="L118" s="1">
        <f>VLOOKUP(A118,May!A:D,4,FALSE)</f>
        <v>36761.040000000001</v>
      </c>
      <c r="M118" s="1">
        <f>VLOOKUP(A118,June!A:D,4,FALSE)</f>
        <v>36761.040000000001</v>
      </c>
      <c r="N118" s="1">
        <f>VLOOKUP(A118,July!A:D,4,FALSE)</f>
        <v>36761.040000000001</v>
      </c>
      <c r="O118" s="1">
        <f>VLOOKUP(A118,Aug!A:D,4,FALSE)</f>
        <v>36761.040000000001</v>
      </c>
      <c r="P118" s="1">
        <f>VLOOKUP(A118,Sept!A:D,4,FALSE)</f>
        <v>36761.040000000001</v>
      </c>
      <c r="Q118" s="1">
        <f>VLOOKUP(A118,Oct!A:D,4,FALSE)</f>
        <v>36761.040000000001</v>
      </c>
      <c r="R118" s="1">
        <f>VLOOKUP(A118,Nov!A:D,4,FALSE)</f>
        <v>36761.040000000001</v>
      </c>
      <c r="S118" s="1">
        <f>VLOOKUP(A118,Dec!A:D,4,FALSE)</f>
        <v>36761.040000000001</v>
      </c>
    </row>
    <row r="119" spans="1:19" x14ac:dyDescent="0.25">
      <c r="A119">
        <v>6933416</v>
      </c>
      <c r="B119" t="s">
        <v>183</v>
      </c>
      <c r="C119" t="s">
        <v>133</v>
      </c>
      <c r="D119" s="7">
        <v>41944</v>
      </c>
      <c r="E119" t="s">
        <v>36</v>
      </c>
      <c r="F119" t="str">
        <f>VLOOKUP(A119,Jan!A:B,2,FALSE)</f>
        <v>1-3922 - Lt Truck/Van</v>
      </c>
      <c r="G119" s="1">
        <v>28876.57</v>
      </c>
      <c r="H119" s="1">
        <f>VLOOKUP(A119,Jan!A:D,4,FALSE)</f>
        <v>28876.57</v>
      </c>
      <c r="I119" s="1">
        <f>VLOOKUP(A119,Feb!A:D,4,FALSE)</f>
        <v>28876.57</v>
      </c>
      <c r="J119" s="1">
        <f>VLOOKUP(A119,Mar!A:D,4,FALSE)</f>
        <v>28876.57</v>
      </c>
      <c r="K119" s="1">
        <f>VLOOKUP(A119,Apr!A:D,4,FALSE)</f>
        <v>28876.57</v>
      </c>
      <c r="L119" s="1">
        <f>VLOOKUP(A119,May!A:D,4,FALSE)</f>
        <v>28876.57</v>
      </c>
      <c r="M119" s="1">
        <f>VLOOKUP(A119,June!A:D,4,FALSE)</f>
        <v>28876.57</v>
      </c>
      <c r="N119" s="1">
        <f>VLOOKUP(A119,July!A:D,4,FALSE)</f>
        <v>28876.57</v>
      </c>
      <c r="O119" s="1">
        <f>VLOOKUP(A119,Aug!A:D,4,FALSE)</f>
        <v>28876.57</v>
      </c>
      <c r="P119" s="1">
        <f>VLOOKUP(A119,Sept!A:D,4,FALSE)</f>
        <v>28876.57</v>
      </c>
      <c r="Q119" s="1">
        <f>VLOOKUP(A119,Oct!A:D,4,FALSE)</f>
        <v>28876.57</v>
      </c>
      <c r="R119" s="1">
        <f>VLOOKUP(A119,Nov!A:D,4,FALSE)</f>
        <v>28876.57</v>
      </c>
      <c r="S119" s="1">
        <f>VLOOKUP(A119,Dec!A:D,4,FALSE)</f>
        <v>28876.57</v>
      </c>
    </row>
    <row r="120" spans="1:19" x14ac:dyDescent="0.25">
      <c r="A120">
        <v>6933965</v>
      </c>
      <c r="B120" t="s">
        <v>183</v>
      </c>
      <c r="C120" t="s">
        <v>134</v>
      </c>
      <c r="D120" s="7">
        <v>41518</v>
      </c>
      <c r="E120" t="s">
        <v>36</v>
      </c>
      <c r="F120" t="str">
        <f>VLOOKUP(A120,Jan!A:B,2,FALSE)</f>
        <v>1-3922 - Lt Truck/Van</v>
      </c>
      <c r="G120" s="1">
        <v>-0.03</v>
      </c>
      <c r="H120" s="1">
        <f>VLOOKUP(A120,Jan!A:D,4,FALSE)</f>
        <v>-0.03</v>
      </c>
      <c r="I120" s="1">
        <f>VLOOKUP(A120,Feb!A:D,4,FALSE)</f>
        <v>-0.03</v>
      </c>
      <c r="J120" s="1">
        <f>VLOOKUP(A120,Mar!A:D,4,FALSE)</f>
        <v>-0.03</v>
      </c>
      <c r="K120" s="1">
        <f>VLOOKUP(A120,Apr!A:D,4,FALSE)</f>
        <v>-0.03</v>
      </c>
      <c r="L120" s="1">
        <f>VLOOKUP(A120,May!A:D,4,FALSE)</f>
        <v>-0.03</v>
      </c>
      <c r="M120" s="1">
        <f>VLOOKUP(A120,June!A:D,4,FALSE)</f>
        <v>-0.03</v>
      </c>
      <c r="N120" s="1">
        <f>VLOOKUP(A120,July!A:D,4,FALSE)</f>
        <v>-0.03</v>
      </c>
      <c r="O120" s="1">
        <f>VLOOKUP(A120,Aug!A:D,4,FALSE)</f>
        <v>-0.03</v>
      </c>
      <c r="P120" s="1">
        <f>VLOOKUP(A120,Sept!A:D,4,FALSE)</f>
        <v>-0.03</v>
      </c>
      <c r="Q120" s="1">
        <f>VLOOKUP(A120,Oct!A:D,4,FALSE)</f>
        <v>-0.03</v>
      </c>
      <c r="R120" s="1">
        <f>VLOOKUP(A120,Nov!A:D,4,FALSE)</f>
        <v>-0.03</v>
      </c>
      <c r="S120" s="1">
        <f>VLOOKUP(A120,Dec!A:D,4,FALSE)</f>
        <v>-0.03</v>
      </c>
    </row>
    <row r="121" spans="1:19" x14ac:dyDescent="0.25">
      <c r="A121">
        <v>6933698</v>
      </c>
      <c r="B121" t="s">
        <v>183</v>
      </c>
      <c r="C121" t="s">
        <v>135</v>
      </c>
      <c r="D121" s="7">
        <v>41821</v>
      </c>
      <c r="E121" t="s">
        <v>36</v>
      </c>
      <c r="F121" t="str">
        <f>VLOOKUP(A121,Jan!A:B,2,FALSE)</f>
        <v>1-3922 - Lt Truck/Van</v>
      </c>
      <c r="G121" s="1">
        <v>28579.57</v>
      </c>
      <c r="H121" s="1">
        <f>VLOOKUP(A121,Jan!A:D,4,FALSE)</f>
        <v>28579.57</v>
      </c>
      <c r="I121" s="1">
        <f>VLOOKUP(A121,Feb!A:D,4,FALSE)</f>
        <v>28579.57</v>
      </c>
      <c r="J121" s="1">
        <f>VLOOKUP(A121,Mar!A:D,4,FALSE)</f>
        <v>28579.57</v>
      </c>
      <c r="K121" s="1">
        <f>VLOOKUP(A121,Apr!A:D,4,FALSE)</f>
        <v>28579.57</v>
      </c>
      <c r="L121" s="1">
        <f>VLOOKUP(A121,May!A:D,4,FALSE)</f>
        <v>28579.57</v>
      </c>
      <c r="M121" s="1">
        <f>VLOOKUP(A121,June!A:D,4,FALSE)</f>
        <v>28579.57</v>
      </c>
      <c r="N121" s="1">
        <f>VLOOKUP(A121,July!A:D,4,FALSE)</f>
        <v>28579.57</v>
      </c>
      <c r="O121" s="1">
        <f>VLOOKUP(A121,Aug!A:D,4,FALSE)</f>
        <v>28579.57</v>
      </c>
      <c r="P121" s="1">
        <f>VLOOKUP(A121,Sept!A:D,4,FALSE)</f>
        <v>28579.57</v>
      </c>
      <c r="Q121" s="1">
        <f>VLOOKUP(A121,Oct!A:D,4,FALSE)</f>
        <v>28579.57</v>
      </c>
      <c r="R121" s="1">
        <f>VLOOKUP(A121,Nov!A:D,4,FALSE)</f>
        <v>28579.57</v>
      </c>
      <c r="S121" s="1">
        <f>VLOOKUP(A121,Dec!A:D,4,FALSE)</f>
        <v>28579.57</v>
      </c>
    </row>
    <row r="122" spans="1:19" x14ac:dyDescent="0.25">
      <c r="A122">
        <v>6933674</v>
      </c>
      <c r="B122" t="s">
        <v>183</v>
      </c>
      <c r="C122" t="s">
        <v>136</v>
      </c>
      <c r="D122" s="7">
        <v>43009</v>
      </c>
      <c r="E122" t="s">
        <v>36</v>
      </c>
      <c r="F122" t="str">
        <f>VLOOKUP(A122,Jan!A:B,2,FALSE)</f>
        <v>1-3922 - Lt Truck/Van</v>
      </c>
      <c r="G122" s="1">
        <v>32535.79</v>
      </c>
      <c r="H122" s="1">
        <f>VLOOKUP(A122,Jan!A:D,4,FALSE)</f>
        <v>32535.79</v>
      </c>
      <c r="I122" s="1">
        <f>VLOOKUP(A122,Feb!A:D,4,FALSE)</f>
        <v>32535.79</v>
      </c>
      <c r="J122" s="1">
        <f>VLOOKUP(A122,Mar!A:D,4,FALSE)</f>
        <v>32535.79</v>
      </c>
      <c r="K122" s="1">
        <f>VLOOKUP(A122,Apr!A:D,4,FALSE)</f>
        <v>32535.79</v>
      </c>
      <c r="L122" s="1">
        <f>VLOOKUP(A122,May!A:D,4,FALSE)</f>
        <v>32535.79</v>
      </c>
      <c r="M122" s="1">
        <f>VLOOKUP(A122,June!A:D,4,FALSE)</f>
        <v>32535.79</v>
      </c>
      <c r="N122" s="1">
        <f>VLOOKUP(A122,July!A:D,4,FALSE)</f>
        <v>32535.79</v>
      </c>
      <c r="O122" s="1">
        <f>VLOOKUP(A122,Aug!A:D,4,FALSE)</f>
        <v>32535.79</v>
      </c>
      <c r="P122" s="1">
        <f>VLOOKUP(A122,Sept!A:D,4,FALSE)</f>
        <v>32535.79</v>
      </c>
      <c r="Q122" s="1">
        <f>VLOOKUP(A122,Oct!A:D,4,FALSE)</f>
        <v>32535.79</v>
      </c>
      <c r="R122" s="1">
        <f>VLOOKUP(A122,Nov!A:D,4,FALSE)</f>
        <v>32535.79</v>
      </c>
      <c r="S122" s="1">
        <f>VLOOKUP(A122,Dec!A:D,4,FALSE)</f>
        <v>32535.79</v>
      </c>
    </row>
    <row r="123" spans="1:19" x14ac:dyDescent="0.25">
      <c r="A123">
        <v>6934077</v>
      </c>
      <c r="B123" t="s">
        <v>183</v>
      </c>
      <c r="C123" t="s">
        <v>125</v>
      </c>
      <c r="D123" s="7">
        <v>43800</v>
      </c>
      <c r="E123" t="s">
        <v>36</v>
      </c>
      <c r="F123" t="str">
        <f>VLOOKUP(A123,Jan!A:B,2,FALSE)</f>
        <v>1-3922 - Lt Truck/Van</v>
      </c>
      <c r="G123" s="1">
        <v>39581.450000000004</v>
      </c>
      <c r="H123" s="1">
        <f>VLOOKUP(A123,Jan!A:D,4,FALSE)</f>
        <v>39581.450000000004</v>
      </c>
      <c r="I123" s="1">
        <f>VLOOKUP(A123,Feb!A:D,4,FALSE)</f>
        <v>39581.450000000004</v>
      </c>
      <c r="J123" s="1">
        <f>VLOOKUP(A123,Mar!A:D,4,FALSE)</f>
        <v>39581.450000000004</v>
      </c>
      <c r="K123" s="1">
        <f>VLOOKUP(A123,Apr!A:D,4,FALSE)</f>
        <v>39581.450000000004</v>
      </c>
      <c r="L123" s="1">
        <f>VLOOKUP(A123,May!A:D,4,FALSE)</f>
        <v>39581.450000000004</v>
      </c>
      <c r="M123" s="1">
        <f>VLOOKUP(A123,June!A:D,4,FALSE)</f>
        <v>39581.450000000004</v>
      </c>
      <c r="N123" s="1">
        <f>VLOOKUP(A123,July!A:D,4,FALSE)</f>
        <v>39581.450000000004</v>
      </c>
      <c r="O123" s="1">
        <f>VLOOKUP(A123,Aug!A:D,4,FALSE)</f>
        <v>39581.450000000004</v>
      </c>
      <c r="P123" s="1">
        <f>VLOOKUP(A123,Sept!A:D,4,FALSE)</f>
        <v>39581.450000000004</v>
      </c>
      <c r="Q123" s="1">
        <f>VLOOKUP(A123,Oct!A:D,4,FALSE)</f>
        <v>39581.450000000004</v>
      </c>
      <c r="R123" s="1">
        <f>VLOOKUP(A123,Nov!A:D,4,FALSE)</f>
        <v>39581.450000000004</v>
      </c>
      <c r="S123" s="1">
        <f>VLOOKUP(A123,Dec!A:D,4,FALSE)</f>
        <v>39581.450000000004</v>
      </c>
    </row>
    <row r="124" spans="1:19" x14ac:dyDescent="0.25">
      <c r="A124">
        <v>6933249</v>
      </c>
      <c r="B124" t="s">
        <v>183</v>
      </c>
      <c r="C124" t="s">
        <v>137</v>
      </c>
      <c r="D124" s="7">
        <v>42736</v>
      </c>
      <c r="E124" t="s">
        <v>36</v>
      </c>
      <c r="F124" t="str">
        <f>VLOOKUP(A124,Jan!A:B,2,FALSE)</f>
        <v>1-3922 - Lt Truck/Van</v>
      </c>
      <c r="G124" s="1">
        <v>-165.15</v>
      </c>
      <c r="H124" s="1">
        <f>VLOOKUP(A124,Jan!A:D,4,FALSE)</f>
        <v>-165.15</v>
      </c>
      <c r="I124" s="1">
        <f>VLOOKUP(A124,Feb!A:D,4,FALSE)</f>
        <v>-165.15</v>
      </c>
      <c r="J124" s="1">
        <f>VLOOKUP(A124,Mar!A:D,4,FALSE)</f>
        <v>-165.15</v>
      </c>
      <c r="K124" s="1">
        <f>VLOOKUP(A124,Apr!A:D,4,FALSE)</f>
        <v>-165.15</v>
      </c>
      <c r="L124" s="1">
        <f>VLOOKUP(A124,May!A:D,4,FALSE)</f>
        <v>-165.15</v>
      </c>
      <c r="M124" s="1">
        <f>VLOOKUP(A124,June!A:D,4,FALSE)</f>
        <v>-165.15</v>
      </c>
      <c r="N124" s="1">
        <f>VLOOKUP(A124,July!A:D,4,FALSE)</f>
        <v>-165.15</v>
      </c>
      <c r="O124" s="1">
        <f>VLOOKUP(A124,Aug!A:D,4,FALSE)</f>
        <v>-165.15</v>
      </c>
      <c r="P124" s="1">
        <f>VLOOKUP(A124,Sept!A:D,4,FALSE)</f>
        <v>-165.15</v>
      </c>
      <c r="Q124" s="1">
        <f>VLOOKUP(A124,Oct!A:D,4,FALSE)</f>
        <v>-165.15</v>
      </c>
      <c r="R124" s="1">
        <f>VLOOKUP(A124,Nov!A:D,4,FALSE)</f>
        <v>-165.15</v>
      </c>
      <c r="S124" s="1">
        <f>VLOOKUP(A124,Dec!A:D,4,FALSE)</f>
        <v>-165.15</v>
      </c>
    </row>
    <row r="125" spans="1:19" x14ac:dyDescent="0.25">
      <c r="A125">
        <v>6934000</v>
      </c>
      <c r="B125" t="s">
        <v>183</v>
      </c>
      <c r="C125" t="s">
        <v>138</v>
      </c>
      <c r="D125" s="7">
        <v>41883</v>
      </c>
      <c r="E125" t="s">
        <v>36</v>
      </c>
      <c r="F125" t="str">
        <f>VLOOKUP(A125,Jan!A:B,2,FALSE)</f>
        <v>1-3922 - Lt Truck/Van</v>
      </c>
      <c r="G125" s="1">
        <v>37826.300000000003</v>
      </c>
      <c r="H125" s="1">
        <f>VLOOKUP(A125,Jan!A:D,4,FALSE)</f>
        <v>37826.300000000003</v>
      </c>
      <c r="I125" s="1">
        <f>VLOOKUP(A125,Feb!A:D,4,FALSE)</f>
        <v>37826.300000000003</v>
      </c>
      <c r="J125" s="1">
        <f>VLOOKUP(A125,Mar!A:D,4,FALSE)</f>
        <v>37826.300000000003</v>
      </c>
      <c r="K125" s="1">
        <f>VLOOKUP(A125,Apr!A:D,4,FALSE)</f>
        <v>37826.300000000003</v>
      </c>
      <c r="L125" s="1">
        <f>VLOOKUP(A125,May!A:D,4,FALSE)</f>
        <v>37826.300000000003</v>
      </c>
      <c r="M125" s="1">
        <f>VLOOKUP(A125,June!A:D,4,FALSE)</f>
        <v>37826.300000000003</v>
      </c>
      <c r="N125" s="1">
        <f>VLOOKUP(A125,July!A:D,4,FALSE)</f>
        <v>37826.300000000003</v>
      </c>
      <c r="O125" s="1">
        <f>VLOOKUP(A125,Aug!A:D,4,FALSE)</f>
        <v>37826.300000000003</v>
      </c>
      <c r="P125" s="1">
        <f>VLOOKUP(A125,Sept!A:D,4,FALSE)</f>
        <v>37826.300000000003</v>
      </c>
      <c r="Q125" s="1">
        <f>VLOOKUP(A125,Oct!A:D,4,FALSE)</f>
        <v>37826.300000000003</v>
      </c>
      <c r="R125" s="1">
        <f>VLOOKUP(A125,Nov!A:D,4,FALSE)</f>
        <v>37826.300000000003</v>
      </c>
      <c r="S125" s="1">
        <f>VLOOKUP(A125,Dec!A:D,4,FALSE)</f>
        <v>37826.300000000003</v>
      </c>
    </row>
    <row r="126" spans="1:19" x14ac:dyDescent="0.25">
      <c r="A126">
        <v>6934056</v>
      </c>
      <c r="B126" t="s">
        <v>183</v>
      </c>
      <c r="C126" t="s">
        <v>139</v>
      </c>
      <c r="D126" s="7">
        <v>43678</v>
      </c>
      <c r="E126" t="s">
        <v>36</v>
      </c>
      <c r="F126" t="str">
        <f>VLOOKUP(A126,Jan!A:B,2,FALSE)</f>
        <v>1-3922 - Lt Truck/Van</v>
      </c>
      <c r="G126" s="1">
        <v>30977.8</v>
      </c>
      <c r="H126" s="1">
        <f>VLOOKUP(A126,Jan!A:D,4,FALSE)</f>
        <v>30977.8</v>
      </c>
      <c r="I126" s="1">
        <f>VLOOKUP(A126,Feb!A:D,4,FALSE)</f>
        <v>30977.8</v>
      </c>
      <c r="J126" s="1">
        <f>VLOOKUP(A126,Mar!A:D,4,FALSE)</f>
        <v>30977.8</v>
      </c>
      <c r="K126" s="1">
        <f>VLOOKUP(A126,Apr!A:D,4,FALSE)</f>
        <v>30977.8</v>
      </c>
      <c r="L126" s="1">
        <f>VLOOKUP(A126,May!A:D,4,FALSE)</f>
        <v>30977.8</v>
      </c>
      <c r="M126" s="1">
        <f>VLOOKUP(A126,June!A:D,4,FALSE)</f>
        <v>30977.8</v>
      </c>
      <c r="N126" s="1">
        <f>VLOOKUP(A126,July!A:D,4,FALSE)</f>
        <v>30977.8</v>
      </c>
      <c r="O126" s="1">
        <f>VLOOKUP(A126,Aug!A:D,4,FALSE)</f>
        <v>30977.8</v>
      </c>
      <c r="P126" s="1">
        <f>VLOOKUP(A126,Sept!A:D,4,FALSE)</f>
        <v>30977.8</v>
      </c>
      <c r="Q126" s="1">
        <f>VLOOKUP(A126,Oct!A:D,4,FALSE)</f>
        <v>30977.8</v>
      </c>
      <c r="R126" s="1">
        <f>VLOOKUP(A126,Nov!A:D,4,FALSE)</f>
        <v>30977.8</v>
      </c>
      <c r="S126" s="1">
        <f>VLOOKUP(A126,Dec!A:D,4,FALSE)</f>
        <v>30977.8</v>
      </c>
    </row>
    <row r="127" spans="1:19" x14ac:dyDescent="0.25">
      <c r="A127">
        <v>6932999</v>
      </c>
      <c r="B127" t="s">
        <v>183</v>
      </c>
      <c r="C127" t="s">
        <v>140</v>
      </c>
      <c r="D127" s="7">
        <v>42036</v>
      </c>
      <c r="E127" t="s">
        <v>36</v>
      </c>
      <c r="F127" t="str">
        <f>VLOOKUP(A127,Jan!A:B,2,FALSE)</f>
        <v>1-3922 - Lt Truck/Van</v>
      </c>
      <c r="G127" s="1">
        <v>35472.97</v>
      </c>
      <c r="H127" s="1">
        <f>VLOOKUP(A127,Jan!A:D,4,FALSE)</f>
        <v>35472.97</v>
      </c>
      <c r="I127" s="1">
        <f>VLOOKUP(A127,Feb!A:D,4,FALSE)</f>
        <v>35472.97</v>
      </c>
      <c r="J127" s="1">
        <f>VLOOKUP(A127,Mar!A:D,4,FALSE)</f>
        <v>35472.97</v>
      </c>
      <c r="K127" s="1">
        <f>VLOOKUP(A127,Apr!A:D,4,FALSE)</f>
        <v>35472.97</v>
      </c>
      <c r="L127" s="1">
        <f>VLOOKUP(A127,May!A:D,4,FALSE)</f>
        <v>35472.97</v>
      </c>
      <c r="M127" s="1">
        <f>VLOOKUP(A127,June!A:D,4,FALSE)</f>
        <v>35472.97</v>
      </c>
      <c r="N127" s="1">
        <f>VLOOKUP(A127,July!A:D,4,FALSE)</f>
        <v>35472.97</v>
      </c>
      <c r="O127" s="1">
        <f>VLOOKUP(A127,Aug!A:D,4,FALSE)</f>
        <v>35472.97</v>
      </c>
      <c r="P127" s="1">
        <f>VLOOKUP(A127,Sept!A:D,4,FALSE)</f>
        <v>35472.97</v>
      </c>
      <c r="Q127" s="1">
        <f>VLOOKUP(A127,Oct!A:D,4,FALSE)</f>
        <v>35472.97</v>
      </c>
      <c r="R127" s="1">
        <f>VLOOKUP(A127,Nov!A:D,4,FALSE)</f>
        <v>35472.97</v>
      </c>
      <c r="S127" s="1">
        <f>VLOOKUP(A127,Dec!A:D,4,FALSE)</f>
        <v>35472.97</v>
      </c>
    </row>
    <row r="128" spans="1:19" x14ac:dyDescent="0.25">
      <c r="A128">
        <v>6933414</v>
      </c>
      <c r="B128" t="s">
        <v>183</v>
      </c>
      <c r="C128" t="s">
        <v>141</v>
      </c>
      <c r="D128" s="7">
        <v>41852</v>
      </c>
      <c r="E128" t="s">
        <v>36</v>
      </c>
      <c r="F128" t="str">
        <f>VLOOKUP(A128,Jan!A:B,2,FALSE)</f>
        <v>1-3922 - Lt Truck/Van</v>
      </c>
      <c r="G128" s="1">
        <v>43625.65</v>
      </c>
      <c r="H128" s="1">
        <f>VLOOKUP(A128,Jan!A:D,4,FALSE)</f>
        <v>43625.65</v>
      </c>
      <c r="I128" s="1">
        <f>VLOOKUP(A128,Feb!A:D,4,FALSE)</f>
        <v>43625.65</v>
      </c>
      <c r="J128" s="1">
        <f>VLOOKUP(A128,Mar!A:D,4,FALSE)</f>
        <v>43625.65</v>
      </c>
      <c r="K128" s="1">
        <f>VLOOKUP(A128,Apr!A:D,4,FALSE)</f>
        <v>43625.65</v>
      </c>
      <c r="L128" s="1">
        <f>VLOOKUP(A128,May!A:D,4,FALSE)</f>
        <v>43625.65</v>
      </c>
      <c r="M128" s="1">
        <f>VLOOKUP(A128,June!A:D,4,FALSE)</f>
        <v>43625.65</v>
      </c>
      <c r="N128" s="1">
        <f>VLOOKUP(A128,July!A:D,4,FALSE)</f>
        <v>43625.65</v>
      </c>
      <c r="O128" s="1">
        <f>VLOOKUP(A128,Aug!A:D,4,FALSE)</f>
        <v>43625.65</v>
      </c>
      <c r="P128" s="1">
        <f>VLOOKUP(A128,Sept!A:D,4,FALSE)</f>
        <v>43625.65</v>
      </c>
      <c r="Q128" s="1">
        <f>VLOOKUP(A128,Oct!A:D,4,FALSE)</f>
        <v>43625.65</v>
      </c>
      <c r="R128" s="1">
        <f>VLOOKUP(A128,Nov!A:D,4,FALSE)</f>
        <v>43625.65</v>
      </c>
      <c r="S128" s="1">
        <f>VLOOKUP(A128,Dec!A:D,4,FALSE)</f>
        <v>43625.65</v>
      </c>
    </row>
    <row r="129" spans="1:19" x14ac:dyDescent="0.25">
      <c r="A129">
        <v>6933096</v>
      </c>
      <c r="B129" t="s">
        <v>183</v>
      </c>
      <c r="C129" t="s">
        <v>142</v>
      </c>
      <c r="D129" s="7">
        <v>41395</v>
      </c>
      <c r="E129" t="s">
        <v>36</v>
      </c>
      <c r="F129" t="str">
        <f>VLOOKUP(A129,Jan!A:B,2,FALSE)</f>
        <v>1-3922 - Lt Truck/Van</v>
      </c>
      <c r="G129" s="1">
        <v>27738.33</v>
      </c>
      <c r="H129" s="1">
        <f>VLOOKUP(A129,Jan!A:D,4,FALSE)</f>
        <v>27738.33</v>
      </c>
      <c r="I129" s="1">
        <f>VLOOKUP(A129,Feb!A:D,4,FALSE)</f>
        <v>27738.33</v>
      </c>
      <c r="J129" s="1">
        <f>VLOOKUP(A129,Mar!A:D,4,FALSE)</f>
        <v>27738.33</v>
      </c>
      <c r="K129" s="1">
        <f>VLOOKUP(A129,Apr!A:D,4,FALSE)</f>
        <v>27738.33</v>
      </c>
      <c r="L129" s="1">
        <f>VLOOKUP(A129,May!A:D,4,FALSE)</f>
        <v>27738.33</v>
      </c>
      <c r="M129" s="1">
        <f>VLOOKUP(A129,June!A:D,4,FALSE)</f>
        <v>27738.33</v>
      </c>
      <c r="N129" s="1">
        <f>VLOOKUP(A129,July!A:D,4,FALSE)</f>
        <v>27738.33</v>
      </c>
      <c r="O129" s="1">
        <f>VLOOKUP(A129,Aug!A:D,4,FALSE)</f>
        <v>27738.33</v>
      </c>
      <c r="P129" s="1">
        <f>VLOOKUP(A129,Sept!A:D,4,FALSE)</f>
        <v>27738.33</v>
      </c>
      <c r="Q129" s="1">
        <f>VLOOKUP(A129,Oct!A:D,4,FALSE)</f>
        <v>27738.33</v>
      </c>
      <c r="R129" s="1">
        <f>VLOOKUP(A129,Nov!A:D,4,FALSE)</f>
        <v>27738.33</v>
      </c>
      <c r="S129" s="1">
        <f>VLOOKUP(A129,Dec!A:D,4,FALSE)</f>
        <v>27738.33</v>
      </c>
    </row>
    <row r="130" spans="1:19" x14ac:dyDescent="0.25">
      <c r="A130">
        <v>6933963</v>
      </c>
      <c r="B130" t="s">
        <v>183</v>
      </c>
      <c r="C130" t="s">
        <v>143</v>
      </c>
      <c r="D130" s="7">
        <v>42614</v>
      </c>
      <c r="E130" t="s">
        <v>36</v>
      </c>
      <c r="F130" t="str">
        <f>VLOOKUP(A130,Jan!A:B,2,FALSE)</f>
        <v>1-3922 - Lt Truck/Van</v>
      </c>
      <c r="G130" s="1">
        <v>250.25</v>
      </c>
      <c r="H130" s="1">
        <f>VLOOKUP(A130,Jan!A:D,4,FALSE)</f>
        <v>250.25</v>
      </c>
      <c r="I130" s="1">
        <f>VLOOKUP(A130,Feb!A:D,4,FALSE)</f>
        <v>250.25</v>
      </c>
      <c r="J130" s="1">
        <f>VLOOKUP(A130,Mar!A:D,4,FALSE)</f>
        <v>250.25</v>
      </c>
      <c r="K130" s="1">
        <f>VLOOKUP(A130,Apr!A:D,4,FALSE)</f>
        <v>250.25</v>
      </c>
      <c r="L130" s="1">
        <f>VLOOKUP(A130,May!A:D,4,FALSE)</f>
        <v>250.25</v>
      </c>
      <c r="M130" s="1">
        <f>VLOOKUP(A130,June!A:D,4,FALSE)</f>
        <v>250.25</v>
      </c>
      <c r="N130" s="1">
        <f>VLOOKUP(A130,July!A:D,4,FALSE)</f>
        <v>250.25</v>
      </c>
      <c r="O130" s="1">
        <f>VLOOKUP(A130,Aug!A:D,4,FALSE)</f>
        <v>250.25</v>
      </c>
      <c r="P130" s="1">
        <f>VLOOKUP(A130,Sept!A:D,4,FALSE)</f>
        <v>250.25</v>
      </c>
      <c r="Q130" s="1">
        <f>VLOOKUP(A130,Oct!A:D,4,FALSE)</f>
        <v>250.25</v>
      </c>
      <c r="R130" s="1">
        <f>VLOOKUP(A130,Nov!A:D,4,FALSE)</f>
        <v>250.25</v>
      </c>
      <c r="S130" s="1">
        <f>VLOOKUP(A130,Dec!A:D,4,FALSE)</f>
        <v>250.25</v>
      </c>
    </row>
    <row r="131" spans="1:19" x14ac:dyDescent="0.25">
      <c r="A131">
        <v>6932976</v>
      </c>
      <c r="B131" t="s">
        <v>183</v>
      </c>
      <c r="C131" t="s">
        <v>144</v>
      </c>
      <c r="D131" s="7">
        <v>42644</v>
      </c>
      <c r="E131" t="s">
        <v>36</v>
      </c>
      <c r="F131" t="str">
        <f>VLOOKUP(A131,Jan!A:B,2,FALSE)</f>
        <v>1-3922 - Lt Truck/Van</v>
      </c>
      <c r="G131" s="1">
        <v>-4967.1500000000005</v>
      </c>
      <c r="H131" s="1">
        <f>VLOOKUP(A131,Jan!A:D,4,FALSE)</f>
        <v>-4967.1500000000005</v>
      </c>
      <c r="I131" s="1">
        <f>VLOOKUP(A131,Feb!A:D,4,FALSE)</f>
        <v>-4967.1500000000005</v>
      </c>
      <c r="J131" s="1">
        <f>VLOOKUP(A131,Mar!A:D,4,FALSE)</f>
        <v>-4967.1500000000005</v>
      </c>
      <c r="K131" s="1">
        <f>VLOOKUP(A131,Apr!A:D,4,FALSE)</f>
        <v>-4967.1500000000005</v>
      </c>
      <c r="L131" s="1">
        <f>VLOOKUP(A131,May!A:D,4,FALSE)</f>
        <v>-4967.1500000000005</v>
      </c>
      <c r="M131" s="1">
        <f>VLOOKUP(A131,June!A:D,4,FALSE)</f>
        <v>-4967.1500000000005</v>
      </c>
      <c r="N131" s="1">
        <f>VLOOKUP(A131,July!A:D,4,FALSE)</f>
        <v>-4967.1500000000005</v>
      </c>
      <c r="O131" s="1">
        <f>VLOOKUP(A131,Aug!A:D,4,FALSE)</f>
        <v>-4967.1500000000005</v>
      </c>
      <c r="P131" s="1">
        <f>VLOOKUP(A131,Sept!A:D,4,FALSE)</f>
        <v>-4967.1500000000005</v>
      </c>
      <c r="Q131" s="1">
        <f>VLOOKUP(A131,Oct!A:D,4,FALSE)</f>
        <v>-4967.1500000000005</v>
      </c>
      <c r="R131" s="1">
        <f>VLOOKUP(A131,Nov!A:D,4,FALSE)</f>
        <v>-4967.1500000000005</v>
      </c>
      <c r="S131" s="1">
        <f>VLOOKUP(A131,Dec!A:D,4,FALSE)</f>
        <v>-4967.1500000000005</v>
      </c>
    </row>
    <row r="132" spans="1:19" x14ac:dyDescent="0.25">
      <c r="A132">
        <v>6933964</v>
      </c>
      <c r="B132" t="s">
        <v>183</v>
      </c>
      <c r="C132" t="s">
        <v>145</v>
      </c>
      <c r="D132" s="7">
        <v>42614</v>
      </c>
      <c r="E132" t="s">
        <v>36</v>
      </c>
      <c r="F132" t="str">
        <f>VLOOKUP(A132,Jan!A:B,2,FALSE)</f>
        <v>1-3922 - Lt Truck/Van</v>
      </c>
      <c r="G132" s="1">
        <v>303.16000000000003</v>
      </c>
      <c r="H132" s="1">
        <f>VLOOKUP(A132,Jan!A:D,4,FALSE)</f>
        <v>303.16000000000003</v>
      </c>
      <c r="I132" s="1">
        <f>VLOOKUP(A132,Feb!A:D,4,FALSE)</f>
        <v>303.16000000000003</v>
      </c>
      <c r="J132" s="1">
        <f>VLOOKUP(A132,Mar!A:D,4,FALSE)</f>
        <v>303.16000000000003</v>
      </c>
      <c r="K132" s="1">
        <f>VLOOKUP(A132,Apr!A:D,4,FALSE)</f>
        <v>303.16000000000003</v>
      </c>
      <c r="L132" s="1">
        <f>VLOOKUP(A132,May!A:D,4,FALSE)</f>
        <v>303.16000000000003</v>
      </c>
      <c r="M132" s="1">
        <f>VLOOKUP(A132,June!A:D,4,FALSE)</f>
        <v>303.16000000000003</v>
      </c>
      <c r="N132" s="1">
        <f>VLOOKUP(A132,July!A:D,4,FALSE)</f>
        <v>303.16000000000003</v>
      </c>
      <c r="O132" s="1">
        <f>VLOOKUP(A132,Aug!A:D,4,FALSE)</f>
        <v>303.16000000000003</v>
      </c>
      <c r="P132" s="1">
        <f>VLOOKUP(A132,Sept!A:D,4,FALSE)</f>
        <v>303.16000000000003</v>
      </c>
      <c r="Q132" s="1">
        <f>VLOOKUP(A132,Oct!A:D,4,FALSE)</f>
        <v>303.16000000000003</v>
      </c>
      <c r="R132" s="1">
        <f>VLOOKUP(A132,Nov!A:D,4,FALSE)</f>
        <v>303.16000000000003</v>
      </c>
      <c r="S132" s="1">
        <f>VLOOKUP(A132,Dec!A:D,4,FALSE)</f>
        <v>303.16000000000003</v>
      </c>
    </row>
    <row r="133" spans="1:19" x14ac:dyDescent="0.25">
      <c r="A133">
        <v>6933999</v>
      </c>
      <c r="B133" t="s">
        <v>183</v>
      </c>
      <c r="C133" t="s">
        <v>146</v>
      </c>
      <c r="D133" s="7">
        <v>42614</v>
      </c>
      <c r="E133" t="s">
        <v>36</v>
      </c>
      <c r="F133" t="str">
        <f>VLOOKUP(A133,Jan!A:B,2,FALSE)</f>
        <v>1-3922 - Lt Truck/Van</v>
      </c>
      <c r="G133" s="1">
        <v>1222.1200000000001</v>
      </c>
      <c r="H133" s="1">
        <f>VLOOKUP(A133,Jan!A:D,4,FALSE)</f>
        <v>1222.1200000000001</v>
      </c>
      <c r="I133" s="1">
        <f>VLOOKUP(A133,Feb!A:D,4,FALSE)</f>
        <v>1222.1200000000001</v>
      </c>
      <c r="J133" s="1">
        <f>VLOOKUP(A133,Mar!A:D,4,FALSE)</f>
        <v>1222.1200000000001</v>
      </c>
      <c r="K133" s="1">
        <f>VLOOKUP(A133,Apr!A:D,4,FALSE)</f>
        <v>1222.1200000000001</v>
      </c>
      <c r="L133" s="1">
        <f>VLOOKUP(A133,May!A:D,4,FALSE)</f>
        <v>1222.1200000000001</v>
      </c>
      <c r="M133" s="1">
        <f>VLOOKUP(A133,June!A:D,4,FALSE)</f>
        <v>1222.1200000000001</v>
      </c>
      <c r="N133" s="1">
        <f>VLOOKUP(A133,July!A:D,4,FALSE)</f>
        <v>1222.1200000000001</v>
      </c>
      <c r="O133" s="1">
        <f>VLOOKUP(A133,Aug!A:D,4,FALSE)</f>
        <v>1222.1200000000001</v>
      </c>
      <c r="P133" s="1">
        <f>VLOOKUP(A133,Sept!A:D,4,FALSE)</f>
        <v>1222.1200000000001</v>
      </c>
      <c r="Q133" s="1">
        <f>VLOOKUP(A133,Oct!A:D,4,FALSE)</f>
        <v>1222.1200000000001</v>
      </c>
      <c r="R133" s="1">
        <f>VLOOKUP(A133,Nov!A:D,4,FALSE)</f>
        <v>1222.1200000000001</v>
      </c>
      <c r="S133" s="1">
        <f>VLOOKUP(A133,Dec!A:D,4,FALSE)</f>
        <v>1222.1200000000001</v>
      </c>
    </row>
    <row r="134" spans="1:19" x14ac:dyDescent="0.25">
      <c r="A134">
        <v>6933090</v>
      </c>
      <c r="B134" t="s">
        <v>183</v>
      </c>
      <c r="C134" t="s">
        <v>147</v>
      </c>
      <c r="D134" s="7">
        <v>42736</v>
      </c>
      <c r="E134" t="s">
        <v>36</v>
      </c>
      <c r="F134" t="str">
        <f>VLOOKUP(A134,Jan!A:B,2,FALSE)</f>
        <v>1-3922 - Lt Truck/Van</v>
      </c>
      <c r="G134" s="1">
        <v>37502.61</v>
      </c>
      <c r="H134" s="1">
        <f>VLOOKUP(A134,Jan!A:D,4,FALSE)</f>
        <v>37502.61</v>
      </c>
      <c r="I134" s="1">
        <f>VLOOKUP(A134,Feb!A:D,4,FALSE)</f>
        <v>37502.61</v>
      </c>
      <c r="J134" s="1">
        <f>VLOOKUP(A134,Mar!A:D,4,FALSE)</f>
        <v>37502.61</v>
      </c>
      <c r="K134" s="1">
        <f>VLOOKUP(A134,Apr!A:D,4,FALSE)</f>
        <v>37502.61</v>
      </c>
      <c r="L134" s="1">
        <f>VLOOKUP(A134,May!A:D,4,FALSE)</f>
        <v>37502.61</v>
      </c>
      <c r="M134" s="1">
        <f>VLOOKUP(A134,June!A:D,4,FALSE)</f>
        <v>37502.61</v>
      </c>
      <c r="N134" s="1">
        <f>VLOOKUP(A134,July!A:D,4,FALSE)</f>
        <v>37502.61</v>
      </c>
      <c r="O134" s="1">
        <f>VLOOKUP(A134,Aug!A:D,4,FALSE)</f>
        <v>37502.61</v>
      </c>
      <c r="P134" s="1">
        <f>VLOOKUP(A134,Sept!A:D,4,FALSE)</f>
        <v>37502.61</v>
      </c>
      <c r="Q134" s="1">
        <f>VLOOKUP(A134,Oct!A:D,4,FALSE)</f>
        <v>37502.61</v>
      </c>
      <c r="R134" s="1">
        <f>VLOOKUP(A134,Nov!A:D,4,FALSE)</f>
        <v>37502.61</v>
      </c>
      <c r="S134" s="1">
        <f>VLOOKUP(A134,Dec!A:D,4,FALSE)</f>
        <v>37502.61</v>
      </c>
    </row>
    <row r="135" spans="1:19" x14ac:dyDescent="0.25">
      <c r="A135">
        <v>6934042</v>
      </c>
      <c r="B135" t="s">
        <v>183</v>
      </c>
      <c r="C135" t="s">
        <v>148</v>
      </c>
      <c r="D135" s="7">
        <v>43800</v>
      </c>
      <c r="E135" t="s">
        <v>36</v>
      </c>
      <c r="F135" t="str">
        <f>VLOOKUP(A135,Jan!A:B,2,FALSE)</f>
        <v>1-3922 - Lt Truck/Van</v>
      </c>
      <c r="G135" s="1">
        <v>43391.090000000004</v>
      </c>
      <c r="H135" s="1">
        <f>VLOOKUP(A135,Jan!A:D,4,FALSE)</f>
        <v>43391.090000000004</v>
      </c>
      <c r="I135" s="1">
        <f>VLOOKUP(A135,Feb!A:D,4,FALSE)</f>
        <v>43391.090000000004</v>
      </c>
      <c r="J135" s="1">
        <f>VLOOKUP(A135,Mar!A:D,4,FALSE)</f>
        <v>43391.090000000004</v>
      </c>
      <c r="K135" s="1">
        <f>VLOOKUP(A135,Apr!A:D,4,FALSE)</f>
        <v>43391.090000000004</v>
      </c>
      <c r="L135" s="1">
        <f>VLOOKUP(A135,May!A:D,4,FALSE)</f>
        <v>43391.090000000004</v>
      </c>
      <c r="M135" s="1">
        <f>VLOOKUP(A135,June!A:D,4,FALSE)</f>
        <v>43391.090000000004</v>
      </c>
      <c r="N135" s="1">
        <f>VLOOKUP(A135,July!A:D,4,FALSE)</f>
        <v>43391.090000000004</v>
      </c>
      <c r="O135" s="1">
        <f>VLOOKUP(A135,Aug!A:D,4,FALSE)</f>
        <v>43391.090000000004</v>
      </c>
      <c r="P135" s="1">
        <f>VLOOKUP(A135,Sept!A:D,4,FALSE)</f>
        <v>43391.090000000004</v>
      </c>
      <c r="Q135" s="1">
        <f>VLOOKUP(A135,Oct!A:D,4,FALSE)</f>
        <v>43391.090000000004</v>
      </c>
      <c r="R135" s="1">
        <f>VLOOKUP(A135,Nov!A:D,4,FALSE)</f>
        <v>43391.090000000004</v>
      </c>
      <c r="S135" s="1">
        <f>VLOOKUP(A135,Dec!A:D,4,FALSE)</f>
        <v>43391.090000000004</v>
      </c>
    </row>
    <row r="136" spans="1:19" x14ac:dyDescent="0.25">
      <c r="A136">
        <v>6933697</v>
      </c>
      <c r="B136" t="s">
        <v>183</v>
      </c>
      <c r="C136" t="s">
        <v>149</v>
      </c>
      <c r="D136" s="7">
        <v>41852</v>
      </c>
      <c r="E136" t="s">
        <v>36</v>
      </c>
      <c r="F136" t="str">
        <f>VLOOKUP(A136,Jan!A:B,2,FALSE)</f>
        <v>1-3922 - Lt Truck/Van</v>
      </c>
      <c r="G136" s="1">
        <v>28809.32</v>
      </c>
      <c r="H136" s="1">
        <f>VLOOKUP(A136,Jan!A:D,4,FALSE)</f>
        <v>28809.32</v>
      </c>
      <c r="I136" s="1">
        <f>VLOOKUP(A136,Feb!A:D,4,FALSE)</f>
        <v>28809.32</v>
      </c>
      <c r="J136" s="1">
        <f>VLOOKUP(A136,Mar!A:D,4,FALSE)</f>
        <v>28809.32</v>
      </c>
      <c r="K136" s="1">
        <f>VLOOKUP(A136,Apr!A:D,4,FALSE)</f>
        <v>28809.32</v>
      </c>
      <c r="L136" s="1">
        <f>VLOOKUP(A136,May!A:D,4,FALSE)</f>
        <v>28809.32</v>
      </c>
      <c r="M136" s="1">
        <f>VLOOKUP(A136,June!A:D,4,FALSE)</f>
        <v>28809.32</v>
      </c>
      <c r="N136" s="1">
        <f>VLOOKUP(A136,July!A:D,4,FALSE)</f>
        <v>28809.32</v>
      </c>
      <c r="O136" s="1">
        <f>VLOOKUP(A136,Aug!A:D,4,FALSE)</f>
        <v>28809.32</v>
      </c>
      <c r="P136" s="1">
        <f>VLOOKUP(A136,Sept!A:D,4,FALSE)</f>
        <v>28809.32</v>
      </c>
      <c r="Q136" s="1">
        <f>VLOOKUP(A136,Oct!A:D,4,FALSE)</f>
        <v>28809.32</v>
      </c>
      <c r="R136" s="1">
        <f>VLOOKUP(A136,Nov!A:D,4,FALSE)</f>
        <v>28809.32</v>
      </c>
      <c r="S136" s="1">
        <f>VLOOKUP(A136,Dec!A:D,4,FALSE)</f>
        <v>28809.32</v>
      </c>
    </row>
    <row r="137" spans="1:19" x14ac:dyDescent="0.25">
      <c r="A137">
        <v>6933380</v>
      </c>
      <c r="B137" t="s">
        <v>183</v>
      </c>
      <c r="C137" t="s">
        <v>150</v>
      </c>
      <c r="D137" s="7">
        <v>40695</v>
      </c>
      <c r="E137" t="s">
        <v>36</v>
      </c>
      <c r="F137" t="str">
        <f>VLOOKUP(A137,Jan!A:B,2,FALSE)</f>
        <v>1-3922 - Lt Truck/Van</v>
      </c>
      <c r="G137" s="1">
        <v>29873.850000000002</v>
      </c>
      <c r="H137" s="1">
        <f>VLOOKUP(A137,Jan!A:D,4,FALSE)</f>
        <v>29873.850000000002</v>
      </c>
      <c r="I137" s="1">
        <f>VLOOKUP(A137,Feb!A:D,4,FALSE)</f>
        <v>29873.850000000002</v>
      </c>
      <c r="J137" s="1">
        <f>VLOOKUP(A137,Mar!A:D,4,FALSE)</f>
        <v>29873.850000000002</v>
      </c>
      <c r="K137" s="1">
        <f>VLOOKUP(A137,Apr!A:D,4,FALSE)</f>
        <v>29873.850000000002</v>
      </c>
      <c r="L137" s="1">
        <f>VLOOKUP(A137,May!A:D,4,FALSE)</f>
        <v>29873.850000000002</v>
      </c>
      <c r="M137" s="1">
        <f>VLOOKUP(A137,June!A:D,4,FALSE)</f>
        <v>29873.850000000002</v>
      </c>
      <c r="N137" s="1">
        <f>VLOOKUP(A137,July!A:D,4,FALSE)</f>
        <v>29873.850000000002</v>
      </c>
      <c r="O137" s="1">
        <f>VLOOKUP(A137,Aug!A:D,4,FALSE)</f>
        <v>29873.850000000002</v>
      </c>
      <c r="P137" s="1">
        <f>VLOOKUP(A137,Sept!A:D,4,FALSE)</f>
        <v>29873.850000000002</v>
      </c>
      <c r="Q137" s="1">
        <f>VLOOKUP(A137,Oct!A:D,4,FALSE)</f>
        <v>29873.850000000002</v>
      </c>
      <c r="R137" s="1">
        <f>VLOOKUP(A137,Nov!A:D,4,FALSE)</f>
        <v>29873.850000000002</v>
      </c>
      <c r="S137" s="1">
        <f>VLOOKUP(A137,Dec!A:D,4,FALSE)</f>
        <v>29873.850000000002</v>
      </c>
    </row>
    <row r="138" spans="1:19" x14ac:dyDescent="0.25">
      <c r="A138">
        <v>6933549</v>
      </c>
      <c r="B138" t="s">
        <v>183</v>
      </c>
      <c r="C138" t="s">
        <v>151</v>
      </c>
      <c r="D138" s="7">
        <v>41821</v>
      </c>
      <c r="E138" t="s">
        <v>36</v>
      </c>
      <c r="F138" t="str">
        <f>VLOOKUP(A138,Jan!A:B,2,FALSE)</f>
        <v>1-3922 - Lt Truck/Van</v>
      </c>
      <c r="G138" s="1">
        <v>37313.56</v>
      </c>
      <c r="H138" s="1">
        <f>VLOOKUP(A138,Jan!A:D,4,FALSE)</f>
        <v>37313.56</v>
      </c>
      <c r="I138" s="1">
        <f>VLOOKUP(A138,Feb!A:D,4,FALSE)</f>
        <v>37313.56</v>
      </c>
      <c r="J138" s="1">
        <f>VLOOKUP(A138,Mar!A:D,4,FALSE)</f>
        <v>37313.56</v>
      </c>
      <c r="K138" s="1">
        <f>VLOOKUP(A138,Apr!A:D,4,FALSE)</f>
        <v>37313.56</v>
      </c>
      <c r="L138" s="1">
        <f>VLOOKUP(A138,May!A:D,4,FALSE)</f>
        <v>37313.56</v>
      </c>
      <c r="M138" s="1">
        <f>VLOOKUP(A138,June!A:D,4,FALSE)</f>
        <v>37313.56</v>
      </c>
      <c r="N138" s="1">
        <f>VLOOKUP(A138,July!A:D,4,FALSE)</f>
        <v>37313.56</v>
      </c>
      <c r="O138" s="1">
        <f>VLOOKUP(A138,Aug!A:D,4,FALSE)</f>
        <v>37313.56</v>
      </c>
      <c r="P138" s="1">
        <f>VLOOKUP(A138,Sept!A:D,4,FALSE)</f>
        <v>37313.56</v>
      </c>
      <c r="Q138" s="1">
        <f>VLOOKUP(A138,Oct!A:D,4,FALSE)</f>
        <v>37313.56</v>
      </c>
      <c r="R138" s="1">
        <f>VLOOKUP(A138,Nov!A:D,4,FALSE)</f>
        <v>37313.56</v>
      </c>
      <c r="S138" s="1">
        <f>VLOOKUP(A138,Dec!A:D,4,FALSE)</f>
        <v>37313.56</v>
      </c>
    </row>
    <row r="139" spans="1:19" x14ac:dyDescent="0.25">
      <c r="A139">
        <v>6933665</v>
      </c>
      <c r="B139" t="s">
        <v>183</v>
      </c>
      <c r="C139" t="s">
        <v>152</v>
      </c>
      <c r="D139" s="7">
        <v>42064</v>
      </c>
      <c r="E139" t="s">
        <v>36</v>
      </c>
      <c r="F139" t="str">
        <f>VLOOKUP(A139,Jan!A:B,2,FALSE)</f>
        <v>1-3922 - Lt Truck/Van</v>
      </c>
      <c r="G139" s="1">
        <v>28629.84</v>
      </c>
      <c r="H139" s="1">
        <f>VLOOKUP(A139,Jan!A:D,4,FALSE)</f>
        <v>28629.84</v>
      </c>
      <c r="I139" s="1">
        <f>VLOOKUP(A139,Feb!A:D,4,FALSE)</f>
        <v>28629.84</v>
      </c>
      <c r="J139" s="1">
        <f>VLOOKUP(A139,Mar!A:D,4,FALSE)</f>
        <v>28629.84</v>
      </c>
      <c r="K139" s="1">
        <f>VLOOKUP(A139,Apr!A:D,4,FALSE)</f>
        <v>28629.84</v>
      </c>
      <c r="L139" s="1">
        <f>VLOOKUP(A139,May!A:D,4,FALSE)</f>
        <v>28629.84</v>
      </c>
      <c r="M139" s="1">
        <f>VLOOKUP(A139,June!A:D,4,FALSE)</f>
        <v>28629.84</v>
      </c>
      <c r="N139" s="1">
        <f>VLOOKUP(A139,July!A:D,4,FALSE)</f>
        <v>28629.84</v>
      </c>
      <c r="O139" s="1">
        <f>VLOOKUP(A139,Aug!A:D,4,FALSE)</f>
        <v>28629.84</v>
      </c>
      <c r="P139" s="1">
        <f>VLOOKUP(A139,Sept!A:D,4,FALSE)</f>
        <v>28629.84</v>
      </c>
      <c r="Q139" s="1">
        <f>VLOOKUP(A139,Oct!A:D,4,FALSE)</f>
        <v>28629.84</v>
      </c>
      <c r="R139" s="1">
        <f>VLOOKUP(A139,Nov!A:D,4,FALSE)</f>
        <v>28629.84</v>
      </c>
      <c r="S139" s="1">
        <f>VLOOKUP(A139,Dec!A:D,4,FALSE)</f>
        <v>28629.84</v>
      </c>
    </row>
    <row r="140" spans="1:19" x14ac:dyDescent="0.25">
      <c r="A140">
        <v>6933702</v>
      </c>
      <c r="B140" t="s">
        <v>177</v>
      </c>
      <c r="C140" t="s">
        <v>153</v>
      </c>
      <c r="D140" s="7">
        <v>41974</v>
      </c>
      <c r="E140" t="s">
        <v>36</v>
      </c>
      <c r="F140" t="str">
        <f>VLOOKUP(A140,Jan!A:B,2,FALSE)</f>
        <v>1-3970 - Comm Eq</v>
      </c>
      <c r="G140" s="1">
        <v>18354.34</v>
      </c>
      <c r="H140" s="1">
        <f>VLOOKUP(A140,Jan!A:D,4,FALSE)</f>
        <v>18354.34</v>
      </c>
      <c r="I140" s="1">
        <f>VLOOKUP(A140,Feb!A:D,4,FALSE)</f>
        <v>18354.34</v>
      </c>
      <c r="J140" s="1">
        <f>VLOOKUP(A140,Mar!A:D,4,FALSE)</f>
        <v>18354.34</v>
      </c>
      <c r="K140" s="1">
        <f>VLOOKUP(A140,Apr!A:D,4,FALSE)</f>
        <v>18354.34</v>
      </c>
      <c r="L140" s="1">
        <f>VLOOKUP(A140,May!A:D,4,FALSE)</f>
        <v>18354.34</v>
      </c>
      <c r="M140" s="1">
        <f>VLOOKUP(A140,June!A:D,4,FALSE)</f>
        <v>18354.34</v>
      </c>
      <c r="N140" s="1">
        <f>VLOOKUP(A140,July!A:D,4,FALSE)</f>
        <v>18354.34</v>
      </c>
      <c r="O140" s="1">
        <f>VLOOKUP(A140,Aug!A:D,4,FALSE)</f>
        <v>18354.34</v>
      </c>
      <c r="P140" s="1">
        <f>VLOOKUP(A140,Sept!A:D,4,FALSE)</f>
        <v>18354.34</v>
      </c>
      <c r="Q140" s="1">
        <f>VLOOKUP(A140,Oct!A:D,4,FALSE)</f>
        <v>18354.34</v>
      </c>
      <c r="R140" s="1">
        <f>VLOOKUP(A140,Nov!A:D,4,FALSE)</f>
        <v>18354.34</v>
      </c>
      <c r="S140" s="1">
        <f>VLOOKUP(A140,Dec!A:D,4,FALSE)</f>
        <v>18354.34</v>
      </c>
    </row>
    <row r="141" spans="1:19" x14ac:dyDescent="0.25">
      <c r="A141">
        <v>6933105</v>
      </c>
      <c r="B141" t="s">
        <v>177</v>
      </c>
      <c r="C141" t="s">
        <v>154</v>
      </c>
      <c r="D141" s="7">
        <v>42217</v>
      </c>
      <c r="E141" t="s">
        <v>36</v>
      </c>
      <c r="F141" t="str">
        <f>VLOOKUP(A141,Jan!A:B,2,FALSE)</f>
        <v>1-3970 - Comm Eq</v>
      </c>
      <c r="G141" s="1">
        <v>86769.09</v>
      </c>
      <c r="H141" s="1">
        <f>VLOOKUP(A141,Jan!A:D,4,FALSE)</f>
        <v>86769.09</v>
      </c>
      <c r="I141" s="1">
        <f>VLOOKUP(A141,Feb!A:D,4,FALSE)</f>
        <v>86769.09</v>
      </c>
      <c r="J141" s="1">
        <f>VLOOKUP(A141,Mar!A:D,4,FALSE)</f>
        <v>86769.09</v>
      </c>
      <c r="K141" s="1">
        <f>VLOOKUP(A141,Apr!A:D,4,FALSE)</f>
        <v>86769.09</v>
      </c>
      <c r="L141" s="1">
        <f>VLOOKUP(A141,May!A:D,4,FALSE)</f>
        <v>86769.09</v>
      </c>
      <c r="M141" s="1">
        <f>VLOOKUP(A141,June!A:D,4,FALSE)</f>
        <v>86769.09</v>
      </c>
      <c r="N141" s="1">
        <f>VLOOKUP(A141,July!A:D,4,FALSE)</f>
        <v>86769.09</v>
      </c>
      <c r="O141" s="1">
        <f>VLOOKUP(A141,Aug!A:D,4,FALSE)</f>
        <v>86769.09</v>
      </c>
      <c r="P141" s="1">
        <f>VLOOKUP(A141,Sept!A:D,4,FALSE)</f>
        <v>86769.09</v>
      </c>
      <c r="Q141" s="1">
        <f>VLOOKUP(A141,Oct!A:D,4,FALSE)</f>
        <v>86769.09</v>
      </c>
      <c r="R141" s="1">
        <f>VLOOKUP(A141,Nov!A:D,4,FALSE)</f>
        <v>86769.09</v>
      </c>
      <c r="S141" s="1">
        <f>VLOOKUP(A141,Dec!A:D,4,FALSE)</f>
        <v>86769.09</v>
      </c>
    </row>
    <row r="142" spans="1:19" x14ac:dyDescent="0.25">
      <c r="A142">
        <v>6933703</v>
      </c>
      <c r="B142" t="s">
        <v>177</v>
      </c>
      <c r="C142" t="s">
        <v>155</v>
      </c>
      <c r="D142" s="7">
        <v>42217</v>
      </c>
      <c r="E142" t="s">
        <v>36</v>
      </c>
      <c r="F142" t="str">
        <f>VLOOKUP(A142,Jan!A:B,2,FALSE)</f>
        <v>1-3970 - Comm Eq</v>
      </c>
      <c r="G142" s="1">
        <v>-20289.54</v>
      </c>
      <c r="H142" s="1">
        <f>VLOOKUP(A142,Jan!A:D,4,FALSE)</f>
        <v>-20289.54</v>
      </c>
      <c r="I142" s="1">
        <f>VLOOKUP(A142,Feb!A:D,4,FALSE)</f>
        <v>-20289.54</v>
      </c>
      <c r="J142" s="1">
        <f>VLOOKUP(A142,Mar!A:D,4,FALSE)</f>
        <v>-20289.54</v>
      </c>
      <c r="K142" s="1">
        <f>VLOOKUP(A142,Apr!A:D,4,FALSE)</f>
        <v>-20289.54</v>
      </c>
      <c r="L142" s="1">
        <f>VLOOKUP(A142,May!A:D,4,FALSE)</f>
        <v>-20289.54</v>
      </c>
      <c r="M142" s="1">
        <f>VLOOKUP(A142,June!A:D,4,FALSE)</f>
        <v>-20289.54</v>
      </c>
      <c r="N142" s="1">
        <f>VLOOKUP(A142,July!A:D,4,FALSE)</f>
        <v>-20289.54</v>
      </c>
      <c r="O142" s="1">
        <f>VLOOKUP(A142,Aug!A:D,4,FALSE)</f>
        <v>-20289.54</v>
      </c>
      <c r="P142" s="1">
        <f>VLOOKUP(A142,Sept!A:D,4,FALSE)</f>
        <v>-20289.54</v>
      </c>
      <c r="Q142" s="1">
        <f>VLOOKUP(A142,Oct!A:D,4,FALSE)</f>
        <v>-20289.54</v>
      </c>
      <c r="R142" s="1">
        <f>VLOOKUP(A142,Nov!A:D,4,FALSE)</f>
        <v>-20289.54</v>
      </c>
      <c r="S142" s="1">
        <f>VLOOKUP(A142,Dec!A:D,4,FALSE)</f>
        <v>-20289.54</v>
      </c>
    </row>
    <row r="143" spans="1:19" x14ac:dyDescent="0.25">
      <c r="A143">
        <v>6934018</v>
      </c>
      <c r="B143" t="s">
        <v>177</v>
      </c>
      <c r="C143" t="s">
        <v>156</v>
      </c>
      <c r="D143" s="7">
        <v>43770</v>
      </c>
      <c r="E143" t="s">
        <v>36</v>
      </c>
      <c r="F143" t="str">
        <f>VLOOKUP(A143,Jan!A:B,2,FALSE)</f>
        <v>1-3970 - Comm Eq</v>
      </c>
      <c r="G143" s="1">
        <v>188214.51</v>
      </c>
      <c r="H143" s="1">
        <f>VLOOKUP(A143,Jan!A:D,4,FALSE)</f>
        <v>188214.51</v>
      </c>
      <c r="I143" s="1">
        <f>VLOOKUP(A143,Feb!A:D,4,FALSE)</f>
        <v>188214.51</v>
      </c>
      <c r="J143" s="1">
        <f>VLOOKUP(A143,Mar!A:D,4,FALSE)</f>
        <v>188214.51</v>
      </c>
      <c r="K143" s="1">
        <f>VLOOKUP(A143,Apr!A:D,4,FALSE)</f>
        <v>188214.51</v>
      </c>
      <c r="L143" s="1">
        <f>VLOOKUP(A143,May!A:D,4,FALSE)</f>
        <v>188214.51</v>
      </c>
      <c r="M143" s="1">
        <f>VLOOKUP(A143,June!A:D,4,FALSE)</f>
        <v>188214.51</v>
      </c>
      <c r="N143" s="1">
        <f>VLOOKUP(A143,July!A:D,4,FALSE)</f>
        <v>188214.51</v>
      </c>
      <c r="O143" s="1">
        <f>VLOOKUP(A143,Aug!A:D,4,FALSE)</f>
        <v>188214.51</v>
      </c>
      <c r="P143" s="1">
        <f>VLOOKUP(A143,Sept!A:D,4,FALSE)</f>
        <v>188214.51</v>
      </c>
      <c r="Q143" s="1">
        <f>VLOOKUP(A143,Oct!A:D,4,FALSE)</f>
        <v>188214.51</v>
      </c>
      <c r="R143" s="1">
        <f>VLOOKUP(A143,Nov!A:D,4,FALSE)</f>
        <v>188214.51</v>
      </c>
      <c r="S143" s="1">
        <f>VLOOKUP(A143,Dec!A:D,4,FALSE)</f>
        <v>188214.51</v>
      </c>
    </row>
    <row r="144" spans="1:19" x14ac:dyDescent="0.25">
      <c r="A144">
        <v>6933114</v>
      </c>
      <c r="B144" t="s">
        <v>177</v>
      </c>
      <c r="C144" t="s">
        <v>157</v>
      </c>
      <c r="D144" s="7">
        <v>41974</v>
      </c>
      <c r="E144" t="s">
        <v>36</v>
      </c>
      <c r="F144" t="str">
        <f>VLOOKUP(A144,Jan!A:B,2,FALSE)</f>
        <v>1-3970 - Comm Eq</v>
      </c>
      <c r="G144" s="1">
        <v>183690</v>
      </c>
      <c r="H144" s="1">
        <f>VLOOKUP(A144,Jan!A:D,4,FALSE)</f>
        <v>183690</v>
      </c>
      <c r="I144" s="1">
        <f>VLOOKUP(A144,Feb!A:D,4,FALSE)</f>
        <v>183690</v>
      </c>
      <c r="J144" s="1">
        <f>VLOOKUP(A144,Mar!A:D,4,FALSE)</f>
        <v>183690</v>
      </c>
      <c r="K144" s="1">
        <f>VLOOKUP(A144,Apr!A:D,4,FALSE)</f>
        <v>183690</v>
      </c>
      <c r="L144" s="1">
        <f>VLOOKUP(A144,May!A:D,4,FALSE)</f>
        <v>183690</v>
      </c>
      <c r="M144" s="1">
        <f>VLOOKUP(A144,June!A:D,4,FALSE)</f>
        <v>183690</v>
      </c>
      <c r="N144" s="1">
        <f>VLOOKUP(A144,July!A:D,4,FALSE)</f>
        <v>183690</v>
      </c>
      <c r="O144" s="1">
        <f>VLOOKUP(A144,Aug!A:D,4,FALSE)</f>
        <v>183690</v>
      </c>
      <c r="P144" s="1">
        <f>VLOOKUP(A144,Sept!A:D,4,FALSE)</f>
        <v>183690</v>
      </c>
      <c r="Q144" s="1">
        <f>VLOOKUP(A144,Oct!A:D,4,FALSE)</f>
        <v>183690</v>
      </c>
      <c r="R144" s="1">
        <f>VLOOKUP(A144,Nov!A:D,4,FALSE)</f>
        <v>183690</v>
      </c>
      <c r="S144" s="1">
        <f>VLOOKUP(A144,Dec!A:D,4,FALSE)</f>
        <v>183690</v>
      </c>
    </row>
    <row r="145" spans="1:19" x14ac:dyDescent="0.25">
      <c r="A145">
        <v>6933115</v>
      </c>
      <c r="B145" t="s">
        <v>177</v>
      </c>
      <c r="C145" t="s">
        <v>158</v>
      </c>
      <c r="D145" s="7">
        <v>42186</v>
      </c>
      <c r="E145" t="s">
        <v>36</v>
      </c>
      <c r="F145" t="str">
        <f>VLOOKUP(A145,Jan!A:B,2,FALSE)</f>
        <v>1-3970 - Comm Eq</v>
      </c>
      <c r="G145" s="1">
        <v>-18354.34</v>
      </c>
      <c r="H145" s="1">
        <f>VLOOKUP(A145,Jan!A:D,4,FALSE)</f>
        <v>-18354.34</v>
      </c>
      <c r="I145" s="1">
        <f>VLOOKUP(A145,Feb!A:D,4,FALSE)</f>
        <v>-18354.34</v>
      </c>
      <c r="J145" s="1">
        <f>VLOOKUP(A145,Mar!A:D,4,FALSE)</f>
        <v>-18354.34</v>
      </c>
      <c r="K145" s="1">
        <f>VLOOKUP(A145,Apr!A:D,4,FALSE)</f>
        <v>-18354.34</v>
      </c>
      <c r="L145" s="1">
        <f>VLOOKUP(A145,May!A:D,4,FALSE)</f>
        <v>-18354.34</v>
      </c>
      <c r="M145" s="1">
        <f>VLOOKUP(A145,June!A:D,4,FALSE)</f>
        <v>-18354.34</v>
      </c>
      <c r="N145" s="1">
        <f>VLOOKUP(A145,July!A:D,4,FALSE)</f>
        <v>-18354.34</v>
      </c>
      <c r="O145" s="1">
        <f>VLOOKUP(A145,Aug!A:D,4,FALSE)</f>
        <v>-18354.34</v>
      </c>
      <c r="P145" s="1">
        <f>VLOOKUP(A145,Sept!A:D,4,FALSE)</f>
        <v>-18354.34</v>
      </c>
      <c r="Q145" s="1">
        <f>VLOOKUP(A145,Oct!A:D,4,FALSE)</f>
        <v>-18354.34</v>
      </c>
      <c r="R145" s="1">
        <f>VLOOKUP(A145,Nov!A:D,4,FALSE)</f>
        <v>-18354.34</v>
      </c>
      <c r="S145" s="1">
        <f>VLOOKUP(A145,Dec!A:D,4,FALSE)</f>
        <v>-18354.34</v>
      </c>
    </row>
    <row r="146" spans="1:19" x14ac:dyDescent="0.25">
      <c r="A146">
        <v>7003698</v>
      </c>
      <c r="B146" t="s">
        <v>177</v>
      </c>
      <c r="C146" t="s">
        <v>156</v>
      </c>
      <c r="D146" s="7">
        <v>43891</v>
      </c>
      <c r="E146" t="s">
        <v>35</v>
      </c>
      <c r="F146" t="str">
        <f>VLOOKUP(A146,Jan!A:B,2,FALSE)</f>
        <v>1-3970 - Comm Eq</v>
      </c>
      <c r="G146" s="1">
        <v>163.9</v>
      </c>
      <c r="H146" s="1">
        <f>VLOOKUP(A146,Jan!A:D,4,FALSE)</f>
        <v>163.9</v>
      </c>
      <c r="I146" s="1">
        <f>VLOOKUP(A146,Feb!A:D,4,FALSE)</f>
        <v>163.9</v>
      </c>
      <c r="J146" s="1">
        <f>VLOOKUP(A146,Mar!A:D,4,FALSE)</f>
        <v>163.9</v>
      </c>
      <c r="K146" s="1">
        <f>VLOOKUP(A146,Apr!A:D,4,FALSE)</f>
        <v>163.9</v>
      </c>
      <c r="L146" s="1">
        <f>VLOOKUP(A146,May!A:D,4,FALSE)</f>
        <v>163.9</v>
      </c>
      <c r="M146" s="1">
        <f>VLOOKUP(A146,June!A:D,4,FALSE)</f>
        <v>163.9</v>
      </c>
      <c r="N146" s="1">
        <f>VLOOKUP(A146,July!A:D,4,FALSE)</f>
        <v>163.9</v>
      </c>
      <c r="O146" s="1">
        <f>VLOOKUP(A146,Aug!A:D,4,FALSE)</f>
        <v>163.9</v>
      </c>
      <c r="P146" s="1">
        <f>VLOOKUP(A146,Sept!A:D,4,FALSE)</f>
        <v>163.9</v>
      </c>
      <c r="Q146" s="1">
        <f>VLOOKUP(A146,Oct!A:D,4,FALSE)</f>
        <v>163.9</v>
      </c>
      <c r="R146" s="1">
        <f>VLOOKUP(A146,Nov!A:D,4,FALSE)</f>
        <v>163.9</v>
      </c>
      <c r="S146" s="1">
        <f>VLOOKUP(A146,Dec!A:D,4,FALSE)</f>
        <v>163.9</v>
      </c>
    </row>
    <row r="147" spans="1:19" x14ac:dyDescent="0.25">
      <c r="A147">
        <v>7003699</v>
      </c>
      <c r="B147" t="s">
        <v>177</v>
      </c>
      <c r="C147" t="s">
        <v>156</v>
      </c>
      <c r="D147" s="7">
        <v>43831</v>
      </c>
      <c r="E147" t="s">
        <v>35</v>
      </c>
      <c r="F147" t="str">
        <f>VLOOKUP(A147,Jan!A:B,2,FALSE)</f>
        <v>1-3970 - Comm Eq</v>
      </c>
      <c r="G147" s="1">
        <v>-80092.22</v>
      </c>
      <c r="H147" s="1">
        <f>VLOOKUP(A147,Jan!A:D,4,FALSE)</f>
        <v>-80092.22</v>
      </c>
      <c r="I147" s="1">
        <f>VLOOKUP(A147,Feb!A:D,4,FALSE)</f>
        <v>-80092.22</v>
      </c>
      <c r="J147" s="1">
        <f>VLOOKUP(A147,Mar!A:D,4,FALSE)</f>
        <v>-80092.22</v>
      </c>
      <c r="K147" s="1">
        <f>VLOOKUP(A147,Apr!A:D,4,FALSE)</f>
        <v>-80092.22</v>
      </c>
      <c r="L147" s="1">
        <f>VLOOKUP(A147,May!A:D,4,FALSE)</f>
        <v>-80092.22</v>
      </c>
      <c r="M147" s="1">
        <f>VLOOKUP(A147,June!A:D,4,FALSE)</f>
        <v>-80092.22</v>
      </c>
      <c r="N147" s="1">
        <f>VLOOKUP(A147,July!A:D,4,FALSE)</f>
        <v>-80092.22</v>
      </c>
      <c r="O147" s="1">
        <f>VLOOKUP(A147,Aug!A:D,4,FALSE)</f>
        <v>-80092.22</v>
      </c>
      <c r="P147" s="1">
        <f>VLOOKUP(A147,Sept!A:D,4,FALSE)</f>
        <v>-80092.22</v>
      </c>
      <c r="Q147" s="1">
        <f>VLOOKUP(A147,Oct!A:D,4,FALSE)</f>
        <v>-80092.22</v>
      </c>
      <c r="R147" s="1">
        <f>VLOOKUP(A147,Nov!A:D,4,FALSE)</f>
        <v>-80092.22</v>
      </c>
      <c r="S147" s="1">
        <f>VLOOKUP(A147,Dec!A:D,4,FALSE)</f>
        <v>-80092.22</v>
      </c>
    </row>
    <row r="148" spans="1:19" x14ac:dyDescent="0.25">
      <c r="A148">
        <v>7003101</v>
      </c>
      <c r="B148" t="s">
        <v>177</v>
      </c>
      <c r="C148" t="s">
        <v>156</v>
      </c>
      <c r="D148" s="7">
        <v>43862</v>
      </c>
      <c r="E148" t="s">
        <v>35</v>
      </c>
      <c r="F148" t="str">
        <f>VLOOKUP(A148,Jan!A:B,2,FALSE)</f>
        <v>1-3970 - Comm Eq</v>
      </c>
      <c r="G148" s="1">
        <v>106912.12</v>
      </c>
      <c r="H148" s="1">
        <f>VLOOKUP(A148,Jan!A:D,4,FALSE)</f>
        <v>106912.12</v>
      </c>
      <c r="I148" s="1">
        <f>VLOOKUP(A148,Feb!A:D,4,FALSE)</f>
        <v>106912.12</v>
      </c>
      <c r="J148" s="1">
        <f>VLOOKUP(A148,Mar!A:D,4,FALSE)</f>
        <v>106912.12</v>
      </c>
      <c r="K148" s="1">
        <f>VLOOKUP(A148,Apr!A:D,4,FALSE)</f>
        <v>106912.12</v>
      </c>
      <c r="L148" s="1">
        <f>VLOOKUP(A148,May!A:D,4,FALSE)</f>
        <v>106912.12</v>
      </c>
      <c r="M148" s="1">
        <f>VLOOKUP(A148,June!A:D,4,FALSE)</f>
        <v>106912.12</v>
      </c>
      <c r="N148" s="1">
        <f>VLOOKUP(A148,July!A:D,4,FALSE)</f>
        <v>106912.12</v>
      </c>
      <c r="O148" s="1">
        <f>VLOOKUP(A148,Aug!A:D,4,FALSE)</f>
        <v>106912.12</v>
      </c>
      <c r="P148" s="1">
        <f>VLOOKUP(A148,Sept!A:D,4,FALSE)</f>
        <v>106912.12</v>
      </c>
      <c r="Q148" s="1">
        <f>VLOOKUP(A148,Oct!A:D,4,FALSE)</f>
        <v>106912.12</v>
      </c>
      <c r="R148" s="1">
        <f>VLOOKUP(A148,Nov!A:D,4,FALSE)</f>
        <v>106912.12</v>
      </c>
      <c r="S148" s="1">
        <f>VLOOKUP(A148,Dec!A:D,4,FALSE)</f>
        <v>106912.12</v>
      </c>
    </row>
    <row r="149" spans="1:19" x14ac:dyDescent="0.25">
      <c r="A149">
        <v>6934078</v>
      </c>
      <c r="B149" t="s">
        <v>177</v>
      </c>
      <c r="C149" t="s">
        <v>156</v>
      </c>
      <c r="D149" s="7">
        <v>43800</v>
      </c>
      <c r="E149" t="s">
        <v>36</v>
      </c>
      <c r="F149" t="str">
        <f>VLOOKUP(A149,Jan!A:B,2,FALSE)</f>
        <v>1-3970 - Comm Eq</v>
      </c>
      <c r="G149" s="1">
        <v>175314.03</v>
      </c>
      <c r="H149" s="1">
        <f>VLOOKUP(A149,Jan!A:D,4,FALSE)</f>
        <v>175314.03</v>
      </c>
      <c r="I149" s="1">
        <f>VLOOKUP(A149,Feb!A:D,4,FALSE)</f>
        <v>175314.03</v>
      </c>
      <c r="J149" s="1">
        <f>VLOOKUP(A149,Mar!A:D,4,FALSE)</f>
        <v>175314.03</v>
      </c>
      <c r="K149" s="1">
        <f>VLOOKUP(A149,Apr!A:D,4,FALSE)</f>
        <v>175314.03</v>
      </c>
      <c r="L149" s="1">
        <f>VLOOKUP(A149,May!A:D,4,FALSE)</f>
        <v>175314.03</v>
      </c>
      <c r="M149" s="1">
        <f>VLOOKUP(A149,June!A:D,4,FALSE)</f>
        <v>175314.03</v>
      </c>
      <c r="N149" s="1">
        <f>VLOOKUP(A149,July!A:D,4,FALSE)</f>
        <v>175314.03</v>
      </c>
      <c r="O149" s="1">
        <f>VLOOKUP(A149,Aug!A:D,4,FALSE)</f>
        <v>175314.03</v>
      </c>
      <c r="P149" s="1">
        <f>VLOOKUP(A149,Sept!A:D,4,FALSE)</f>
        <v>175314.03</v>
      </c>
      <c r="Q149" s="1">
        <f>VLOOKUP(A149,Oct!A:D,4,FALSE)</f>
        <v>175314.03</v>
      </c>
      <c r="R149" s="1">
        <f>VLOOKUP(A149,Nov!A:D,4,FALSE)</f>
        <v>175314.03</v>
      </c>
      <c r="S149" s="1">
        <f>VLOOKUP(A149,Dec!A:D,4,FALSE)</f>
        <v>175314.03</v>
      </c>
    </row>
    <row r="150" spans="1:19" x14ac:dyDescent="0.25">
      <c r="A150">
        <v>6933411</v>
      </c>
      <c r="B150" t="s">
        <v>179</v>
      </c>
      <c r="C150" t="s">
        <v>159</v>
      </c>
      <c r="D150" s="7">
        <v>38626</v>
      </c>
      <c r="E150" t="s">
        <v>36</v>
      </c>
      <c r="F150" t="str">
        <f>VLOOKUP(A150,Jan!A:B,2,FALSE)</f>
        <v>1-3980 - Misc Equip</v>
      </c>
      <c r="G150" s="1">
        <v>3015.02</v>
      </c>
      <c r="H150" s="1">
        <f>VLOOKUP(A150,Jan!A:D,4,FALSE)</f>
        <v>3015.02</v>
      </c>
      <c r="I150" s="1">
        <f>VLOOKUP(A150,Feb!A:D,4,FALSE)</f>
        <v>3015.02</v>
      </c>
      <c r="J150" s="1">
        <f>VLOOKUP(A150,Mar!A:D,4,FALSE)</f>
        <v>3015.02</v>
      </c>
      <c r="K150" s="1">
        <f>VLOOKUP(A150,Apr!A:D,4,FALSE)</f>
        <v>3015.02</v>
      </c>
      <c r="L150" s="1">
        <f>VLOOKUP(A150,May!A:D,4,FALSE)</f>
        <v>3015.02</v>
      </c>
      <c r="M150" s="1">
        <f>VLOOKUP(A150,June!A:D,4,FALSE)</f>
        <v>3015.02</v>
      </c>
      <c r="N150" s="1">
        <f>VLOOKUP(A150,July!A:D,4,FALSE)</f>
        <v>3015.02</v>
      </c>
      <c r="O150" s="1">
        <f>VLOOKUP(A150,Aug!A:D,4,FALSE)</f>
        <v>3015.02</v>
      </c>
      <c r="P150" s="1">
        <f>VLOOKUP(A150,Sept!A:D,4,FALSE)</f>
        <v>3015.02</v>
      </c>
      <c r="Q150" s="1">
        <f>VLOOKUP(A150,Oct!A:D,4,FALSE)</f>
        <v>3015.02</v>
      </c>
      <c r="R150" s="1">
        <f>VLOOKUP(A150,Nov!A:D,4,FALSE)</f>
        <v>3015.02</v>
      </c>
      <c r="S150" s="1">
        <f>VLOOKUP(A150,Dec!A:D,4,FALSE)</f>
        <v>3015.02</v>
      </c>
    </row>
    <row r="151" spans="1:19" x14ac:dyDescent="0.25">
      <c r="A151">
        <v>6933278</v>
      </c>
      <c r="B151" t="s">
        <v>179</v>
      </c>
      <c r="C151" t="s">
        <v>160</v>
      </c>
      <c r="D151" s="7">
        <v>39661</v>
      </c>
      <c r="E151" t="s">
        <v>36</v>
      </c>
      <c r="F151" t="str">
        <f>VLOOKUP(A151,Jan!A:B,2,FALSE)</f>
        <v>1-3980 - Misc Equip</v>
      </c>
      <c r="G151" s="1">
        <v>714.62</v>
      </c>
      <c r="H151" s="1">
        <f>VLOOKUP(A151,Jan!A:D,4,FALSE)</f>
        <v>714.62</v>
      </c>
      <c r="I151" s="1">
        <f>VLOOKUP(A151,Feb!A:D,4,FALSE)</f>
        <v>714.62</v>
      </c>
      <c r="J151" s="1">
        <f>VLOOKUP(A151,Mar!A:D,4,FALSE)</f>
        <v>714.62</v>
      </c>
      <c r="K151" s="1">
        <f>VLOOKUP(A151,Apr!A:D,4,FALSE)</f>
        <v>714.62</v>
      </c>
      <c r="L151" s="1">
        <f>VLOOKUP(A151,May!A:D,4,FALSE)</f>
        <v>714.62</v>
      </c>
      <c r="M151" s="1">
        <f>VLOOKUP(A151,June!A:D,4,FALSE)</f>
        <v>714.62</v>
      </c>
      <c r="N151" s="1">
        <f>VLOOKUP(A151,July!A:D,4,FALSE)</f>
        <v>714.62</v>
      </c>
      <c r="O151" s="1">
        <f>VLOOKUP(A151,Aug!A:D,4,FALSE)</f>
        <v>714.62</v>
      </c>
      <c r="P151" s="1">
        <f>VLOOKUP(A151,Sept!A:D,4,FALSE)</f>
        <v>714.62</v>
      </c>
      <c r="Q151" s="1">
        <f>VLOOKUP(A151,Oct!A:D,4,FALSE)</f>
        <v>714.62</v>
      </c>
      <c r="R151" s="1">
        <f>VLOOKUP(A151,Nov!A:D,4,FALSE)</f>
        <v>714.62</v>
      </c>
      <c r="S151" s="1">
        <f>VLOOKUP(A151,Dec!A:D,4,FALSE)</f>
        <v>714.62</v>
      </c>
    </row>
    <row r="152" spans="1:19" x14ac:dyDescent="0.25">
      <c r="A152">
        <v>6933995</v>
      </c>
      <c r="B152" t="s">
        <v>179</v>
      </c>
      <c r="C152" t="s">
        <v>161</v>
      </c>
      <c r="D152" s="7">
        <v>39052</v>
      </c>
      <c r="E152" t="s">
        <v>36</v>
      </c>
      <c r="F152" t="str">
        <f>VLOOKUP(A152,Jan!A:B,2,FALSE)</f>
        <v>1-3980 - Misc Equip</v>
      </c>
      <c r="G152" s="1">
        <v>2569.85</v>
      </c>
      <c r="H152" s="1">
        <f>VLOOKUP(A152,Jan!A:D,4,FALSE)</f>
        <v>2569.85</v>
      </c>
      <c r="I152" s="1">
        <f>VLOOKUP(A152,Feb!A:D,4,FALSE)</f>
        <v>2569.85</v>
      </c>
      <c r="J152" s="1">
        <f>VLOOKUP(A152,Mar!A:D,4,FALSE)</f>
        <v>2569.85</v>
      </c>
      <c r="K152" s="1">
        <f>VLOOKUP(A152,Apr!A:D,4,FALSE)</f>
        <v>2569.85</v>
      </c>
      <c r="L152" s="1">
        <f>VLOOKUP(A152,May!A:D,4,FALSE)</f>
        <v>2569.85</v>
      </c>
      <c r="M152" s="1">
        <f>VLOOKUP(A152,June!A:D,4,FALSE)</f>
        <v>2569.85</v>
      </c>
      <c r="N152" s="1">
        <f>VLOOKUP(A152,July!A:D,4,FALSE)</f>
        <v>2569.85</v>
      </c>
      <c r="O152" s="1">
        <f>VLOOKUP(A152,Aug!A:D,4,FALSE)</f>
        <v>2569.85</v>
      </c>
      <c r="P152" s="1">
        <f>VLOOKUP(A152,Sept!A:D,4,FALSE)</f>
        <v>2569.85</v>
      </c>
      <c r="Q152" s="1">
        <f>VLOOKUP(A152,Oct!A:D,4,FALSE)</f>
        <v>2569.85</v>
      </c>
      <c r="R152" s="1">
        <f>VLOOKUP(A152,Nov!A:D,4,FALSE)</f>
        <v>2569.85</v>
      </c>
      <c r="S152" s="1">
        <f>VLOOKUP(A152,Dec!A:D,4,FALSE)</f>
        <v>2569.85</v>
      </c>
    </row>
    <row r="153" spans="1:19" x14ac:dyDescent="0.25">
      <c r="A153">
        <v>6933117</v>
      </c>
      <c r="B153" t="s">
        <v>179</v>
      </c>
      <c r="C153" t="s">
        <v>162</v>
      </c>
      <c r="D153" s="7">
        <v>42217</v>
      </c>
      <c r="E153" t="s">
        <v>36</v>
      </c>
      <c r="F153" t="str">
        <f>VLOOKUP(A153,Jan!A:B,2,FALSE)</f>
        <v>1-3980 - Misc Equip</v>
      </c>
      <c r="G153" s="1">
        <v>3544.2400000000002</v>
      </c>
      <c r="H153" s="1">
        <f>VLOOKUP(A153,Jan!A:D,4,FALSE)</f>
        <v>3544.2400000000002</v>
      </c>
      <c r="I153" s="1">
        <f>VLOOKUP(A153,Feb!A:D,4,FALSE)</f>
        <v>3544.2400000000002</v>
      </c>
      <c r="J153" s="1">
        <f>VLOOKUP(A153,Mar!A:D,4,FALSE)</f>
        <v>3544.2400000000002</v>
      </c>
      <c r="K153" s="1">
        <f>VLOOKUP(A153,Apr!A:D,4,FALSE)</f>
        <v>3544.2400000000002</v>
      </c>
      <c r="L153" s="1">
        <f>VLOOKUP(A153,May!A:D,4,FALSE)</f>
        <v>3544.2400000000002</v>
      </c>
      <c r="M153" s="1">
        <f>VLOOKUP(A153,June!A:D,4,FALSE)</f>
        <v>3544.2400000000002</v>
      </c>
      <c r="N153" s="1">
        <f>VLOOKUP(A153,July!A:D,4,FALSE)</f>
        <v>3544.2400000000002</v>
      </c>
      <c r="O153" s="1">
        <f>VLOOKUP(A153,Aug!A:D,4,FALSE)</f>
        <v>3544.2400000000002</v>
      </c>
      <c r="P153" s="1">
        <f>VLOOKUP(A153,Sept!A:D,4,FALSE)</f>
        <v>3544.2400000000002</v>
      </c>
      <c r="Q153" s="1">
        <f>VLOOKUP(A153,Oct!A:D,4,FALSE)</f>
        <v>3544.2400000000002</v>
      </c>
      <c r="R153" s="1">
        <f>VLOOKUP(A153,Nov!A:D,4,FALSE)</f>
        <v>3544.2400000000002</v>
      </c>
      <c r="S153" s="1">
        <f>VLOOKUP(A153,Dec!A:D,4,FALSE)</f>
        <v>3544.2400000000002</v>
      </c>
    </row>
    <row r="154" spans="1:19" x14ac:dyDescent="0.25">
      <c r="A154">
        <v>6933251</v>
      </c>
      <c r="B154" t="s">
        <v>179</v>
      </c>
      <c r="C154" t="s">
        <v>163</v>
      </c>
      <c r="D154" s="7">
        <v>42217</v>
      </c>
      <c r="E154" t="s">
        <v>36</v>
      </c>
      <c r="F154" t="str">
        <f>VLOOKUP(A154,Jan!A:B,2,FALSE)</f>
        <v>1-3980 - Misc Equip</v>
      </c>
      <c r="G154" s="1">
        <v>1475.93</v>
      </c>
      <c r="H154" s="1">
        <f>VLOOKUP(A154,Jan!A:D,4,FALSE)</f>
        <v>1475.93</v>
      </c>
      <c r="I154" s="1">
        <f>VLOOKUP(A154,Feb!A:D,4,FALSE)</f>
        <v>1475.93</v>
      </c>
      <c r="J154" s="1">
        <f>VLOOKUP(A154,Mar!A:D,4,FALSE)</f>
        <v>1475.93</v>
      </c>
      <c r="K154" s="1">
        <f>VLOOKUP(A154,Apr!A:D,4,FALSE)</f>
        <v>1475.93</v>
      </c>
      <c r="L154" s="1">
        <f>VLOOKUP(A154,May!A:D,4,FALSE)</f>
        <v>1475.93</v>
      </c>
      <c r="M154" s="1">
        <f>VLOOKUP(A154,June!A:D,4,FALSE)</f>
        <v>1475.93</v>
      </c>
      <c r="N154" s="1">
        <f>VLOOKUP(A154,July!A:D,4,FALSE)</f>
        <v>1475.93</v>
      </c>
      <c r="O154" s="1">
        <f>VLOOKUP(A154,Aug!A:D,4,FALSE)</f>
        <v>1475.93</v>
      </c>
      <c r="P154" s="1">
        <f>VLOOKUP(A154,Sept!A:D,4,FALSE)</f>
        <v>1475.93</v>
      </c>
      <c r="Q154" s="1">
        <f>VLOOKUP(A154,Oct!A:D,4,FALSE)</f>
        <v>1475.93</v>
      </c>
      <c r="R154" s="1">
        <f>VLOOKUP(A154,Nov!A:D,4,FALSE)</f>
        <v>1475.93</v>
      </c>
      <c r="S154" s="1">
        <f>VLOOKUP(A154,Dec!A:D,4,FALSE)</f>
        <v>1475.93</v>
      </c>
    </row>
    <row r="155" spans="1:19" x14ac:dyDescent="0.25">
      <c r="A155">
        <v>6933843</v>
      </c>
      <c r="B155" t="s">
        <v>179</v>
      </c>
      <c r="C155" t="s">
        <v>164</v>
      </c>
      <c r="D155" s="7">
        <v>42278</v>
      </c>
      <c r="E155" t="s">
        <v>36</v>
      </c>
      <c r="F155" t="str">
        <f>VLOOKUP(A155,Jan!A:B,2,FALSE)</f>
        <v>1-3980 - Misc Equip</v>
      </c>
      <c r="G155" s="1">
        <v>4473</v>
      </c>
      <c r="H155" s="1">
        <f>VLOOKUP(A155,Jan!A:D,4,FALSE)</f>
        <v>4473</v>
      </c>
      <c r="I155" s="1">
        <f>VLOOKUP(A155,Feb!A:D,4,FALSE)</f>
        <v>4473</v>
      </c>
      <c r="J155" s="1">
        <f>VLOOKUP(A155,Mar!A:D,4,FALSE)</f>
        <v>4473</v>
      </c>
      <c r="K155" s="1">
        <f>VLOOKUP(A155,Apr!A:D,4,FALSE)</f>
        <v>4473</v>
      </c>
      <c r="L155" s="1">
        <f>VLOOKUP(A155,May!A:D,4,FALSE)</f>
        <v>4473</v>
      </c>
      <c r="M155" s="1">
        <f>VLOOKUP(A155,June!A:D,4,FALSE)</f>
        <v>4473</v>
      </c>
      <c r="N155" s="1">
        <f>VLOOKUP(A155,July!A:D,4,FALSE)</f>
        <v>4473</v>
      </c>
      <c r="O155" s="1">
        <f>VLOOKUP(A155,Aug!A:D,4,FALSE)</f>
        <v>4473</v>
      </c>
      <c r="P155" s="1">
        <f>VLOOKUP(A155,Sept!A:D,4,FALSE)</f>
        <v>4473</v>
      </c>
      <c r="Q155" s="1">
        <f>VLOOKUP(A155,Oct!A:D,4,FALSE)</f>
        <v>4473</v>
      </c>
      <c r="R155" s="1">
        <f>VLOOKUP(A155,Nov!A:D,4,FALSE)</f>
        <v>4473</v>
      </c>
      <c r="S155" s="1">
        <f>VLOOKUP(A155,Dec!A:D,4,FALSE)</f>
        <v>4473</v>
      </c>
    </row>
    <row r="156" spans="1:19" x14ac:dyDescent="0.25">
      <c r="A156">
        <v>6933546</v>
      </c>
      <c r="B156" t="s">
        <v>179</v>
      </c>
      <c r="C156" t="s">
        <v>165</v>
      </c>
      <c r="D156" s="7">
        <v>39600</v>
      </c>
      <c r="E156" t="s">
        <v>36</v>
      </c>
      <c r="F156" t="str">
        <f>VLOOKUP(A156,Jan!A:B,2,FALSE)</f>
        <v>1-3980 - Misc Equip</v>
      </c>
      <c r="G156" s="1">
        <v>1094.9100000000001</v>
      </c>
      <c r="H156" s="1">
        <f>VLOOKUP(A156,Jan!A:D,4,FALSE)</f>
        <v>1094.9100000000001</v>
      </c>
      <c r="I156" s="1">
        <f>VLOOKUP(A156,Feb!A:D,4,FALSE)</f>
        <v>1094.9100000000001</v>
      </c>
      <c r="J156" s="1">
        <f>VLOOKUP(A156,Mar!A:D,4,FALSE)</f>
        <v>1094.9100000000001</v>
      </c>
      <c r="K156" s="1">
        <f>VLOOKUP(A156,Apr!A:D,4,FALSE)</f>
        <v>1094.9100000000001</v>
      </c>
      <c r="L156" s="1">
        <f>VLOOKUP(A156,May!A:D,4,FALSE)</f>
        <v>1094.9100000000001</v>
      </c>
      <c r="M156" s="1">
        <f>VLOOKUP(A156,June!A:D,4,FALSE)</f>
        <v>1094.9100000000001</v>
      </c>
      <c r="N156" s="1">
        <f>VLOOKUP(A156,July!A:D,4,FALSE)</f>
        <v>1094.9100000000001</v>
      </c>
      <c r="O156" s="1">
        <f>VLOOKUP(A156,Aug!A:D,4,FALSE)</f>
        <v>1094.9100000000001</v>
      </c>
      <c r="P156" s="1">
        <f>VLOOKUP(A156,Sept!A:D,4,FALSE)</f>
        <v>1094.9100000000001</v>
      </c>
      <c r="Q156" s="1">
        <f>VLOOKUP(A156,Oct!A:D,4,FALSE)</f>
        <v>1094.9100000000001</v>
      </c>
      <c r="R156" s="1">
        <f>VLOOKUP(A156,Nov!A:D,4,FALSE)</f>
        <v>1094.9100000000001</v>
      </c>
      <c r="S156" s="1">
        <f>VLOOKUP(A156,Dec!A:D,4,FALSE)</f>
        <v>1094.9100000000001</v>
      </c>
    </row>
    <row r="157" spans="1:19" x14ac:dyDescent="0.25">
      <c r="A157">
        <v>6933994</v>
      </c>
      <c r="B157" t="s">
        <v>179</v>
      </c>
      <c r="C157" t="s">
        <v>166</v>
      </c>
      <c r="D157" s="7">
        <v>42217</v>
      </c>
      <c r="E157" t="s">
        <v>36</v>
      </c>
      <c r="F157" t="str">
        <f>VLOOKUP(A157,Jan!A:B,2,FALSE)</f>
        <v>1-3980 - Misc Equip</v>
      </c>
      <c r="G157" s="1">
        <v>3298.31</v>
      </c>
      <c r="H157" s="1">
        <f>VLOOKUP(A157,Jan!A:D,4,FALSE)</f>
        <v>3298.31</v>
      </c>
      <c r="I157" s="1">
        <f>VLOOKUP(A157,Feb!A:D,4,FALSE)</f>
        <v>3298.31</v>
      </c>
      <c r="J157" s="1">
        <f>VLOOKUP(A157,Mar!A:D,4,FALSE)</f>
        <v>3298.31</v>
      </c>
      <c r="K157" s="1">
        <f>VLOOKUP(A157,Apr!A:D,4,FALSE)</f>
        <v>3298.31</v>
      </c>
      <c r="L157" s="1">
        <f>VLOOKUP(A157,May!A:D,4,FALSE)</f>
        <v>3298.31</v>
      </c>
      <c r="M157" s="1">
        <f>VLOOKUP(A157,June!A:D,4,FALSE)</f>
        <v>3298.31</v>
      </c>
      <c r="N157" s="1">
        <f>VLOOKUP(A157,July!A:D,4,FALSE)</f>
        <v>3298.31</v>
      </c>
      <c r="O157" s="1">
        <f>VLOOKUP(A157,Aug!A:D,4,FALSE)</f>
        <v>3298.31</v>
      </c>
      <c r="P157" s="1">
        <f>VLOOKUP(A157,Sept!A:D,4,FALSE)</f>
        <v>3298.31</v>
      </c>
      <c r="Q157" s="1">
        <f>VLOOKUP(A157,Oct!A:D,4,FALSE)</f>
        <v>3298.31</v>
      </c>
      <c r="R157" s="1">
        <f>VLOOKUP(A157,Nov!A:D,4,FALSE)</f>
        <v>3298.31</v>
      </c>
      <c r="S157" s="1">
        <f>VLOOKUP(A157,Dec!A:D,4,FALSE)</f>
        <v>3298.31</v>
      </c>
    </row>
    <row r="158" spans="1:19" x14ac:dyDescent="0.25">
      <c r="A158">
        <v>6932978</v>
      </c>
      <c r="B158" t="s">
        <v>179</v>
      </c>
      <c r="C158" t="s">
        <v>167</v>
      </c>
      <c r="D158" s="7">
        <v>42217</v>
      </c>
      <c r="E158" t="s">
        <v>36</v>
      </c>
      <c r="F158" t="str">
        <f>VLOOKUP(A158,Jan!A:B,2,FALSE)</f>
        <v>1-3980 - Misc Equip</v>
      </c>
      <c r="G158" s="1">
        <v>1456.47</v>
      </c>
      <c r="H158" s="1">
        <f>VLOOKUP(A158,Jan!A:D,4,FALSE)</f>
        <v>1456.47</v>
      </c>
      <c r="I158" s="1">
        <f>VLOOKUP(A158,Feb!A:D,4,FALSE)</f>
        <v>1456.47</v>
      </c>
      <c r="J158" s="1">
        <f>VLOOKUP(A158,Mar!A:D,4,FALSE)</f>
        <v>1456.47</v>
      </c>
      <c r="K158" s="1">
        <f>VLOOKUP(A158,Apr!A:D,4,FALSE)</f>
        <v>1456.47</v>
      </c>
      <c r="L158" s="1">
        <f>VLOOKUP(A158,May!A:D,4,FALSE)</f>
        <v>1456.47</v>
      </c>
      <c r="M158" s="1">
        <f>VLOOKUP(A158,June!A:D,4,FALSE)</f>
        <v>1456.47</v>
      </c>
      <c r="N158" s="1">
        <f>VLOOKUP(A158,July!A:D,4,FALSE)</f>
        <v>1456.47</v>
      </c>
      <c r="O158" s="1">
        <f>VLOOKUP(A158,Aug!A:D,4,FALSE)</f>
        <v>1456.47</v>
      </c>
      <c r="P158" s="1">
        <f>VLOOKUP(A158,Sept!A:D,4,FALSE)</f>
        <v>1456.47</v>
      </c>
      <c r="Q158" s="1">
        <f>VLOOKUP(A158,Oct!A:D,4,FALSE)</f>
        <v>1456.47</v>
      </c>
      <c r="R158" s="1">
        <f>VLOOKUP(A158,Nov!A:D,4,FALSE)</f>
        <v>1456.47</v>
      </c>
      <c r="S158" s="1">
        <f>VLOOKUP(A158,Dec!A:D,4,FALSE)</f>
        <v>1456.47</v>
      </c>
    </row>
    <row r="159" spans="1:19" x14ac:dyDescent="0.25">
      <c r="A159">
        <v>6933252</v>
      </c>
      <c r="B159" t="s">
        <v>179</v>
      </c>
      <c r="C159" t="s">
        <v>168</v>
      </c>
      <c r="D159" s="7">
        <v>42217</v>
      </c>
      <c r="E159" t="s">
        <v>36</v>
      </c>
      <c r="F159" t="str">
        <f>VLOOKUP(A159,Jan!A:B,2,FALSE)</f>
        <v>1-3980 - Misc Equip</v>
      </c>
      <c r="G159" s="1">
        <v>1039.9000000000001</v>
      </c>
      <c r="H159" s="1">
        <f>VLOOKUP(A159,Jan!A:D,4,FALSE)</f>
        <v>1039.9000000000001</v>
      </c>
      <c r="I159" s="1">
        <f>VLOOKUP(A159,Feb!A:D,4,FALSE)</f>
        <v>1039.9000000000001</v>
      </c>
      <c r="J159" s="1">
        <f>VLOOKUP(A159,Mar!A:D,4,FALSE)</f>
        <v>1039.9000000000001</v>
      </c>
      <c r="K159" s="1">
        <f>VLOOKUP(A159,Apr!A:D,4,FALSE)</f>
        <v>1039.9000000000001</v>
      </c>
      <c r="L159" s="1">
        <f>VLOOKUP(A159,May!A:D,4,FALSE)</f>
        <v>1039.9000000000001</v>
      </c>
      <c r="M159" s="1">
        <f>VLOOKUP(A159,June!A:D,4,FALSE)</f>
        <v>1039.9000000000001</v>
      </c>
      <c r="N159" s="1">
        <f>VLOOKUP(A159,July!A:D,4,FALSE)</f>
        <v>1039.9000000000001</v>
      </c>
      <c r="O159" s="1">
        <f>VLOOKUP(A159,Aug!A:D,4,FALSE)</f>
        <v>1039.9000000000001</v>
      </c>
      <c r="P159" s="1">
        <f>VLOOKUP(A159,Sept!A:D,4,FALSE)</f>
        <v>1039.9000000000001</v>
      </c>
      <c r="Q159" s="1">
        <f>VLOOKUP(A159,Oct!A:D,4,FALSE)</f>
        <v>1039.9000000000001</v>
      </c>
      <c r="R159" s="1">
        <f>VLOOKUP(A159,Nov!A:D,4,FALSE)</f>
        <v>1039.9000000000001</v>
      </c>
      <c r="S159" s="1">
        <f>VLOOKUP(A159,Dec!A:D,4,FALSE)</f>
        <v>1039.9000000000001</v>
      </c>
    </row>
    <row r="160" spans="1:19" x14ac:dyDescent="0.25">
      <c r="A160">
        <v>6933545</v>
      </c>
      <c r="B160" t="s">
        <v>179</v>
      </c>
      <c r="C160" t="s">
        <v>169</v>
      </c>
      <c r="D160" s="7">
        <v>42217</v>
      </c>
      <c r="E160" t="s">
        <v>36</v>
      </c>
      <c r="F160" t="str">
        <f>VLOOKUP(A160,Jan!A:B,2,FALSE)</f>
        <v>1-3980 - Misc Equip</v>
      </c>
      <c r="G160" s="1">
        <v>5561.03</v>
      </c>
      <c r="H160" s="1">
        <f>VLOOKUP(A160,Jan!A:D,4,FALSE)</f>
        <v>5561.03</v>
      </c>
      <c r="I160" s="1">
        <f>VLOOKUP(A160,Feb!A:D,4,FALSE)</f>
        <v>5561.03</v>
      </c>
      <c r="J160" s="1">
        <f>VLOOKUP(A160,Mar!A:D,4,FALSE)</f>
        <v>5561.03</v>
      </c>
      <c r="K160" s="1">
        <f>VLOOKUP(A160,Apr!A:D,4,FALSE)</f>
        <v>5561.03</v>
      </c>
      <c r="L160" s="1">
        <f>VLOOKUP(A160,May!A:D,4,FALSE)</f>
        <v>5561.03</v>
      </c>
      <c r="M160" s="1">
        <f>VLOOKUP(A160,June!A:D,4,FALSE)</f>
        <v>5561.03</v>
      </c>
      <c r="N160" s="1">
        <f>VLOOKUP(A160,July!A:D,4,FALSE)</f>
        <v>5561.03</v>
      </c>
      <c r="O160" s="1">
        <f>VLOOKUP(A160,Aug!A:D,4,FALSE)</f>
        <v>5561.03</v>
      </c>
      <c r="P160" s="1">
        <f>VLOOKUP(A160,Sept!A:D,4,FALSE)</f>
        <v>5561.03</v>
      </c>
      <c r="Q160" s="1">
        <f>VLOOKUP(A160,Oct!A:D,4,FALSE)</f>
        <v>5561.03</v>
      </c>
      <c r="R160" s="1">
        <f>VLOOKUP(A160,Nov!A:D,4,FALSE)</f>
        <v>5561.03</v>
      </c>
      <c r="S160" s="1">
        <f>VLOOKUP(A160,Dec!A:D,4,FALSE)</f>
        <v>5561.03</v>
      </c>
    </row>
    <row r="161" spans="1:19" x14ac:dyDescent="0.25">
      <c r="A161">
        <v>6933111</v>
      </c>
      <c r="B161" t="s">
        <v>179</v>
      </c>
      <c r="C161" t="s">
        <v>170</v>
      </c>
      <c r="D161" s="7">
        <v>42278</v>
      </c>
      <c r="E161" t="s">
        <v>36</v>
      </c>
      <c r="F161" t="str">
        <f>VLOOKUP(A161,Jan!A:B,2,FALSE)</f>
        <v>1-3980 - Misc Equip</v>
      </c>
      <c r="G161" s="1">
        <v>616.19000000000005</v>
      </c>
      <c r="H161" s="1">
        <f>VLOOKUP(A161,Jan!A:D,4,FALSE)</f>
        <v>616.19000000000005</v>
      </c>
      <c r="I161" s="1">
        <f>VLOOKUP(A161,Feb!A:D,4,FALSE)</f>
        <v>616.19000000000005</v>
      </c>
      <c r="J161" s="1">
        <f>VLOOKUP(A161,Mar!A:D,4,FALSE)</f>
        <v>616.19000000000005</v>
      </c>
      <c r="K161" s="1">
        <f>VLOOKUP(A161,Apr!A:D,4,FALSE)</f>
        <v>616.19000000000005</v>
      </c>
      <c r="L161" s="1">
        <f>VLOOKUP(A161,May!A:D,4,FALSE)</f>
        <v>616.19000000000005</v>
      </c>
      <c r="M161" s="1">
        <f>VLOOKUP(A161,June!A:D,4,FALSE)</f>
        <v>616.19000000000005</v>
      </c>
      <c r="N161" s="1">
        <f>VLOOKUP(A161,July!A:D,4,FALSE)</f>
        <v>616.19000000000005</v>
      </c>
      <c r="O161" s="1">
        <f>VLOOKUP(A161,Aug!A:D,4,FALSE)</f>
        <v>616.19000000000005</v>
      </c>
      <c r="P161" s="1">
        <f>VLOOKUP(A161,Sept!A:D,4,FALSE)</f>
        <v>616.19000000000005</v>
      </c>
      <c r="Q161" s="1">
        <f>VLOOKUP(A161,Oct!A:D,4,FALSE)</f>
        <v>616.19000000000005</v>
      </c>
      <c r="R161" s="1">
        <f>VLOOKUP(A161,Nov!A:D,4,FALSE)</f>
        <v>616.19000000000005</v>
      </c>
      <c r="S161" s="1">
        <f>VLOOKUP(A161,Dec!A:D,4,FALSE)</f>
        <v>616.19000000000005</v>
      </c>
    </row>
    <row r="162" spans="1:19" x14ac:dyDescent="0.25">
      <c r="A162">
        <v>6933993</v>
      </c>
      <c r="B162" t="s">
        <v>179</v>
      </c>
      <c r="C162" t="s">
        <v>171</v>
      </c>
      <c r="D162" s="7">
        <v>38749</v>
      </c>
      <c r="E162" t="s">
        <v>36</v>
      </c>
      <c r="F162" t="str">
        <f>VLOOKUP(A162,Jan!A:B,2,FALSE)</f>
        <v>1-3980 - Misc Equip</v>
      </c>
      <c r="G162" s="1">
        <v>4062.98</v>
      </c>
      <c r="H162" s="1">
        <f>VLOOKUP(A162,Jan!A:D,4,FALSE)</f>
        <v>4062.98</v>
      </c>
      <c r="I162" s="1">
        <f>VLOOKUP(A162,Feb!A:D,4,FALSE)</f>
        <v>4062.98</v>
      </c>
      <c r="J162" s="1">
        <f>VLOOKUP(A162,Mar!A:D,4,FALSE)</f>
        <v>4062.98</v>
      </c>
      <c r="K162" s="1">
        <f>VLOOKUP(A162,Apr!A:D,4,FALSE)</f>
        <v>4062.98</v>
      </c>
      <c r="L162" s="1">
        <f>VLOOKUP(A162,May!A:D,4,FALSE)</f>
        <v>4062.98</v>
      </c>
      <c r="M162" s="1">
        <f>VLOOKUP(A162,June!A:D,4,FALSE)</f>
        <v>4062.98</v>
      </c>
      <c r="N162" s="1">
        <f>VLOOKUP(A162,July!A:D,4,FALSE)</f>
        <v>4062.98</v>
      </c>
      <c r="O162" s="1">
        <f>VLOOKUP(A162,Aug!A:D,4,FALSE)</f>
        <v>4062.98</v>
      </c>
      <c r="P162" s="1">
        <f>VLOOKUP(A162,Sept!A:D,4,FALSE)</f>
        <v>4062.98</v>
      </c>
      <c r="Q162" s="1">
        <f>VLOOKUP(A162,Oct!A:D,4,FALSE)</f>
        <v>4062.98</v>
      </c>
      <c r="R162" s="1">
        <f>VLOOKUP(A162,Nov!A:D,4,FALSE)</f>
        <v>4062.98</v>
      </c>
      <c r="S162" s="1">
        <f>VLOOKUP(A162,Dec!A:D,4,FALSE)</f>
        <v>4062.98</v>
      </c>
    </row>
    <row r="163" spans="1:19" x14ac:dyDescent="0.25">
      <c r="A163">
        <v>7002780</v>
      </c>
      <c r="B163" t="s">
        <v>177</v>
      </c>
      <c r="C163" t="s">
        <v>172</v>
      </c>
      <c r="D163" s="7">
        <v>43922</v>
      </c>
      <c r="E163" t="s">
        <v>26</v>
      </c>
      <c r="F163" t="str">
        <f>VLOOKUP(A163,Jan!A:B,2,FALSE)</f>
        <v>1-3890 - Land &amp; Land Rights</v>
      </c>
      <c r="G163" s="1">
        <v>3172.5</v>
      </c>
      <c r="H163" s="1">
        <f>VLOOKUP(A163,Jan!A:D,4,FALSE)</f>
        <v>3172.5</v>
      </c>
      <c r="I163" s="1">
        <f>VLOOKUP(A163,Feb!A:D,4,FALSE)</f>
        <v>3172.5</v>
      </c>
      <c r="J163" s="1">
        <f>VLOOKUP(A163,Mar!A:D,4,FALSE)</f>
        <v>3172.5</v>
      </c>
      <c r="K163" s="1">
        <f>VLOOKUP(A163,Apr!A:D,4,FALSE)</f>
        <v>3172.5</v>
      </c>
      <c r="L163" s="1">
        <f>VLOOKUP(A163,May!A:D,4,FALSE)</f>
        <v>3172.5</v>
      </c>
      <c r="M163" s="1">
        <f>VLOOKUP(A163,June!A:D,4,FALSE)</f>
        <v>3172.5</v>
      </c>
      <c r="N163" s="1">
        <f>VLOOKUP(A163,July!A:D,4,FALSE)</f>
        <v>3172.5</v>
      </c>
      <c r="O163" s="1">
        <f>VLOOKUP(A163,Aug!A:D,4,FALSE)</f>
        <v>3172.5</v>
      </c>
      <c r="P163" s="1">
        <f>VLOOKUP(A163,Sept!A:D,4,FALSE)</f>
        <v>3172.5</v>
      </c>
      <c r="Q163" s="1">
        <f>VLOOKUP(A163,Oct!A:D,4,FALSE)</f>
        <v>3172.5</v>
      </c>
      <c r="R163" s="1">
        <f>VLOOKUP(A163,Nov!A:D,4,FALSE)</f>
        <v>3172.5</v>
      </c>
      <c r="S163" s="1">
        <f>VLOOKUP(A163,Dec!A:D,4,FALSE)</f>
        <v>3172.5</v>
      </c>
    </row>
    <row r="164" spans="1:19" x14ac:dyDescent="0.25">
      <c r="A164">
        <v>6934079</v>
      </c>
      <c r="B164" t="s">
        <v>177</v>
      </c>
      <c r="C164" t="s">
        <v>172</v>
      </c>
      <c r="D164" s="7">
        <v>43525</v>
      </c>
      <c r="E164" t="s">
        <v>36</v>
      </c>
      <c r="F164" t="str">
        <f>VLOOKUP(A164,Jan!A:B,2,FALSE)</f>
        <v>1-3890 - Land &amp; Land Rights</v>
      </c>
      <c r="G164" s="1">
        <v>-399.75</v>
      </c>
      <c r="H164" s="1">
        <f>VLOOKUP(A164,Jan!A:D,4,FALSE)</f>
        <v>-399.75</v>
      </c>
      <c r="I164" s="1">
        <f>VLOOKUP(A164,Feb!A:D,4,FALSE)</f>
        <v>-399.75</v>
      </c>
      <c r="J164" s="1">
        <f>VLOOKUP(A164,Mar!A:D,4,FALSE)</f>
        <v>-399.75</v>
      </c>
      <c r="K164" s="1">
        <f>VLOOKUP(A164,Apr!A:D,4,FALSE)</f>
        <v>-399.75</v>
      </c>
      <c r="L164" s="1">
        <f>VLOOKUP(A164,May!A:D,4,FALSE)</f>
        <v>-399.75</v>
      </c>
      <c r="M164" s="1">
        <f>VLOOKUP(A164,June!A:D,4,FALSE)</f>
        <v>-399.75</v>
      </c>
      <c r="N164" s="1">
        <f>VLOOKUP(A164,July!A:D,4,FALSE)</f>
        <v>-399.75</v>
      </c>
      <c r="O164" s="1">
        <f>VLOOKUP(A164,Aug!A:D,4,FALSE)</f>
        <v>-399.75</v>
      </c>
      <c r="P164" s="1">
        <f>VLOOKUP(A164,Sept!A:D,4,FALSE)</f>
        <v>-399.75</v>
      </c>
      <c r="Q164" s="1">
        <f>VLOOKUP(A164,Oct!A:D,4,FALSE)</f>
        <v>-399.75</v>
      </c>
      <c r="R164" s="1">
        <f>VLOOKUP(A164,Nov!A:D,4,FALSE)</f>
        <v>-399.75</v>
      </c>
      <c r="S164" s="1">
        <f>VLOOKUP(A164,Dec!A:D,4,FALSE)</f>
        <v>-399.75</v>
      </c>
    </row>
    <row r="165" spans="1:19" x14ac:dyDescent="0.25">
      <c r="A165">
        <v>6934058</v>
      </c>
      <c r="B165" t="s">
        <v>177</v>
      </c>
      <c r="C165" t="s">
        <v>172</v>
      </c>
      <c r="D165" s="7">
        <v>43556</v>
      </c>
      <c r="E165" t="s">
        <v>36</v>
      </c>
      <c r="F165" t="str">
        <f>VLOOKUP(A165,Jan!A:B,2,FALSE)</f>
        <v>1-3890 - Land &amp; Land Rights</v>
      </c>
      <c r="G165" s="1">
        <v>5219.95</v>
      </c>
      <c r="H165" s="1">
        <f>VLOOKUP(A165,Jan!A:D,4,FALSE)</f>
        <v>5219.95</v>
      </c>
      <c r="I165" s="1">
        <f>VLOOKUP(A165,Feb!A:D,4,FALSE)</f>
        <v>5219.95</v>
      </c>
      <c r="J165" s="1">
        <f>VLOOKUP(A165,Mar!A:D,4,FALSE)</f>
        <v>5219.95</v>
      </c>
      <c r="K165" s="1">
        <f>VLOOKUP(A165,Apr!A:D,4,FALSE)</f>
        <v>5219.95</v>
      </c>
      <c r="L165" s="1">
        <f>VLOOKUP(A165,May!A:D,4,FALSE)</f>
        <v>5219.95</v>
      </c>
      <c r="M165" s="1">
        <f>VLOOKUP(A165,June!A:D,4,FALSE)</f>
        <v>5219.95</v>
      </c>
      <c r="N165" s="1">
        <f>VLOOKUP(A165,July!A:D,4,FALSE)</f>
        <v>5219.95</v>
      </c>
      <c r="O165" s="1">
        <f>VLOOKUP(A165,Aug!A:D,4,FALSE)</f>
        <v>5219.95</v>
      </c>
      <c r="P165" s="1">
        <f>VLOOKUP(A165,Sept!A:D,4,FALSE)</f>
        <v>5219.95</v>
      </c>
      <c r="Q165" s="1">
        <f>VLOOKUP(A165,Oct!A:D,4,FALSE)</f>
        <v>5219.95</v>
      </c>
      <c r="R165" s="1">
        <f>VLOOKUP(A165,Nov!A:D,4,FALSE)</f>
        <v>5219.95</v>
      </c>
      <c r="S165" s="1">
        <f>VLOOKUP(A165,Dec!A:D,4,FALSE)</f>
        <v>5219.95</v>
      </c>
    </row>
    <row r="166" spans="1:19" x14ac:dyDescent="0.25">
      <c r="A166">
        <v>6934030</v>
      </c>
      <c r="B166" t="s">
        <v>177</v>
      </c>
      <c r="C166" t="s">
        <v>172</v>
      </c>
      <c r="D166" s="7">
        <v>43617</v>
      </c>
      <c r="E166" t="s">
        <v>36</v>
      </c>
      <c r="F166" t="str">
        <f>VLOOKUP(A166,Jan!A:B,2,FALSE)</f>
        <v>1-3890 - Land &amp; Land Rights</v>
      </c>
      <c r="G166" s="1">
        <v>202.5</v>
      </c>
      <c r="H166" s="1">
        <f>VLOOKUP(A166,Jan!A:D,4,FALSE)</f>
        <v>202.5</v>
      </c>
      <c r="I166" s="1">
        <f>VLOOKUP(A166,Feb!A:D,4,FALSE)</f>
        <v>202.5</v>
      </c>
      <c r="J166" s="1">
        <f>VLOOKUP(A166,Mar!A:D,4,FALSE)</f>
        <v>202.5</v>
      </c>
      <c r="K166" s="1">
        <f>VLOOKUP(A166,Apr!A:D,4,FALSE)</f>
        <v>202.5</v>
      </c>
      <c r="L166" s="1">
        <f>VLOOKUP(A166,May!A:D,4,FALSE)</f>
        <v>202.5</v>
      </c>
      <c r="M166" s="1">
        <f>VLOOKUP(A166,June!A:D,4,FALSE)</f>
        <v>202.5</v>
      </c>
      <c r="N166" s="1">
        <f>VLOOKUP(A166,July!A:D,4,FALSE)</f>
        <v>202.5</v>
      </c>
      <c r="O166" s="1">
        <f>VLOOKUP(A166,Aug!A:D,4,FALSE)</f>
        <v>202.5</v>
      </c>
      <c r="P166" s="1">
        <f>VLOOKUP(A166,Sept!A:D,4,FALSE)</f>
        <v>202.5</v>
      </c>
      <c r="Q166" s="1">
        <f>VLOOKUP(A166,Oct!A:D,4,FALSE)</f>
        <v>202.5</v>
      </c>
      <c r="R166" s="1">
        <f>VLOOKUP(A166,Nov!A:D,4,FALSE)</f>
        <v>202.5</v>
      </c>
      <c r="S166" s="1">
        <f>VLOOKUP(A166,Dec!A:D,4,FALSE)</f>
        <v>202.5</v>
      </c>
    </row>
    <row r="167" spans="1:19" x14ac:dyDescent="0.25">
      <c r="A167">
        <v>7003416</v>
      </c>
      <c r="B167" t="s">
        <v>177</v>
      </c>
      <c r="C167" t="s">
        <v>172</v>
      </c>
      <c r="D167" s="7">
        <v>43891</v>
      </c>
      <c r="E167" t="s">
        <v>26</v>
      </c>
      <c r="F167" t="str">
        <f>VLOOKUP(A167,Jan!A:B,2,FALSE)</f>
        <v>1-3890 - Land &amp; Land Rights</v>
      </c>
      <c r="G167" s="1">
        <v>1480.5</v>
      </c>
      <c r="H167" s="1">
        <f>VLOOKUP(A167,Jan!A:D,4,FALSE)</f>
        <v>1480.5</v>
      </c>
      <c r="I167" s="1">
        <f>VLOOKUP(A167,Feb!A:D,4,FALSE)</f>
        <v>1480.5</v>
      </c>
      <c r="J167" s="1">
        <f>VLOOKUP(A167,Mar!A:D,4,FALSE)</f>
        <v>1480.5</v>
      </c>
      <c r="K167" s="1">
        <f>VLOOKUP(A167,Apr!A:D,4,FALSE)</f>
        <v>1480.5</v>
      </c>
      <c r="L167" s="1">
        <f>VLOOKUP(A167,May!A:D,4,FALSE)</f>
        <v>1480.5</v>
      </c>
      <c r="M167" s="1">
        <f>VLOOKUP(A167,June!A:D,4,FALSE)</f>
        <v>1480.5</v>
      </c>
      <c r="N167" s="1">
        <f>VLOOKUP(A167,July!A:D,4,FALSE)</f>
        <v>1480.5</v>
      </c>
      <c r="O167" s="1">
        <f>VLOOKUP(A167,Aug!A:D,4,FALSE)</f>
        <v>1480.5</v>
      </c>
      <c r="P167" s="1">
        <f>VLOOKUP(A167,Sept!A:D,4,FALSE)</f>
        <v>1480.5</v>
      </c>
      <c r="Q167" s="1">
        <f>VLOOKUP(A167,Oct!A:D,4,FALSE)</f>
        <v>1480.5</v>
      </c>
      <c r="R167" s="1">
        <f>VLOOKUP(A167,Nov!A:D,4,FALSE)</f>
        <v>1480.5</v>
      </c>
      <c r="S167" s="1">
        <f>VLOOKUP(A167,Dec!A:D,4,FALSE)</f>
        <v>1480.5</v>
      </c>
    </row>
    <row r="168" spans="1:19" x14ac:dyDescent="0.25">
      <c r="A168" s="4">
        <v>43230742</v>
      </c>
      <c r="B168" t="s">
        <v>177</v>
      </c>
      <c r="C168" s="4"/>
      <c r="D168" s="7">
        <v>44377</v>
      </c>
      <c r="F168" s="4" t="s">
        <v>9</v>
      </c>
      <c r="H168" s="1"/>
      <c r="I168" s="1"/>
      <c r="J168" s="1"/>
      <c r="K168" s="1"/>
      <c r="L168" s="1"/>
      <c r="M168" s="1">
        <f>VLOOKUP(A168,June!A:D,4,FALSE)</f>
        <v>-21977.8</v>
      </c>
      <c r="N168" s="1">
        <f>VLOOKUP(A168,July!A:D,4,FALSE)</f>
        <v>-21977.8</v>
      </c>
      <c r="O168" s="1">
        <f>VLOOKUP(A168,Aug!A:D,4,FALSE)</f>
        <v>-21977.8</v>
      </c>
      <c r="P168" s="1">
        <f>VLOOKUP(A168,Sept!A:D,4,FALSE)</f>
        <v>-21977.8</v>
      </c>
      <c r="Q168" s="1">
        <f>VLOOKUP(A168,Oct!A:D,4,FALSE)</f>
        <v>-21977.8</v>
      </c>
      <c r="R168" s="1">
        <f>VLOOKUP(A168,Nov!A:D,4,FALSE)</f>
        <v>-21977.8</v>
      </c>
      <c r="S168" s="1">
        <f>VLOOKUP(A168,Dec!A:D,4,FALSE)</f>
        <v>-21977.8</v>
      </c>
    </row>
    <row r="169" spans="1:19" x14ac:dyDescent="0.25">
      <c r="A169" s="4">
        <v>43230745</v>
      </c>
      <c r="B169" t="s">
        <v>177</v>
      </c>
      <c r="C169" s="4"/>
      <c r="D169" s="7">
        <v>44377</v>
      </c>
      <c r="F169" s="4" t="s">
        <v>10</v>
      </c>
      <c r="H169" s="1"/>
      <c r="I169" s="1"/>
      <c r="J169" s="1"/>
      <c r="K169" s="1"/>
      <c r="L169" s="1"/>
      <c r="M169" s="1">
        <f>VLOOKUP(A169,June!A:D,4,FALSE)</f>
        <v>3417.75</v>
      </c>
      <c r="N169" s="1">
        <f>VLOOKUP(A169,July!A:D,4,FALSE)</f>
        <v>3417.75</v>
      </c>
      <c r="O169" s="1">
        <f>VLOOKUP(A169,Aug!A:D,4,FALSE)</f>
        <v>3417.75</v>
      </c>
      <c r="P169" s="1">
        <f>VLOOKUP(A169,Sept!A:D,4,FALSE)</f>
        <v>3417.75</v>
      </c>
      <c r="Q169" s="1"/>
      <c r="R169" s="1"/>
      <c r="S169" s="1"/>
    </row>
    <row r="170" spans="1:19" x14ac:dyDescent="0.25">
      <c r="A170" s="4">
        <v>43230739</v>
      </c>
      <c r="B170" t="s">
        <v>33</v>
      </c>
      <c r="C170" s="4"/>
      <c r="D170" s="7">
        <v>44377</v>
      </c>
      <c r="F170" s="4" t="s">
        <v>11</v>
      </c>
      <c r="H170" s="1"/>
      <c r="I170" s="1"/>
      <c r="J170" s="1"/>
      <c r="K170" s="1"/>
      <c r="L170" s="1"/>
      <c r="M170" s="1">
        <f>VLOOKUP(A170,June!A:D,4,FALSE)</f>
        <v>28199.53</v>
      </c>
      <c r="N170" s="1">
        <f>VLOOKUP(A170,July!A:D,4,FALSE)</f>
        <v>43967.01</v>
      </c>
      <c r="O170" s="1"/>
      <c r="P170" s="1"/>
      <c r="Q170" s="1"/>
      <c r="R170" s="1"/>
      <c r="S170" s="1"/>
    </row>
    <row r="171" spans="1:19" x14ac:dyDescent="0.25">
      <c r="A171" s="4">
        <v>61772468</v>
      </c>
      <c r="B171" t="s">
        <v>177</v>
      </c>
      <c r="C171" s="4"/>
      <c r="D171" s="7">
        <v>44500</v>
      </c>
      <c r="F171" s="4" t="s">
        <v>10</v>
      </c>
      <c r="H171" s="1"/>
      <c r="I171" s="1"/>
      <c r="J171" s="1"/>
      <c r="K171" s="1"/>
      <c r="L171" s="1"/>
      <c r="M171" s="1"/>
      <c r="N171" s="1"/>
      <c r="O171" s="1"/>
      <c r="P171" s="1"/>
      <c r="Q171" s="1">
        <f>VLOOKUP(A171,Oct!A:D,4,FALSE)</f>
        <v>4577.1400000000003</v>
      </c>
      <c r="R171" s="1">
        <f>VLOOKUP(A171,Nov!A:D,4,FALSE)</f>
        <v>4577.1400000000003</v>
      </c>
      <c r="S171" s="1">
        <f>VLOOKUP(A171,Dec!A:D,4,FALSE)</f>
        <v>4577.1400000000003</v>
      </c>
    </row>
    <row r="172" spans="1:19" x14ac:dyDescent="0.25">
      <c r="A172" s="4">
        <v>61772473</v>
      </c>
      <c r="B172" t="s">
        <v>177</v>
      </c>
      <c r="C172" s="4"/>
      <c r="D172" s="7">
        <v>44500</v>
      </c>
      <c r="F172" s="4" t="s">
        <v>10</v>
      </c>
      <c r="H172" s="1"/>
      <c r="I172" s="1"/>
      <c r="J172" s="1"/>
      <c r="K172" s="1"/>
      <c r="L172" s="1"/>
      <c r="M172" s="1"/>
      <c r="N172" s="1"/>
      <c r="O172" s="1"/>
      <c r="P172" s="1"/>
      <c r="Q172" s="1">
        <f>VLOOKUP(A172,Oct!A:D,4,FALSE)</f>
        <v>3417.75</v>
      </c>
      <c r="R172" s="1">
        <f>VLOOKUP(A172,Nov!A:D,4,FALSE)</f>
        <v>3417.75</v>
      </c>
      <c r="S172" s="1">
        <f>VLOOKUP(A172,Dec!A:D,4,FALSE)</f>
        <v>3417.75</v>
      </c>
    </row>
    <row r="173" spans="1:19" x14ac:dyDescent="0.25">
      <c r="A173" s="4">
        <v>61772465</v>
      </c>
      <c r="B173" t="s">
        <v>180</v>
      </c>
      <c r="C173" s="4"/>
      <c r="D173" s="7">
        <v>44500</v>
      </c>
      <c r="F173" s="4" t="s">
        <v>11</v>
      </c>
      <c r="H173" s="1"/>
      <c r="I173" s="1"/>
      <c r="J173" s="1"/>
      <c r="K173" s="1"/>
      <c r="L173" s="1"/>
      <c r="M173" s="1"/>
      <c r="N173" s="1"/>
      <c r="O173" s="1"/>
      <c r="P173" s="1"/>
      <c r="Q173" s="1">
        <f>VLOOKUP(A173,Oct!A:D,4,FALSE)</f>
        <v>10056.82</v>
      </c>
      <c r="R173" s="1">
        <f>VLOOKUP(A173,Nov!A:D,4,FALSE)</f>
        <v>10056.82</v>
      </c>
      <c r="S173" s="1">
        <f>VLOOKUP(A173,Dec!A:D,4,FALSE)</f>
        <v>14554.6</v>
      </c>
    </row>
    <row r="174" spans="1:19" s="23" customFormat="1" x14ac:dyDescent="0.25">
      <c r="G174" s="24">
        <f t="shared" ref="G174:L174" si="0">SUBTOTAL(9,G2:G173)</f>
        <v>12225294.739999987</v>
      </c>
      <c r="H174" s="24">
        <f t="shared" si="0"/>
        <v>12235232.369999986</v>
      </c>
      <c r="I174" s="24">
        <f t="shared" si="0"/>
        <v>12243460.899999987</v>
      </c>
      <c r="J174" s="24">
        <f t="shared" si="0"/>
        <v>12244862.629999988</v>
      </c>
      <c r="K174" s="24">
        <f t="shared" si="0"/>
        <v>12190511.759999989</v>
      </c>
      <c r="L174" s="24">
        <f t="shared" si="0"/>
        <v>12192096.919999989</v>
      </c>
      <c r="M174" s="24">
        <f t="shared" ref="M174:S174" si="1">SUBTOTAL(9,M2:M173)</f>
        <v>12201736.399999987</v>
      </c>
      <c r="N174" s="24">
        <f t="shared" si="1"/>
        <v>12217503.879999988</v>
      </c>
      <c r="O174" s="24">
        <f t="shared" si="1"/>
        <v>12226928.999999989</v>
      </c>
      <c r="P174" s="24">
        <f t="shared" si="1"/>
        <v>12194754.069999991</v>
      </c>
      <c r="Q174" s="24">
        <f t="shared" si="1"/>
        <v>12204810.889999991</v>
      </c>
      <c r="R174" s="24">
        <f t="shared" si="1"/>
        <v>12209308.669999991</v>
      </c>
      <c r="S174" s="24">
        <f t="shared" si="1"/>
        <v>12191004.949999992</v>
      </c>
    </row>
    <row r="176" spans="1:19" s="1" customFormat="1" x14ac:dyDescent="0.25">
      <c r="H176" s="1">
        <v>12235232.369999988</v>
      </c>
      <c r="I176" s="1">
        <v>12243460.899999987</v>
      </c>
      <c r="J176" s="1">
        <v>12244862.62999999</v>
      </c>
      <c r="K176" s="1">
        <v>12190511.75999999</v>
      </c>
      <c r="L176" s="1">
        <v>12192096.919999991</v>
      </c>
      <c r="M176" s="5">
        <v>12201736.399999991</v>
      </c>
      <c r="N176" s="1">
        <v>12217503.87999999</v>
      </c>
      <c r="O176" s="1">
        <v>12226928.999999989</v>
      </c>
      <c r="P176" s="1">
        <v>12194754.069999991</v>
      </c>
      <c r="Q176" s="1">
        <v>12204810.889999991</v>
      </c>
      <c r="R176" s="1">
        <v>12209308.669999991</v>
      </c>
      <c r="S176" s="1">
        <v>12191004.949999992</v>
      </c>
    </row>
    <row r="177" spans="7:19" x14ac:dyDescent="0.25">
      <c r="G177" s="2">
        <f t="shared" ref="G177:S177" si="2">G174-G176</f>
        <v>12225294.739999987</v>
      </c>
      <c r="H177" s="2">
        <f t="shared" si="2"/>
        <v>0</v>
      </c>
      <c r="I177" s="2">
        <f t="shared" si="2"/>
        <v>0</v>
      </c>
      <c r="J177" s="2">
        <f t="shared" si="2"/>
        <v>0</v>
      </c>
      <c r="K177" s="2">
        <f t="shared" si="2"/>
        <v>0</v>
      </c>
      <c r="L177" s="2">
        <f t="shared" si="2"/>
        <v>0</v>
      </c>
      <c r="M177" s="2">
        <f t="shared" si="2"/>
        <v>0</v>
      </c>
      <c r="N177" s="2">
        <f t="shared" si="2"/>
        <v>0</v>
      </c>
      <c r="O177" s="2">
        <f t="shared" si="2"/>
        <v>0</v>
      </c>
      <c r="P177" s="2">
        <f t="shared" si="2"/>
        <v>0</v>
      </c>
      <c r="Q177" s="2">
        <f t="shared" si="2"/>
        <v>0</v>
      </c>
      <c r="R177" s="2">
        <f t="shared" si="2"/>
        <v>0</v>
      </c>
      <c r="S177" s="2">
        <f t="shared" si="2"/>
        <v>0</v>
      </c>
    </row>
  </sheetData>
  <autoFilter ref="A1:S17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workbookViewId="0">
      <selection sqref="A1:I174"/>
    </sheetView>
  </sheetViews>
  <sheetFormatPr defaultRowHeight="15" x14ac:dyDescent="0.25"/>
  <sheetData>
    <row r="1" spans="1:9" x14ac:dyDescent="0.25">
      <c r="A1" s="8" t="s">
        <v>0</v>
      </c>
      <c r="B1" s="8" t="s">
        <v>1</v>
      </c>
      <c r="C1" s="8" t="s">
        <v>4</v>
      </c>
      <c r="D1" s="8" t="s">
        <v>1</v>
      </c>
      <c r="E1" s="8" t="s">
        <v>5</v>
      </c>
      <c r="F1" s="8" t="s">
        <v>22</v>
      </c>
      <c r="G1" s="8" t="s">
        <v>173</v>
      </c>
      <c r="H1" s="8" t="s">
        <v>174</v>
      </c>
      <c r="I1" s="8" t="s">
        <v>175</v>
      </c>
    </row>
    <row r="2" spans="1:9" x14ac:dyDescent="0.25">
      <c r="A2">
        <v>6933268</v>
      </c>
      <c r="B2" t="s">
        <v>176</v>
      </c>
      <c r="C2" s="7">
        <v>44166</v>
      </c>
      <c r="D2" t="s">
        <v>13</v>
      </c>
      <c r="E2" t="s">
        <v>14</v>
      </c>
      <c r="F2" s="9">
        <v>40452</v>
      </c>
      <c r="G2" t="s">
        <v>59</v>
      </c>
      <c r="H2" t="s">
        <v>10</v>
      </c>
      <c r="I2" t="s">
        <v>177</v>
      </c>
    </row>
    <row r="3" spans="1:9" x14ac:dyDescent="0.25">
      <c r="A3">
        <v>6933838</v>
      </c>
      <c r="B3" t="s">
        <v>176</v>
      </c>
      <c r="C3" s="7">
        <v>44166</v>
      </c>
      <c r="D3" t="s">
        <v>13</v>
      </c>
      <c r="E3" t="s">
        <v>14</v>
      </c>
      <c r="F3" s="9">
        <v>40513</v>
      </c>
      <c r="G3" t="s">
        <v>54</v>
      </c>
      <c r="H3" t="s">
        <v>10</v>
      </c>
      <c r="I3" t="s">
        <v>177</v>
      </c>
    </row>
    <row r="4" spans="1:9" x14ac:dyDescent="0.25">
      <c r="A4">
        <v>6933840</v>
      </c>
      <c r="B4" t="s">
        <v>176</v>
      </c>
      <c r="C4" s="7">
        <v>44166</v>
      </c>
      <c r="D4" t="s">
        <v>13</v>
      </c>
      <c r="E4" t="s">
        <v>14</v>
      </c>
      <c r="F4" s="9">
        <v>41000</v>
      </c>
      <c r="G4" t="s">
        <v>65</v>
      </c>
      <c r="H4" t="s">
        <v>10</v>
      </c>
      <c r="I4" t="s">
        <v>177</v>
      </c>
    </row>
    <row r="5" spans="1:9" x14ac:dyDescent="0.25">
      <c r="A5">
        <v>6933985</v>
      </c>
      <c r="B5" t="s">
        <v>176</v>
      </c>
      <c r="C5" s="7">
        <v>44166</v>
      </c>
      <c r="D5" t="s">
        <v>13</v>
      </c>
      <c r="E5" t="s">
        <v>14</v>
      </c>
      <c r="F5" s="9">
        <v>41518</v>
      </c>
      <c r="G5" t="s">
        <v>100</v>
      </c>
      <c r="H5" t="s">
        <v>16</v>
      </c>
      <c r="I5" t="s">
        <v>177</v>
      </c>
    </row>
    <row r="6" spans="1:9" x14ac:dyDescent="0.25">
      <c r="A6">
        <v>6933114</v>
      </c>
      <c r="B6" t="s">
        <v>176</v>
      </c>
      <c r="C6" s="7">
        <v>44166</v>
      </c>
      <c r="D6" t="s">
        <v>13</v>
      </c>
      <c r="E6" t="s">
        <v>14</v>
      </c>
      <c r="F6" s="9">
        <v>41974</v>
      </c>
      <c r="G6" t="s">
        <v>157</v>
      </c>
      <c r="H6" t="s">
        <v>12</v>
      </c>
      <c r="I6" t="s">
        <v>177</v>
      </c>
    </row>
    <row r="7" spans="1:9" x14ac:dyDescent="0.25">
      <c r="A7">
        <v>6933702</v>
      </c>
      <c r="B7" t="s">
        <v>176</v>
      </c>
      <c r="C7" s="7">
        <v>44166</v>
      </c>
      <c r="D7" t="s">
        <v>13</v>
      </c>
      <c r="E7" t="s">
        <v>14</v>
      </c>
      <c r="F7" s="9">
        <v>41974</v>
      </c>
      <c r="G7" t="s">
        <v>153</v>
      </c>
      <c r="H7" t="s">
        <v>12</v>
      </c>
      <c r="I7" t="s">
        <v>177</v>
      </c>
    </row>
    <row r="8" spans="1:9" x14ac:dyDescent="0.25">
      <c r="A8">
        <v>6933115</v>
      </c>
      <c r="B8" t="s">
        <v>176</v>
      </c>
      <c r="C8" s="7">
        <v>44166</v>
      </c>
      <c r="D8" t="s">
        <v>13</v>
      </c>
      <c r="E8" t="s">
        <v>14</v>
      </c>
      <c r="F8" s="9">
        <v>42186</v>
      </c>
      <c r="G8" t="s">
        <v>158</v>
      </c>
      <c r="H8" t="s">
        <v>12</v>
      </c>
      <c r="I8" t="s">
        <v>177</v>
      </c>
    </row>
    <row r="9" spans="1:9" x14ac:dyDescent="0.25">
      <c r="A9">
        <v>6933105</v>
      </c>
      <c r="B9" t="s">
        <v>176</v>
      </c>
      <c r="C9" s="7">
        <v>44166</v>
      </c>
      <c r="D9" t="s">
        <v>13</v>
      </c>
      <c r="E9" t="s">
        <v>14</v>
      </c>
      <c r="F9" s="9">
        <v>42217</v>
      </c>
      <c r="G9" t="s">
        <v>154</v>
      </c>
      <c r="H9" t="s">
        <v>12</v>
      </c>
      <c r="I9" t="s">
        <v>177</v>
      </c>
    </row>
    <row r="10" spans="1:9" x14ac:dyDescent="0.25">
      <c r="A10">
        <v>6933703</v>
      </c>
      <c r="B10" t="s">
        <v>176</v>
      </c>
      <c r="C10" s="7">
        <v>44166</v>
      </c>
      <c r="D10" t="s">
        <v>13</v>
      </c>
      <c r="E10" t="s">
        <v>14</v>
      </c>
      <c r="F10" s="9">
        <v>42217</v>
      </c>
      <c r="G10" t="s">
        <v>155</v>
      </c>
      <c r="H10" t="s">
        <v>12</v>
      </c>
      <c r="I10" t="s">
        <v>177</v>
      </c>
    </row>
    <row r="11" spans="1:9" x14ac:dyDescent="0.25">
      <c r="A11">
        <v>6933113</v>
      </c>
      <c r="B11" t="s">
        <v>176</v>
      </c>
      <c r="C11" s="7">
        <v>44166</v>
      </c>
      <c r="D11" t="s">
        <v>13</v>
      </c>
      <c r="E11" t="s">
        <v>14</v>
      </c>
      <c r="F11" s="9">
        <v>42339</v>
      </c>
      <c r="G11" t="s">
        <v>62</v>
      </c>
      <c r="H11" t="s">
        <v>10</v>
      </c>
      <c r="I11" t="s">
        <v>177</v>
      </c>
    </row>
    <row r="12" spans="1:9" x14ac:dyDescent="0.25">
      <c r="A12">
        <v>6933699</v>
      </c>
      <c r="B12" t="s">
        <v>176</v>
      </c>
      <c r="C12" s="7">
        <v>44166</v>
      </c>
      <c r="D12" t="s">
        <v>13</v>
      </c>
      <c r="E12" t="s">
        <v>14</v>
      </c>
      <c r="F12" s="9">
        <v>42401</v>
      </c>
      <c r="G12" t="s">
        <v>103</v>
      </c>
      <c r="H12" t="s">
        <v>16</v>
      </c>
      <c r="I12" t="s">
        <v>177</v>
      </c>
    </row>
    <row r="13" spans="1:9" x14ac:dyDescent="0.25">
      <c r="A13">
        <v>6933001</v>
      </c>
      <c r="B13" t="s">
        <v>176</v>
      </c>
      <c r="C13" s="7">
        <v>44166</v>
      </c>
      <c r="D13" t="s">
        <v>13</v>
      </c>
      <c r="E13" t="s">
        <v>14</v>
      </c>
      <c r="F13" s="9">
        <v>42430</v>
      </c>
      <c r="G13" t="s">
        <v>102</v>
      </c>
      <c r="H13" t="s">
        <v>16</v>
      </c>
      <c r="I13" t="s">
        <v>177</v>
      </c>
    </row>
    <row r="14" spans="1:9" x14ac:dyDescent="0.25">
      <c r="A14">
        <v>6932993</v>
      </c>
      <c r="B14" t="s">
        <v>176</v>
      </c>
      <c r="C14" s="7">
        <v>44166</v>
      </c>
      <c r="D14" t="s">
        <v>13</v>
      </c>
      <c r="E14" t="s">
        <v>14</v>
      </c>
      <c r="F14" s="9">
        <v>42583</v>
      </c>
      <c r="G14" t="s">
        <v>101</v>
      </c>
      <c r="H14" t="s">
        <v>16</v>
      </c>
      <c r="I14" t="s">
        <v>177</v>
      </c>
    </row>
    <row r="15" spans="1:9" x14ac:dyDescent="0.25">
      <c r="A15">
        <v>6933535</v>
      </c>
      <c r="B15" t="s">
        <v>176</v>
      </c>
      <c r="C15" s="7">
        <v>44166</v>
      </c>
      <c r="D15" t="s">
        <v>13</v>
      </c>
      <c r="E15" t="s">
        <v>14</v>
      </c>
      <c r="F15" s="9">
        <v>42887</v>
      </c>
      <c r="G15" t="s">
        <v>40</v>
      </c>
      <c r="H15" t="s">
        <v>6</v>
      </c>
      <c r="I15" t="s">
        <v>177</v>
      </c>
    </row>
    <row r="16" spans="1:9" x14ac:dyDescent="0.25">
      <c r="A16">
        <v>6933700</v>
      </c>
      <c r="B16" t="s">
        <v>176</v>
      </c>
      <c r="C16" s="7">
        <v>44166</v>
      </c>
      <c r="D16" t="s">
        <v>13</v>
      </c>
      <c r="E16" t="s">
        <v>14</v>
      </c>
      <c r="F16" s="9">
        <v>43344</v>
      </c>
      <c r="G16" t="s">
        <v>38</v>
      </c>
      <c r="H16" t="s">
        <v>6</v>
      </c>
      <c r="I16" t="s">
        <v>177</v>
      </c>
    </row>
    <row r="17" spans="1:9" x14ac:dyDescent="0.25">
      <c r="A17">
        <v>6933550</v>
      </c>
      <c r="B17" t="s">
        <v>176</v>
      </c>
      <c r="C17" s="7">
        <v>44166</v>
      </c>
      <c r="D17" t="s">
        <v>13</v>
      </c>
      <c r="E17" t="s">
        <v>14</v>
      </c>
      <c r="F17" s="9">
        <v>43374</v>
      </c>
      <c r="G17" t="s">
        <v>39</v>
      </c>
      <c r="H17" t="s">
        <v>6</v>
      </c>
      <c r="I17" t="s">
        <v>177</v>
      </c>
    </row>
    <row r="18" spans="1:9" x14ac:dyDescent="0.25">
      <c r="A18">
        <v>6933701</v>
      </c>
      <c r="B18" t="s">
        <v>176</v>
      </c>
      <c r="C18" s="7">
        <v>44166</v>
      </c>
      <c r="D18" t="s">
        <v>13</v>
      </c>
      <c r="E18" t="s">
        <v>14</v>
      </c>
      <c r="F18" s="9">
        <v>43435</v>
      </c>
      <c r="G18" t="s">
        <v>37</v>
      </c>
      <c r="H18" t="s">
        <v>6</v>
      </c>
      <c r="I18" t="s">
        <v>177</v>
      </c>
    </row>
    <row r="19" spans="1:9" x14ac:dyDescent="0.25">
      <c r="A19">
        <v>6934079</v>
      </c>
      <c r="B19" t="s">
        <v>176</v>
      </c>
      <c r="C19" s="7">
        <v>44166</v>
      </c>
      <c r="D19" t="s">
        <v>20</v>
      </c>
      <c r="E19" t="s">
        <v>21</v>
      </c>
      <c r="F19" s="9">
        <v>43525</v>
      </c>
      <c r="G19" t="s">
        <v>172</v>
      </c>
      <c r="H19" t="s">
        <v>6</v>
      </c>
      <c r="I19" t="s">
        <v>177</v>
      </c>
    </row>
    <row r="20" spans="1:9" x14ac:dyDescent="0.25">
      <c r="A20">
        <v>6934058</v>
      </c>
      <c r="B20" t="s">
        <v>176</v>
      </c>
      <c r="C20" s="7">
        <v>44166</v>
      </c>
      <c r="D20" t="s">
        <v>20</v>
      </c>
      <c r="E20" t="s">
        <v>21</v>
      </c>
      <c r="F20" s="9">
        <v>43556</v>
      </c>
      <c r="G20" t="s">
        <v>172</v>
      </c>
      <c r="H20" t="s">
        <v>6</v>
      </c>
      <c r="I20" t="s">
        <v>177</v>
      </c>
    </row>
    <row r="21" spans="1:9" x14ac:dyDescent="0.25">
      <c r="A21">
        <v>6934030</v>
      </c>
      <c r="B21" t="s">
        <v>176</v>
      </c>
      <c r="C21" s="7">
        <v>44166</v>
      </c>
      <c r="D21" t="s">
        <v>20</v>
      </c>
      <c r="E21" t="s">
        <v>21</v>
      </c>
      <c r="F21" s="9">
        <v>43617</v>
      </c>
      <c r="G21" t="s">
        <v>172</v>
      </c>
      <c r="H21" t="s">
        <v>6</v>
      </c>
      <c r="I21" t="s">
        <v>177</v>
      </c>
    </row>
    <row r="22" spans="1:9" x14ac:dyDescent="0.25">
      <c r="A22">
        <v>6934068</v>
      </c>
      <c r="B22" t="s">
        <v>176</v>
      </c>
      <c r="C22" s="7">
        <v>44166</v>
      </c>
      <c r="D22" t="s">
        <v>13</v>
      </c>
      <c r="E22" t="s">
        <v>14</v>
      </c>
      <c r="F22" s="9">
        <v>43770</v>
      </c>
      <c r="G22" t="s">
        <v>44</v>
      </c>
      <c r="H22" t="s">
        <v>9</v>
      </c>
      <c r="I22" t="s">
        <v>177</v>
      </c>
    </row>
    <row r="23" spans="1:9" x14ac:dyDescent="0.25">
      <c r="A23">
        <v>6934069</v>
      </c>
      <c r="B23" t="s">
        <v>176</v>
      </c>
      <c r="C23" s="7">
        <v>44166</v>
      </c>
      <c r="D23" t="s">
        <v>13</v>
      </c>
      <c r="E23" t="s">
        <v>14</v>
      </c>
      <c r="F23" s="9">
        <v>43770</v>
      </c>
      <c r="G23" t="s">
        <v>41</v>
      </c>
      <c r="H23" t="s">
        <v>9</v>
      </c>
      <c r="I23" t="s">
        <v>177</v>
      </c>
    </row>
    <row r="24" spans="1:9" x14ac:dyDescent="0.25">
      <c r="A24">
        <v>6934059</v>
      </c>
      <c r="B24" t="s">
        <v>176</v>
      </c>
      <c r="C24" s="7">
        <v>44166</v>
      </c>
      <c r="D24" t="s">
        <v>13</v>
      </c>
      <c r="E24" t="s">
        <v>14</v>
      </c>
      <c r="F24" s="9">
        <v>43770</v>
      </c>
      <c r="G24" t="s">
        <v>47</v>
      </c>
      <c r="H24" t="s">
        <v>10</v>
      </c>
      <c r="I24" t="s">
        <v>177</v>
      </c>
    </row>
    <row r="25" spans="1:9" x14ac:dyDescent="0.25">
      <c r="A25">
        <v>6934018</v>
      </c>
      <c r="B25" t="s">
        <v>176</v>
      </c>
      <c r="C25" s="7">
        <v>44166</v>
      </c>
      <c r="D25" t="s">
        <v>13</v>
      </c>
      <c r="E25" t="s">
        <v>14</v>
      </c>
      <c r="F25" s="9">
        <v>43770</v>
      </c>
      <c r="G25" t="s">
        <v>156</v>
      </c>
      <c r="H25" t="s">
        <v>12</v>
      </c>
      <c r="I25" t="s">
        <v>177</v>
      </c>
    </row>
    <row r="26" spans="1:9" x14ac:dyDescent="0.25">
      <c r="A26">
        <v>6934031</v>
      </c>
      <c r="B26" t="s">
        <v>176</v>
      </c>
      <c r="C26" s="7">
        <v>44166</v>
      </c>
      <c r="D26" t="s">
        <v>13</v>
      </c>
      <c r="E26" t="s">
        <v>14</v>
      </c>
      <c r="F26" s="9">
        <v>43800</v>
      </c>
      <c r="G26" t="s">
        <v>41</v>
      </c>
      <c r="H26" t="s">
        <v>9</v>
      </c>
      <c r="I26" t="s">
        <v>177</v>
      </c>
    </row>
    <row r="27" spans="1:9" x14ac:dyDescent="0.25">
      <c r="A27">
        <v>6934080</v>
      </c>
      <c r="B27" t="s">
        <v>176</v>
      </c>
      <c r="C27" s="7">
        <v>44166</v>
      </c>
      <c r="D27" t="s">
        <v>13</v>
      </c>
      <c r="E27" t="s">
        <v>14</v>
      </c>
      <c r="F27" s="9">
        <v>43800</v>
      </c>
      <c r="G27" t="s">
        <v>44</v>
      </c>
      <c r="H27" t="s">
        <v>9</v>
      </c>
      <c r="I27" t="s">
        <v>177</v>
      </c>
    </row>
    <row r="28" spans="1:9" x14ac:dyDescent="0.25">
      <c r="A28">
        <v>6934049</v>
      </c>
      <c r="B28" t="s">
        <v>176</v>
      </c>
      <c r="C28" s="7">
        <v>44166</v>
      </c>
      <c r="D28" t="s">
        <v>13</v>
      </c>
      <c r="E28" t="s">
        <v>14</v>
      </c>
      <c r="F28" s="9">
        <v>43800</v>
      </c>
      <c r="G28" t="s">
        <v>47</v>
      </c>
      <c r="H28" t="s">
        <v>10</v>
      </c>
      <c r="I28" t="s">
        <v>177</v>
      </c>
    </row>
    <row r="29" spans="1:9" x14ac:dyDescent="0.25">
      <c r="A29">
        <v>6934078</v>
      </c>
      <c r="B29" t="s">
        <v>176</v>
      </c>
      <c r="C29" s="7">
        <v>44166</v>
      </c>
      <c r="D29" t="s">
        <v>13</v>
      </c>
      <c r="E29" t="s">
        <v>14</v>
      </c>
      <c r="F29" s="9">
        <v>43800</v>
      </c>
      <c r="G29" t="s">
        <v>156</v>
      </c>
      <c r="H29" t="s">
        <v>12</v>
      </c>
      <c r="I29" t="s">
        <v>177</v>
      </c>
    </row>
    <row r="30" spans="1:9" x14ac:dyDescent="0.25">
      <c r="A30">
        <v>7002753</v>
      </c>
      <c r="B30" t="s">
        <v>176</v>
      </c>
      <c r="C30" s="7">
        <v>44166</v>
      </c>
      <c r="D30" t="s">
        <v>13</v>
      </c>
      <c r="E30" t="s">
        <v>14</v>
      </c>
      <c r="F30" s="9">
        <v>43831</v>
      </c>
      <c r="G30" t="s">
        <v>47</v>
      </c>
      <c r="H30" t="s">
        <v>10</v>
      </c>
      <c r="I30" t="s">
        <v>177</v>
      </c>
    </row>
    <row r="31" spans="1:9" x14ac:dyDescent="0.25">
      <c r="A31">
        <v>7003699</v>
      </c>
      <c r="B31" t="s">
        <v>176</v>
      </c>
      <c r="C31" s="7">
        <v>44166</v>
      </c>
      <c r="D31" t="s">
        <v>13</v>
      </c>
      <c r="E31" t="s">
        <v>14</v>
      </c>
      <c r="F31" s="9">
        <v>43831</v>
      </c>
      <c r="G31" t="s">
        <v>156</v>
      </c>
      <c r="H31" t="s">
        <v>12</v>
      </c>
      <c r="I31" t="s">
        <v>177</v>
      </c>
    </row>
    <row r="32" spans="1:9" x14ac:dyDescent="0.25">
      <c r="A32">
        <v>7003071</v>
      </c>
      <c r="B32" t="s">
        <v>176</v>
      </c>
      <c r="C32" s="7">
        <v>44166</v>
      </c>
      <c r="D32" t="s">
        <v>13</v>
      </c>
      <c r="E32" t="s">
        <v>14</v>
      </c>
      <c r="F32" s="9">
        <v>43862</v>
      </c>
      <c r="G32" t="s">
        <v>41</v>
      </c>
      <c r="H32" t="s">
        <v>9</v>
      </c>
      <c r="I32" t="s">
        <v>177</v>
      </c>
    </row>
    <row r="33" spans="1:9" x14ac:dyDescent="0.25">
      <c r="A33">
        <v>7004610</v>
      </c>
      <c r="B33" t="s">
        <v>176</v>
      </c>
      <c r="C33" s="7">
        <v>44166</v>
      </c>
      <c r="D33" t="s">
        <v>13</v>
      </c>
      <c r="E33" t="s">
        <v>14</v>
      </c>
      <c r="F33" s="9">
        <v>43862</v>
      </c>
      <c r="G33" t="s">
        <v>44</v>
      </c>
      <c r="H33" t="s">
        <v>9</v>
      </c>
      <c r="I33" t="s">
        <v>177</v>
      </c>
    </row>
    <row r="34" spans="1:9" x14ac:dyDescent="0.25">
      <c r="A34">
        <v>7003101</v>
      </c>
      <c r="B34" t="s">
        <v>176</v>
      </c>
      <c r="C34" s="7">
        <v>44166</v>
      </c>
      <c r="D34" t="s">
        <v>13</v>
      </c>
      <c r="E34" t="s">
        <v>14</v>
      </c>
      <c r="F34" s="9">
        <v>43862</v>
      </c>
      <c r="G34" t="s">
        <v>156</v>
      </c>
      <c r="H34" t="s">
        <v>12</v>
      </c>
      <c r="I34" t="s">
        <v>177</v>
      </c>
    </row>
    <row r="35" spans="1:9" x14ac:dyDescent="0.25">
      <c r="A35">
        <v>7003416</v>
      </c>
      <c r="B35" t="s">
        <v>176</v>
      </c>
      <c r="C35" s="7">
        <v>44166</v>
      </c>
      <c r="D35" t="s">
        <v>20</v>
      </c>
      <c r="E35" t="s">
        <v>21</v>
      </c>
      <c r="F35" s="9">
        <v>43891</v>
      </c>
      <c r="G35" t="s">
        <v>172</v>
      </c>
      <c r="H35" t="s">
        <v>6</v>
      </c>
      <c r="I35" t="s">
        <v>177</v>
      </c>
    </row>
    <row r="36" spans="1:9" x14ac:dyDescent="0.25">
      <c r="A36">
        <v>7004932</v>
      </c>
      <c r="B36" t="s">
        <v>176</v>
      </c>
      <c r="C36" s="7">
        <v>44166</v>
      </c>
      <c r="D36" t="s">
        <v>13</v>
      </c>
      <c r="E36" t="s">
        <v>14</v>
      </c>
      <c r="F36" s="9">
        <v>43891</v>
      </c>
      <c r="G36" t="s">
        <v>44</v>
      </c>
      <c r="H36" t="s">
        <v>9</v>
      </c>
      <c r="I36" t="s">
        <v>177</v>
      </c>
    </row>
    <row r="37" spans="1:9" x14ac:dyDescent="0.25">
      <c r="A37">
        <v>7003395</v>
      </c>
      <c r="B37" t="s">
        <v>176</v>
      </c>
      <c r="C37" s="7">
        <v>44166</v>
      </c>
      <c r="D37" t="s">
        <v>13</v>
      </c>
      <c r="E37" t="s">
        <v>14</v>
      </c>
      <c r="F37" s="9">
        <v>43891</v>
      </c>
      <c r="G37" t="s">
        <v>47</v>
      </c>
      <c r="H37" t="s">
        <v>10</v>
      </c>
      <c r="I37" t="s">
        <v>177</v>
      </c>
    </row>
    <row r="38" spans="1:9" x14ac:dyDescent="0.25">
      <c r="A38">
        <v>7003698</v>
      </c>
      <c r="B38" t="s">
        <v>176</v>
      </c>
      <c r="C38" s="7">
        <v>44166</v>
      </c>
      <c r="D38" t="s">
        <v>13</v>
      </c>
      <c r="E38" t="s">
        <v>14</v>
      </c>
      <c r="F38" s="9">
        <v>43891</v>
      </c>
      <c r="G38" t="s">
        <v>156</v>
      </c>
      <c r="H38" t="s">
        <v>12</v>
      </c>
      <c r="I38" t="s">
        <v>177</v>
      </c>
    </row>
    <row r="39" spans="1:9" x14ac:dyDescent="0.25">
      <c r="A39">
        <v>7002780</v>
      </c>
      <c r="B39" t="s">
        <v>176</v>
      </c>
      <c r="C39" s="7">
        <v>44166</v>
      </c>
      <c r="D39" t="s">
        <v>20</v>
      </c>
      <c r="E39" t="s">
        <v>21</v>
      </c>
      <c r="F39" s="9">
        <v>43922</v>
      </c>
      <c r="G39" t="s">
        <v>172</v>
      </c>
      <c r="H39" t="s">
        <v>6</v>
      </c>
      <c r="I39" t="s">
        <v>177</v>
      </c>
    </row>
    <row r="40" spans="1:9" x14ac:dyDescent="0.25">
      <c r="A40">
        <v>7002781</v>
      </c>
      <c r="B40" t="s">
        <v>176</v>
      </c>
      <c r="C40" s="7">
        <v>44166</v>
      </c>
      <c r="D40" t="s">
        <v>13</v>
      </c>
      <c r="E40" t="s">
        <v>14</v>
      </c>
      <c r="F40" s="9">
        <v>43922</v>
      </c>
      <c r="G40" t="s">
        <v>44</v>
      </c>
      <c r="H40" t="s">
        <v>9</v>
      </c>
      <c r="I40" t="s">
        <v>177</v>
      </c>
    </row>
    <row r="41" spans="1:9" x14ac:dyDescent="0.25">
      <c r="A41">
        <v>7003394</v>
      </c>
      <c r="B41" t="s">
        <v>176</v>
      </c>
      <c r="C41" s="7">
        <v>44166</v>
      </c>
      <c r="D41" t="s">
        <v>13</v>
      </c>
      <c r="E41" t="s">
        <v>14</v>
      </c>
      <c r="F41" s="9">
        <v>43922</v>
      </c>
      <c r="G41" t="s">
        <v>41</v>
      </c>
      <c r="H41" t="s">
        <v>9</v>
      </c>
      <c r="I41" t="s">
        <v>177</v>
      </c>
    </row>
    <row r="42" spans="1:9" x14ac:dyDescent="0.25">
      <c r="A42">
        <v>7004905</v>
      </c>
      <c r="B42" t="s">
        <v>176</v>
      </c>
      <c r="C42" s="7">
        <v>44166</v>
      </c>
      <c r="D42" t="s">
        <v>13</v>
      </c>
      <c r="E42" t="s">
        <v>14</v>
      </c>
      <c r="F42" s="9">
        <v>43922</v>
      </c>
      <c r="G42" t="s">
        <v>47</v>
      </c>
      <c r="H42" t="s">
        <v>10</v>
      </c>
      <c r="I42" t="s">
        <v>177</v>
      </c>
    </row>
    <row r="43" spans="1:9" x14ac:dyDescent="0.25">
      <c r="A43">
        <v>923213</v>
      </c>
      <c r="B43" t="s">
        <v>176</v>
      </c>
      <c r="C43" s="7">
        <v>44166</v>
      </c>
      <c r="D43" t="s">
        <v>7</v>
      </c>
      <c r="E43" t="s">
        <v>8</v>
      </c>
      <c r="F43" s="9">
        <v>43951</v>
      </c>
      <c r="G43" t="s">
        <v>25</v>
      </c>
      <c r="H43" t="s">
        <v>6</v>
      </c>
      <c r="I43" t="s">
        <v>177</v>
      </c>
    </row>
    <row r="44" spans="1:9" x14ac:dyDescent="0.25">
      <c r="A44">
        <v>923216</v>
      </c>
      <c r="B44" t="s">
        <v>176</v>
      </c>
      <c r="C44" s="7">
        <v>44166</v>
      </c>
      <c r="D44" t="s">
        <v>7</v>
      </c>
      <c r="E44" t="s">
        <v>8</v>
      </c>
      <c r="F44" s="9">
        <v>43951</v>
      </c>
      <c r="G44" t="s">
        <v>27</v>
      </c>
      <c r="H44" t="s">
        <v>9</v>
      </c>
      <c r="I44" t="s">
        <v>177</v>
      </c>
    </row>
    <row r="45" spans="1:9" x14ac:dyDescent="0.25">
      <c r="A45">
        <v>1274831</v>
      </c>
      <c r="B45" t="s">
        <v>176</v>
      </c>
      <c r="C45" s="7">
        <v>44166</v>
      </c>
      <c r="D45" t="s">
        <v>7</v>
      </c>
      <c r="E45" t="s">
        <v>8</v>
      </c>
      <c r="F45" s="9">
        <v>43951</v>
      </c>
      <c r="G45" t="s">
        <v>29</v>
      </c>
      <c r="H45" t="s">
        <v>9</v>
      </c>
      <c r="I45" t="s">
        <v>177</v>
      </c>
    </row>
    <row r="46" spans="1:9" x14ac:dyDescent="0.25">
      <c r="A46" s="10">
        <v>1949348</v>
      </c>
      <c r="B46" s="10" t="s">
        <v>176</v>
      </c>
      <c r="C46" s="11">
        <v>44166</v>
      </c>
      <c r="D46" s="10" t="s">
        <v>7</v>
      </c>
      <c r="E46" s="10" t="s">
        <v>8</v>
      </c>
      <c r="F46" s="12">
        <v>43951</v>
      </c>
      <c r="G46" s="10" t="s">
        <v>31</v>
      </c>
      <c r="H46" s="10" t="s">
        <v>10</v>
      </c>
      <c r="I46" s="10" t="s">
        <v>177</v>
      </c>
    </row>
    <row r="47" spans="1:9" x14ac:dyDescent="0.25">
      <c r="A47" s="10">
        <v>61772468</v>
      </c>
      <c r="B47" s="10" t="s">
        <v>176</v>
      </c>
      <c r="C47" s="11"/>
      <c r="D47" s="10"/>
      <c r="E47" s="10" t="s">
        <v>14</v>
      </c>
      <c r="F47" s="12">
        <v>44500</v>
      </c>
      <c r="G47" s="10"/>
      <c r="H47" s="10" t="s">
        <v>10</v>
      </c>
      <c r="I47" s="10" t="s">
        <v>177</v>
      </c>
    </row>
    <row r="48" spans="1:9" x14ac:dyDescent="0.25">
      <c r="A48">
        <v>923219</v>
      </c>
      <c r="B48" t="s">
        <v>176</v>
      </c>
      <c r="C48" s="7">
        <v>44166</v>
      </c>
      <c r="D48" t="s">
        <v>7</v>
      </c>
      <c r="E48" t="s">
        <v>8</v>
      </c>
      <c r="F48" s="9">
        <v>43951</v>
      </c>
      <c r="G48" t="s">
        <v>27</v>
      </c>
      <c r="H48" t="s">
        <v>12</v>
      </c>
      <c r="I48" t="s">
        <v>177</v>
      </c>
    </row>
    <row r="49" spans="1:9" x14ac:dyDescent="0.25">
      <c r="A49">
        <v>6933534</v>
      </c>
      <c r="B49" t="s">
        <v>176</v>
      </c>
      <c r="C49" s="7">
        <v>44166</v>
      </c>
      <c r="D49" t="s">
        <v>13</v>
      </c>
      <c r="E49" t="s">
        <v>14</v>
      </c>
      <c r="F49" s="9">
        <v>41426</v>
      </c>
      <c r="G49" t="s">
        <v>66</v>
      </c>
      <c r="H49" t="s">
        <v>10</v>
      </c>
      <c r="I49" t="s">
        <v>178</v>
      </c>
    </row>
    <row r="50" spans="1:9" x14ac:dyDescent="0.25">
      <c r="A50">
        <v>6932988</v>
      </c>
      <c r="B50" t="s">
        <v>176</v>
      </c>
      <c r="C50" s="7">
        <v>44166</v>
      </c>
      <c r="D50" t="s">
        <v>13</v>
      </c>
      <c r="E50" t="s">
        <v>14</v>
      </c>
      <c r="F50" s="9">
        <v>41609</v>
      </c>
      <c r="G50" t="s">
        <v>60</v>
      </c>
      <c r="H50" t="s">
        <v>10</v>
      </c>
      <c r="I50" t="s">
        <v>178</v>
      </c>
    </row>
    <row r="51" spans="1:9" x14ac:dyDescent="0.25">
      <c r="A51">
        <v>6933411</v>
      </c>
      <c r="B51" t="s">
        <v>176</v>
      </c>
      <c r="C51" s="7">
        <v>44166</v>
      </c>
      <c r="D51" t="s">
        <v>13</v>
      </c>
      <c r="E51" t="s">
        <v>14</v>
      </c>
      <c r="F51" s="9">
        <v>38626</v>
      </c>
      <c r="G51" t="s">
        <v>159</v>
      </c>
      <c r="H51" t="s">
        <v>19</v>
      </c>
      <c r="I51" t="s">
        <v>179</v>
      </c>
    </row>
    <row r="52" spans="1:9" x14ac:dyDescent="0.25">
      <c r="A52">
        <v>6933993</v>
      </c>
      <c r="B52" t="s">
        <v>176</v>
      </c>
      <c r="C52" s="7">
        <v>44166</v>
      </c>
      <c r="D52" t="s">
        <v>13</v>
      </c>
      <c r="E52" t="s">
        <v>14</v>
      </c>
      <c r="F52" s="9">
        <v>38749</v>
      </c>
      <c r="G52" t="s">
        <v>171</v>
      </c>
      <c r="H52" t="s">
        <v>19</v>
      </c>
      <c r="I52" t="s">
        <v>179</v>
      </c>
    </row>
    <row r="53" spans="1:9" x14ac:dyDescent="0.25">
      <c r="A53">
        <v>6933995</v>
      </c>
      <c r="B53" t="s">
        <v>176</v>
      </c>
      <c r="C53" s="7">
        <v>44166</v>
      </c>
      <c r="D53" t="s">
        <v>13</v>
      </c>
      <c r="E53" t="s">
        <v>14</v>
      </c>
      <c r="F53" s="9">
        <v>39052</v>
      </c>
      <c r="G53" t="s">
        <v>161</v>
      </c>
      <c r="H53" t="s">
        <v>19</v>
      </c>
      <c r="I53" t="s">
        <v>179</v>
      </c>
    </row>
    <row r="54" spans="1:9" x14ac:dyDescent="0.25">
      <c r="A54">
        <v>6933546</v>
      </c>
      <c r="B54" t="s">
        <v>176</v>
      </c>
      <c r="C54" s="7">
        <v>44166</v>
      </c>
      <c r="D54" t="s">
        <v>13</v>
      </c>
      <c r="E54" t="s">
        <v>14</v>
      </c>
      <c r="F54" s="9">
        <v>39600</v>
      </c>
      <c r="G54" t="s">
        <v>165</v>
      </c>
      <c r="H54" t="s">
        <v>19</v>
      </c>
      <c r="I54" t="s">
        <v>179</v>
      </c>
    </row>
    <row r="55" spans="1:9" x14ac:dyDescent="0.25">
      <c r="A55">
        <v>6933278</v>
      </c>
      <c r="B55" t="s">
        <v>176</v>
      </c>
      <c r="C55" s="7">
        <v>44166</v>
      </c>
      <c r="D55" t="s">
        <v>13</v>
      </c>
      <c r="E55" t="s">
        <v>14</v>
      </c>
      <c r="F55" s="9">
        <v>39661</v>
      </c>
      <c r="G55" t="s">
        <v>160</v>
      </c>
      <c r="H55" t="s">
        <v>19</v>
      </c>
      <c r="I55" t="s">
        <v>179</v>
      </c>
    </row>
    <row r="56" spans="1:9" x14ac:dyDescent="0.25">
      <c r="A56">
        <v>6932989</v>
      </c>
      <c r="B56" t="s">
        <v>176</v>
      </c>
      <c r="C56" s="7">
        <v>44166</v>
      </c>
      <c r="D56" t="s">
        <v>13</v>
      </c>
      <c r="E56" t="s">
        <v>14</v>
      </c>
      <c r="F56" s="9">
        <v>41334</v>
      </c>
      <c r="G56" t="s">
        <v>43</v>
      </c>
      <c r="H56" t="s">
        <v>9</v>
      </c>
      <c r="I56" t="s">
        <v>179</v>
      </c>
    </row>
    <row r="57" spans="1:9" x14ac:dyDescent="0.25">
      <c r="A57">
        <v>6933837</v>
      </c>
      <c r="B57" t="s">
        <v>176</v>
      </c>
      <c r="C57" s="7">
        <v>44166</v>
      </c>
      <c r="D57" t="s">
        <v>13</v>
      </c>
      <c r="E57" t="s">
        <v>14</v>
      </c>
      <c r="F57" s="9">
        <v>41426</v>
      </c>
      <c r="G57" t="s">
        <v>51</v>
      </c>
      <c r="H57" t="s">
        <v>10</v>
      </c>
      <c r="I57" t="s">
        <v>179</v>
      </c>
    </row>
    <row r="58" spans="1:9" x14ac:dyDescent="0.25">
      <c r="A58">
        <v>6933274</v>
      </c>
      <c r="B58" t="s">
        <v>176</v>
      </c>
      <c r="C58" s="7">
        <v>44166</v>
      </c>
      <c r="D58" t="s">
        <v>13</v>
      </c>
      <c r="E58" t="s">
        <v>14</v>
      </c>
      <c r="F58" s="9">
        <v>41518</v>
      </c>
      <c r="G58" t="s">
        <v>52</v>
      </c>
      <c r="H58" t="s">
        <v>10</v>
      </c>
      <c r="I58" t="s">
        <v>179</v>
      </c>
    </row>
    <row r="59" spans="1:9" x14ac:dyDescent="0.25">
      <c r="A59">
        <v>6933551</v>
      </c>
      <c r="B59" t="s">
        <v>176</v>
      </c>
      <c r="C59" s="7">
        <v>44166</v>
      </c>
      <c r="D59" t="s">
        <v>13</v>
      </c>
      <c r="E59" t="s">
        <v>14</v>
      </c>
      <c r="F59" s="9">
        <v>41518</v>
      </c>
      <c r="G59" t="s">
        <v>68</v>
      </c>
      <c r="H59" t="s">
        <v>10</v>
      </c>
      <c r="I59" t="s">
        <v>179</v>
      </c>
    </row>
    <row r="60" spans="1:9" x14ac:dyDescent="0.25">
      <c r="A60">
        <v>6934001</v>
      </c>
      <c r="B60" t="s">
        <v>176</v>
      </c>
      <c r="C60" s="7">
        <v>44166</v>
      </c>
      <c r="D60" t="s">
        <v>13</v>
      </c>
      <c r="E60" t="s">
        <v>14</v>
      </c>
      <c r="F60" s="9">
        <v>41518</v>
      </c>
      <c r="G60" t="s">
        <v>46</v>
      </c>
      <c r="H60" t="s">
        <v>10</v>
      </c>
      <c r="I60" t="s">
        <v>179</v>
      </c>
    </row>
    <row r="61" spans="1:9" x14ac:dyDescent="0.25">
      <c r="A61">
        <v>6933552</v>
      </c>
      <c r="B61" t="s">
        <v>176</v>
      </c>
      <c r="C61" s="7">
        <v>44166</v>
      </c>
      <c r="D61" t="s">
        <v>13</v>
      </c>
      <c r="E61" t="s">
        <v>14</v>
      </c>
      <c r="F61" s="9">
        <v>41518</v>
      </c>
      <c r="G61" t="s">
        <v>69</v>
      </c>
      <c r="H61" t="s">
        <v>10</v>
      </c>
      <c r="I61" t="s">
        <v>179</v>
      </c>
    </row>
    <row r="62" spans="1:9" x14ac:dyDescent="0.25">
      <c r="A62">
        <v>6933519</v>
      </c>
      <c r="B62" t="s">
        <v>176</v>
      </c>
      <c r="C62" s="7">
        <v>44166</v>
      </c>
      <c r="D62" t="s">
        <v>13</v>
      </c>
      <c r="E62" t="s">
        <v>14</v>
      </c>
      <c r="F62" s="9">
        <v>41518</v>
      </c>
      <c r="G62" t="s">
        <v>57</v>
      </c>
      <c r="H62" t="s">
        <v>10</v>
      </c>
      <c r="I62" t="s">
        <v>179</v>
      </c>
    </row>
    <row r="63" spans="1:9" x14ac:dyDescent="0.25">
      <c r="A63">
        <v>6933966</v>
      </c>
      <c r="B63" t="s">
        <v>176</v>
      </c>
      <c r="C63" s="7">
        <v>44166</v>
      </c>
      <c r="D63" t="s">
        <v>13</v>
      </c>
      <c r="E63" t="s">
        <v>14</v>
      </c>
      <c r="F63" s="9">
        <v>41518</v>
      </c>
      <c r="G63" t="s">
        <v>61</v>
      </c>
      <c r="H63" t="s">
        <v>10</v>
      </c>
      <c r="I63" t="s">
        <v>179</v>
      </c>
    </row>
    <row r="64" spans="1:9" x14ac:dyDescent="0.25">
      <c r="A64">
        <v>6933396</v>
      </c>
      <c r="B64" t="s">
        <v>176</v>
      </c>
      <c r="C64" s="7">
        <v>44166</v>
      </c>
      <c r="D64" t="s">
        <v>13</v>
      </c>
      <c r="E64" t="s">
        <v>14</v>
      </c>
      <c r="F64" s="9">
        <v>41640</v>
      </c>
      <c r="G64" t="s">
        <v>63</v>
      </c>
      <c r="H64" t="s">
        <v>10</v>
      </c>
      <c r="I64" t="s">
        <v>179</v>
      </c>
    </row>
    <row r="65" spans="1:9" x14ac:dyDescent="0.25">
      <c r="A65">
        <v>6933841</v>
      </c>
      <c r="B65" t="s">
        <v>176</v>
      </c>
      <c r="C65" s="7">
        <v>44166</v>
      </c>
      <c r="D65" t="s">
        <v>13</v>
      </c>
      <c r="E65" t="s">
        <v>14</v>
      </c>
      <c r="F65" s="9">
        <v>41640</v>
      </c>
      <c r="G65" t="s">
        <v>67</v>
      </c>
      <c r="H65" t="s">
        <v>10</v>
      </c>
      <c r="I65" t="s">
        <v>179</v>
      </c>
    </row>
    <row r="66" spans="1:9" x14ac:dyDescent="0.25">
      <c r="A66">
        <v>6933992</v>
      </c>
      <c r="B66" t="s">
        <v>176</v>
      </c>
      <c r="C66" s="7">
        <v>44166</v>
      </c>
      <c r="D66" t="s">
        <v>13</v>
      </c>
      <c r="E66" t="s">
        <v>14</v>
      </c>
      <c r="F66" s="9">
        <v>41883</v>
      </c>
      <c r="G66" t="s">
        <v>56</v>
      </c>
      <c r="H66" t="s">
        <v>10</v>
      </c>
      <c r="I66" t="s">
        <v>179</v>
      </c>
    </row>
    <row r="67" spans="1:9" x14ac:dyDescent="0.25">
      <c r="A67">
        <v>6933251</v>
      </c>
      <c r="B67" t="s">
        <v>176</v>
      </c>
      <c r="C67" s="7">
        <v>44166</v>
      </c>
      <c r="D67" t="s">
        <v>13</v>
      </c>
      <c r="E67" t="s">
        <v>14</v>
      </c>
      <c r="F67" s="9">
        <v>42217</v>
      </c>
      <c r="G67" t="s">
        <v>163</v>
      </c>
      <c r="H67" t="s">
        <v>19</v>
      </c>
      <c r="I67" t="s">
        <v>179</v>
      </c>
    </row>
    <row r="68" spans="1:9" x14ac:dyDescent="0.25">
      <c r="A68">
        <v>6932978</v>
      </c>
      <c r="B68" t="s">
        <v>176</v>
      </c>
      <c r="C68" s="7">
        <v>44166</v>
      </c>
      <c r="D68" t="s">
        <v>13</v>
      </c>
      <c r="E68" t="s">
        <v>14</v>
      </c>
      <c r="F68" s="9">
        <v>42217</v>
      </c>
      <c r="G68" t="s">
        <v>167</v>
      </c>
      <c r="H68" t="s">
        <v>19</v>
      </c>
      <c r="I68" t="s">
        <v>179</v>
      </c>
    </row>
    <row r="69" spans="1:9" x14ac:dyDescent="0.25">
      <c r="A69">
        <v>6933252</v>
      </c>
      <c r="B69" t="s">
        <v>176</v>
      </c>
      <c r="C69" s="7">
        <v>44166</v>
      </c>
      <c r="D69" t="s">
        <v>13</v>
      </c>
      <c r="E69" t="s">
        <v>14</v>
      </c>
      <c r="F69" s="9">
        <v>42217</v>
      </c>
      <c r="G69" t="s">
        <v>168</v>
      </c>
      <c r="H69" t="s">
        <v>19</v>
      </c>
      <c r="I69" t="s">
        <v>179</v>
      </c>
    </row>
    <row r="70" spans="1:9" x14ac:dyDescent="0.25">
      <c r="A70">
        <v>6933545</v>
      </c>
      <c r="B70" t="s">
        <v>176</v>
      </c>
      <c r="C70" s="7">
        <v>44166</v>
      </c>
      <c r="D70" t="s">
        <v>13</v>
      </c>
      <c r="E70" t="s">
        <v>14</v>
      </c>
      <c r="F70" s="9">
        <v>42217</v>
      </c>
      <c r="G70" t="s">
        <v>169</v>
      </c>
      <c r="H70" t="s">
        <v>19</v>
      </c>
      <c r="I70" t="s">
        <v>179</v>
      </c>
    </row>
    <row r="71" spans="1:9" x14ac:dyDescent="0.25">
      <c r="A71">
        <v>6933994</v>
      </c>
      <c r="B71" t="s">
        <v>176</v>
      </c>
      <c r="C71" s="7">
        <v>44166</v>
      </c>
      <c r="D71" t="s">
        <v>13</v>
      </c>
      <c r="E71" t="s">
        <v>14</v>
      </c>
      <c r="F71" s="9">
        <v>42217</v>
      </c>
      <c r="G71" t="s">
        <v>166</v>
      </c>
      <c r="H71" t="s">
        <v>19</v>
      </c>
      <c r="I71" t="s">
        <v>179</v>
      </c>
    </row>
    <row r="72" spans="1:9" x14ac:dyDescent="0.25">
      <c r="A72">
        <v>6933117</v>
      </c>
      <c r="B72" t="s">
        <v>176</v>
      </c>
      <c r="C72" s="7">
        <v>44166</v>
      </c>
      <c r="D72" t="s">
        <v>13</v>
      </c>
      <c r="E72" t="s">
        <v>14</v>
      </c>
      <c r="F72" s="9">
        <v>42217</v>
      </c>
      <c r="G72" t="s">
        <v>162</v>
      </c>
      <c r="H72" t="s">
        <v>19</v>
      </c>
      <c r="I72" t="s">
        <v>179</v>
      </c>
    </row>
    <row r="73" spans="1:9" x14ac:dyDescent="0.25">
      <c r="A73">
        <v>6933111</v>
      </c>
      <c r="B73" t="s">
        <v>176</v>
      </c>
      <c r="C73" s="7">
        <v>44166</v>
      </c>
      <c r="D73" t="s">
        <v>13</v>
      </c>
      <c r="E73" t="s">
        <v>14</v>
      </c>
      <c r="F73" s="9">
        <v>42278</v>
      </c>
      <c r="G73" t="s">
        <v>170</v>
      </c>
      <c r="H73" t="s">
        <v>19</v>
      </c>
      <c r="I73" t="s">
        <v>179</v>
      </c>
    </row>
    <row r="74" spans="1:9" x14ac:dyDescent="0.25">
      <c r="A74">
        <v>6933843</v>
      </c>
      <c r="B74" t="s">
        <v>176</v>
      </c>
      <c r="C74" s="7">
        <v>44166</v>
      </c>
      <c r="D74" t="s">
        <v>13</v>
      </c>
      <c r="E74" t="s">
        <v>14</v>
      </c>
      <c r="F74" s="9">
        <v>42278</v>
      </c>
      <c r="G74" t="s">
        <v>164</v>
      </c>
      <c r="H74" t="s">
        <v>19</v>
      </c>
      <c r="I74" t="s">
        <v>179</v>
      </c>
    </row>
    <row r="75" spans="1:9" x14ac:dyDescent="0.25">
      <c r="A75">
        <v>6932994</v>
      </c>
      <c r="B75" t="s">
        <v>176</v>
      </c>
      <c r="C75" s="7">
        <v>44166</v>
      </c>
      <c r="D75" t="s">
        <v>13</v>
      </c>
      <c r="E75" t="s">
        <v>14</v>
      </c>
      <c r="F75" s="9">
        <v>42856</v>
      </c>
      <c r="G75" t="s">
        <v>105</v>
      </c>
      <c r="H75" t="s">
        <v>11</v>
      </c>
      <c r="I75" t="s">
        <v>180</v>
      </c>
    </row>
    <row r="76" spans="1:9" x14ac:dyDescent="0.25">
      <c r="A76">
        <v>6933277</v>
      </c>
      <c r="B76" t="s">
        <v>176</v>
      </c>
      <c r="C76" s="7">
        <v>44166</v>
      </c>
      <c r="D76" t="s">
        <v>13</v>
      </c>
      <c r="E76" t="s">
        <v>14</v>
      </c>
      <c r="F76" s="9">
        <v>43282</v>
      </c>
      <c r="G76" t="s">
        <v>106</v>
      </c>
      <c r="H76" t="s">
        <v>11</v>
      </c>
      <c r="I76" t="s">
        <v>180</v>
      </c>
    </row>
    <row r="77" spans="1:9" x14ac:dyDescent="0.25">
      <c r="A77">
        <v>6934057</v>
      </c>
      <c r="B77" t="s">
        <v>176</v>
      </c>
      <c r="C77" s="7">
        <v>44166</v>
      </c>
      <c r="D77" t="s">
        <v>13</v>
      </c>
      <c r="E77" t="s">
        <v>14</v>
      </c>
      <c r="F77" s="9">
        <v>43678</v>
      </c>
      <c r="G77" t="s">
        <v>104</v>
      </c>
      <c r="H77" t="s">
        <v>11</v>
      </c>
      <c r="I77" t="s">
        <v>180</v>
      </c>
    </row>
    <row r="78" spans="1:9" x14ac:dyDescent="0.25">
      <c r="A78" s="13">
        <v>7003415</v>
      </c>
      <c r="B78" s="13" t="s">
        <v>176</v>
      </c>
      <c r="C78" s="7">
        <v>44166</v>
      </c>
      <c r="D78" s="13" t="s">
        <v>13</v>
      </c>
      <c r="E78" s="13" t="s">
        <v>14</v>
      </c>
      <c r="F78" s="14">
        <v>43922</v>
      </c>
      <c r="G78" s="13" t="s">
        <v>104</v>
      </c>
      <c r="H78" s="13" t="s">
        <v>11</v>
      </c>
      <c r="I78" s="13" t="s">
        <v>180</v>
      </c>
    </row>
    <row r="79" spans="1:9" x14ac:dyDescent="0.25">
      <c r="A79" s="13">
        <v>1274828</v>
      </c>
      <c r="B79" s="13" t="s">
        <v>176</v>
      </c>
      <c r="C79" s="7">
        <v>44166</v>
      </c>
      <c r="D79" s="13" t="s">
        <v>7</v>
      </c>
      <c r="E79" s="13" t="s">
        <v>8</v>
      </c>
      <c r="F79" s="14">
        <v>43951</v>
      </c>
      <c r="G79" s="13" t="s">
        <v>33</v>
      </c>
      <c r="H79" s="13" t="s">
        <v>11</v>
      </c>
      <c r="I79" s="13" t="s">
        <v>180</v>
      </c>
    </row>
    <row r="80" spans="1:9" x14ac:dyDescent="0.25">
      <c r="A80">
        <v>6933704</v>
      </c>
      <c r="B80" t="s">
        <v>176</v>
      </c>
      <c r="C80" s="7">
        <v>44166</v>
      </c>
      <c r="D80" t="s">
        <v>13</v>
      </c>
      <c r="E80" t="s">
        <v>14</v>
      </c>
      <c r="F80" s="9">
        <v>40909</v>
      </c>
      <c r="G80" t="s">
        <v>45</v>
      </c>
      <c r="H80" t="s">
        <v>9</v>
      </c>
      <c r="I80" t="s">
        <v>181</v>
      </c>
    </row>
    <row r="81" spans="1:9" x14ac:dyDescent="0.25">
      <c r="A81">
        <v>6933099</v>
      </c>
      <c r="B81" t="s">
        <v>176</v>
      </c>
      <c r="C81" s="7">
        <v>44166</v>
      </c>
      <c r="D81" t="s">
        <v>13</v>
      </c>
      <c r="E81" t="s">
        <v>14</v>
      </c>
      <c r="F81" s="9">
        <v>40969</v>
      </c>
      <c r="G81" t="s">
        <v>70</v>
      </c>
      <c r="H81" t="s">
        <v>10</v>
      </c>
      <c r="I81" t="s">
        <v>181</v>
      </c>
    </row>
    <row r="82" spans="1:9" x14ac:dyDescent="0.25">
      <c r="A82">
        <v>6933279</v>
      </c>
      <c r="B82" t="s">
        <v>176</v>
      </c>
      <c r="C82" s="7">
        <v>44166</v>
      </c>
      <c r="D82" t="s">
        <v>13</v>
      </c>
      <c r="E82" t="s">
        <v>14</v>
      </c>
      <c r="F82" s="9">
        <v>40969</v>
      </c>
      <c r="G82" t="s">
        <v>99</v>
      </c>
      <c r="H82" t="s">
        <v>16</v>
      </c>
      <c r="I82" t="s">
        <v>181</v>
      </c>
    </row>
    <row r="83" spans="1:9" x14ac:dyDescent="0.25">
      <c r="A83">
        <v>6933410</v>
      </c>
      <c r="B83" t="s">
        <v>176</v>
      </c>
      <c r="C83" s="7">
        <v>44166</v>
      </c>
      <c r="D83" t="s">
        <v>13</v>
      </c>
      <c r="E83" t="s">
        <v>14</v>
      </c>
      <c r="F83" s="9">
        <v>41030</v>
      </c>
      <c r="G83" t="s">
        <v>71</v>
      </c>
      <c r="H83" t="s">
        <v>10</v>
      </c>
      <c r="I83" t="s">
        <v>181</v>
      </c>
    </row>
    <row r="84" spans="1:9" x14ac:dyDescent="0.25">
      <c r="A84">
        <v>6933002</v>
      </c>
      <c r="B84" t="s">
        <v>176</v>
      </c>
      <c r="C84" s="7">
        <v>44166</v>
      </c>
      <c r="D84" t="s">
        <v>13</v>
      </c>
      <c r="E84" t="s">
        <v>14</v>
      </c>
      <c r="F84" s="9">
        <v>41061</v>
      </c>
      <c r="G84" t="s">
        <v>42</v>
      </c>
      <c r="H84" t="s">
        <v>9</v>
      </c>
      <c r="I84" t="s">
        <v>181</v>
      </c>
    </row>
    <row r="85" spans="1:9" x14ac:dyDescent="0.25">
      <c r="A85">
        <v>6933539</v>
      </c>
      <c r="B85" t="s">
        <v>176</v>
      </c>
      <c r="C85" s="7">
        <v>44166</v>
      </c>
      <c r="D85" t="s">
        <v>13</v>
      </c>
      <c r="E85" t="s">
        <v>14</v>
      </c>
      <c r="F85" s="9">
        <v>41061</v>
      </c>
      <c r="G85" t="s">
        <v>48</v>
      </c>
      <c r="H85" t="s">
        <v>10</v>
      </c>
      <c r="I85" t="s">
        <v>181</v>
      </c>
    </row>
    <row r="86" spans="1:9" x14ac:dyDescent="0.25">
      <c r="A86">
        <v>6934002</v>
      </c>
      <c r="B86" t="s">
        <v>176</v>
      </c>
      <c r="C86" s="7">
        <v>44166</v>
      </c>
      <c r="D86" t="s">
        <v>13</v>
      </c>
      <c r="E86" t="s">
        <v>14</v>
      </c>
      <c r="F86" s="9">
        <v>41061</v>
      </c>
      <c r="G86" t="s">
        <v>97</v>
      </c>
      <c r="H86" t="s">
        <v>16</v>
      </c>
      <c r="I86" t="s">
        <v>181</v>
      </c>
    </row>
    <row r="87" spans="1:9" x14ac:dyDescent="0.25">
      <c r="A87">
        <v>6933981</v>
      </c>
      <c r="B87" t="s">
        <v>176</v>
      </c>
      <c r="C87" s="7">
        <v>44166</v>
      </c>
      <c r="D87" t="s">
        <v>13</v>
      </c>
      <c r="E87" t="s">
        <v>14</v>
      </c>
      <c r="F87" s="9">
        <v>41122</v>
      </c>
      <c r="G87" t="s">
        <v>53</v>
      </c>
      <c r="H87" t="s">
        <v>10</v>
      </c>
      <c r="I87" t="s">
        <v>181</v>
      </c>
    </row>
    <row r="88" spans="1:9" x14ac:dyDescent="0.25">
      <c r="A88">
        <v>6933408</v>
      </c>
      <c r="B88" t="s">
        <v>176</v>
      </c>
      <c r="C88" s="7">
        <v>44166</v>
      </c>
      <c r="D88" t="s">
        <v>13</v>
      </c>
      <c r="E88" t="s">
        <v>14</v>
      </c>
      <c r="F88" s="9">
        <v>41122</v>
      </c>
      <c r="G88" t="s">
        <v>84</v>
      </c>
      <c r="H88" t="s">
        <v>15</v>
      </c>
      <c r="I88" t="s">
        <v>181</v>
      </c>
    </row>
    <row r="89" spans="1:9" x14ac:dyDescent="0.25">
      <c r="A89">
        <v>6933553</v>
      </c>
      <c r="B89" t="s">
        <v>176</v>
      </c>
      <c r="C89" s="7">
        <v>44166</v>
      </c>
      <c r="D89" t="s">
        <v>13</v>
      </c>
      <c r="E89" t="s">
        <v>14</v>
      </c>
      <c r="F89" s="9">
        <v>41122</v>
      </c>
      <c r="G89" t="s">
        <v>98</v>
      </c>
      <c r="H89" t="s">
        <v>16</v>
      </c>
      <c r="I89" t="s">
        <v>181</v>
      </c>
    </row>
    <row r="90" spans="1:9" x14ac:dyDescent="0.25">
      <c r="A90">
        <v>6933392</v>
      </c>
      <c r="B90" t="s">
        <v>176</v>
      </c>
      <c r="C90" s="7">
        <v>44166</v>
      </c>
      <c r="D90" t="s">
        <v>13</v>
      </c>
      <c r="E90" t="s">
        <v>14</v>
      </c>
      <c r="F90" s="9">
        <v>41153</v>
      </c>
      <c r="G90" t="s">
        <v>55</v>
      </c>
      <c r="H90" t="s">
        <v>10</v>
      </c>
      <c r="I90" t="s">
        <v>181</v>
      </c>
    </row>
    <row r="91" spans="1:9" x14ac:dyDescent="0.25">
      <c r="A91">
        <v>6933692</v>
      </c>
      <c r="B91" t="s">
        <v>176</v>
      </c>
      <c r="C91" s="7">
        <v>44166</v>
      </c>
      <c r="D91" t="s">
        <v>13</v>
      </c>
      <c r="E91" t="s">
        <v>14</v>
      </c>
      <c r="F91" s="9">
        <v>41153</v>
      </c>
      <c r="G91" t="s">
        <v>88</v>
      </c>
      <c r="H91" t="s">
        <v>15</v>
      </c>
      <c r="I91" t="s">
        <v>181</v>
      </c>
    </row>
    <row r="92" spans="1:9" x14ac:dyDescent="0.25">
      <c r="A92">
        <v>6933536</v>
      </c>
      <c r="B92" t="s">
        <v>176</v>
      </c>
      <c r="C92" s="7">
        <v>44166</v>
      </c>
      <c r="D92" t="s">
        <v>13</v>
      </c>
      <c r="E92" t="s">
        <v>14</v>
      </c>
      <c r="F92" s="9">
        <v>41183</v>
      </c>
      <c r="G92" t="s">
        <v>58</v>
      </c>
      <c r="H92" t="s">
        <v>10</v>
      </c>
      <c r="I92" t="s">
        <v>181</v>
      </c>
    </row>
    <row r="93" spans="1:9" x14ac:dyDescent="0.25">
      <c r="A93">
        <v>6933110</v>
      </c>
      <c r="B93" t="s">
        <v>176</v>
      </c>
      <c r="C93" s="7">
        <v>44166</v>
      </c>
      <c r="D93" t="s">
        <v>13</v>
      </c>
      <c r="E93" t="s">
        <v>14</v>
      </c>
      <c r="F93" s="9">
        <v>42095</v>
      </c>
      <c r="G93" t="s">
        <v>72</v>
      </c>
      <c r="H93" t="s">
        <v>10</v>
      </c>
      <c r="I93" t="s">
        <v>181</v>
      </c>
    </row>
    <row r="94" spans="1:9" x14ac:dyDescent="0.25">
      <c r="A94">
        <v>7003417</v>
      </c>
      <c r="B94" t="s">
        <v>176</v>
      </c>
      <c r="C94" s="7">
        <v>44166</v>
      </c>
      <c r="D94" t="s">
        <v>13</v>
      </c>
      <c r="E94" t="s">
        <v>14</v>
      </c>
      <c r="F94" s="9">
        <v>43831</v>
      </c>
      <c r="G94" t="s">
        <v>49</v>
      </c>
      <c r="H94" t="s">
        <v>10</v>
      </c>
      <c r="I94" t="s">
        <v>181</v>
      </c>
    </row>
    <row r="95" spans="1:9" x14ac:dyDescent="0.25">
      <c r="A95">
        <v>7003102</v>
      </c>
      <c r="B95" t="s">
        <v>176</v>
      </c>
      <c r="C95" s="7">
        <v>44166</v>
      </c>
      <c r="D95" t="s">
        <v>13</v>
      </c>
      <c r="E95" t="s">
        <v>14</v>
      </c>
      <c r="F95" s="9">
        <v>43862</v>
      </c>
      <c r="G95" t="s">
        <v>49</v>
      </c>
      <c r="H95" t="s">
        <v>10</v>
      </c>
      <c r="I95" t="s">
        <v>181</v>
      </c>
    </row>
    <row r="96" spans="1:9" x14ac:dyDescent="0.25">
      <c r="A96">
        <v>7003418</v>
      </c>
      <c r="B96" t="s">
        <v>176</v>
      </c>
      <c r="C96" s="7">
        <v>44166</v>
      </c>
      <c r="D96" t="s">
        <v>13</v>
      </c>
      <c r="E96" t="s">
        <v>14</v>
      </c>
      <c r="F96" s="9">
        <v>43891</v>
      </c>
      <c r="G96" t="s">
        <v>49</v>
      </c>
      <c r="H96" t="s">
        <v>10</v>
      </c>
      <c r="I96" t="s">
        <v>181</v>
      </c>
    </row>
    <row r="97" spans="1:9" x14ac:dyDescent="0.25">
      <c r="A97">
        <v>7004609</v>
      </c>
      <c r="B97" t="s">
        <v>176</v>
      </c>
      <c r="C97" s="7">
        <v>44166</v>
      </c>
      <c r="D97" t="s">
        <v>13</v>
      </c>
      <c r="E97" t="s">
        <v>14</v>
      </c>
      <c r="F97" s="9">
        <v>43922</v>
      </c>
      <c r="G97" t="s">
        <v>49</v>
      </c>
      <c r="H97" t="s">
        <v>10</v>
      </c>
      <c r="I97" t="s">
        <v>181</v>
      </c>
    </row>
    <row r="98" spans="1:9" x14ac:dyDescent="0.25">
      <c r="A98" s="15">
        <v>6933543</v>
      </c>
      <c r="B98" s="15" t="s">
        <v>176</v>
      </c>
      <c r="C98" s="16">
        <v>44166</v>
      </c>
      <c r="D98" s="15" t="s">
        <v>13</v>
      </c>
      <c r="E98" s="15" t="s">
        <v>14</v>
      </c>
      <c r="F98" s="17">
        <v>40575</v>
      </c>
      <c r="G98" s="15" t="s">
        <v>73</v>
      </c>
      <c r="H98" s="15" t="s">
        <v>15</v>
      </c>
      <c r="I98" s="15" t="s">
        <v>182</v>
      </c>
    </row>
    <row r="99" spans="1:9" x14ac:dyDescent="0.25">
      <c r="A99" s="15">
        <v>6933406</v>
      </c>
      <c r="B99" s="15" t="s">
        <v>176</v>
      </c>
      <c r="C99" s="16">
        <v>44166</v>
      </c>
      <c r="D99" s="15" t="s">
        <v>13</v>
      </c>
      <c r="E99" s="15" t="s">
        <v>14</v>
      </c>
      <c r="F99" s="17">
        <v>40575</v>
      </c>
      <c r="G99" s="15" t="s">
        <v>76</v>
      </c>
      <c r="H99" s="15" t="s">
        <v>15</v>
      </c>
      <c r="I99" s="15" t="s">
        <v>182</v>
      </c>
    </row>
    <row r="100" spans="1:9" x14ac:dyDescent="0.25">
      <c r="A100" s="15">
        <v>6932997</v>
      </c>
      <c r="B100" s="15" t="s">
        <v>176</v>
      </c>
      <c r="C100" s="16">
        <v>44166</v>
      </c>
      <c r="D100" s="15" t="s">
        <v>13</v>
      </c>
      <c r="E100" s="15" t="s">
        <v>14</v>
      </c>
      <c r="F100" s="17">
        <v>40575</v>
      </c>
      <c r="G100" s="15" t="s">
        <v>74</v>
      </c>
      <c r="H100" s="15" t="s">
        <v>15</v>
      </c>
      <c r="I100" s="15" t="s">
        <v>182</v>
      </c>
    </row>
    <row r="101" spans="1:9" x14ac:dyDescent="0.25">
      <c r="A101" s="15">
        <v>6933405</v>
      </c>
      <c r="B101" s="15" t="s">
        <v>176</v>
      </c>
      <c r="C101" s="16">
        <v>44166</v>
      </c>
      <c r="D101" s="15" t="s">
        <v>13</v>
      </c>
      <c r="E101" s="15" t="s">
        <v>14</v>
      </c>
      <c r="F101" s="17">
        <v>40634</v>
      </c>
      <c r="G101" s="15" t="s">
        <v>83</v>
      </c>
      <c r="H101" s="15" t="s">
        <v>15</v>
      </c>
      <c r="I101" s="15" t="s">
        <v>182</v>
      </c>
    </row>
    <row r="102" spans="1:9" x14ac:dyDescent="0.25">
      <c r="A102" s="15">
        <v>6933828</v>
      </c>
      <c r="B102" s="15" t="s">
        <v>176</v>
      </c>
      <c r="C102" s="16">
        <v>44166</v>
      </c>
      <c r="D102" s="15" t="s">
        <v>13</v>
      </c>
      <c r="E102" s="15" t="s">
        <v>14</v>
      </c>
      <c r="F102" s="17">
        <v>40634</v>
      </c>
      <c r="G102" s="15" t="s">
        <v>85</v>
      </c>
      <c r="H102" s="15" t="s">
        <v>15</v>
      </c>
      <c r="I102" s="15" t="s">
        <v>182</v>
      </c>
    </row>
    <row r="103" spans="1:9" x14ac:dyDescent="0.25">
      <c r="A103" s="15">
        <v>6933275</v>
      </c>
      <c r="B103" s="15" t="s">
        <v>176</v>
      </c>
      <c r="C103" s="16">
        <v>44166</v>
      </c>
      <c r="D103" s="15" t="s">
        <v>13</v>
      </c>
      <c r="E103" s="15" t="s">
        <v>14</v>
      </c>
      <c r="F103" s="17">
        <v>40695</v>
      </c>
      <c r="G103" s="15" t="s">
        <v>95</v>
      </c>
      <c r="H103" s="15" t="s">
        <v>15</v>
      </c>
      <c r="I103" s="15" t="s">
        <v>182</v>
      </c>
    </row>
    <row r="104" spans="1:9" x14ac:dyDescent="0.25">
      <c r="A104" s="15">
        <v>6933691</v>
      </c>
      <c r="B104" s="15" t="s">
        <v>176</v>
      </c>
      <c r="C104" s="16">
        <v>44166</v>
      </c>
      <c r="D104" s="15" t="s">
        <v>13</v>
      </c>
      <c r="E104" s="15" t="s">
        <v>14</v>
      </c>
      <c r="F104" s="17">
        <v>40695</v>
      </c>
      <c r="G104" s="15" t="s">
        <v>86</v>
      </c>
      <c r="H104" s="15" t="s">
        <v>15</v>
      </c>
      <c r="I104" s="15" t="s">
        <v>182</v>
      </c>
    </row>
    <row r="105" spans="1:9" x14ac:dyDescent="0.25">
      <c r="A105" s="15">
        <v>6933531</v>
      </c>
      <c r="B105" s="15" t="s">
        <v>176</v>
      </c>
      <c r="C105" s="16">
        <v>44166</v>
      </c>
      <c r="D105" s="15" t="s">
        <v>13</v>
      </c>
      <c r="E105" s="15" t="s">
        <v>14</v>
      </c>
      <c r="F105" s="17">
        <v>40695</v>
      </c>
      <c r="G105" s="15" t="s">
        <v>75</v>
      </c>
      <c r="H105" s="15" t="s">
        <v>15</v>
      </c>
      <c r="I105" s="15" t="s">
        <v>182</v>
      </c>
    </row>
    <row r="106" spans="1:9" x14ac:dyDescent="0.25">
      <c r="A106" s="15">
        <v>6933098</v>
      </c>
      <c r="B106" s="15" t="s">
        <v>176</v>
      </c>
      <c r="C106" s="16">
        <v>44166</v>
      </c>
      <c r="D106" s="15" t="s">
        <v>13</v>
      </c>
      <c r="E106" s="15" t="s">
        <v>14</v>
      </c>
      <c r="F106" s="17">
        <v>40695</v>
      </c>
      <c r="G106" s="15" t="s">
        <v>92</v>
      </c>
      <c r="H106" s="15" t="s">
        <v>15</v>
      </c>
      <c r="I106" s="15" t="s">
        <v>182</v>
      </c>
    </row>
    <row r="107" spans="1:9" x14ac:dyDescent="0.25">
      <c r="A107" s="15">
        <v>6933675</v>
      </c>
      <c r="B107" s="15" t="s">
        <v>176</v>
      </c>
      <c r="C107" s="16">
        <v>44166</v>
      </c>
      <c r="D107" s="15" t="s">
        <v>13</v>
      </c>
      <c r="E107" s="15" t="s">
        <v>14</v>
      </c>
      <c r="F107" s="17">
        <v>40725</v>
      </c>
      <c r="G107" s="15" t="s">
        <v>94</v>
      </c>
      <c r="H107" s="15" t="s">
        <v>15</v>
      </c>
      <c r="I107" s="15" t="s">
        <v>182</v>
      </c>
    </row>
    <row r="108" spans="1:9" x14ac:dyDescent="0.25">
      <c r="A108" s="15">
        <v>6933980</v>
      </c>
      <c r="B108" s="15" t="s">
        <v>176</v>
      </c>
      <c r="C108" s="16">
        <v>44166</v>
      </c>
      <c r="D108" s="15" t="s">
        <v>13</v>
      </c>
      <c r="E108" s="15" t="s">
        <v>14</v>
      </c>
      <c r="F108" s="17">
        <v>40725</v>
      </c>
      <c r="G108" s="15" t="s">
        <v>96</v>
      </c>
      <c r="H108" s="15" t="s">
        <v>15</v>
      </c>
      <c r="I108" s="15" t="s">
        <v>182</v>
      </c>
    </row>
    <row r="109" spans="1:9" x14ac:dyDescent="0.25">
      <c r="A109" s="15">
        <v>6933827</v>
      </c>
      <c r="B109" s="15" t="s">
        <v>176</v>
      </c>
      <c r="C109" s="16">
        <v>44166</v>
      </c>
      <c r="D109" s="15" t="s">
        <v>13</v>
      </c>
      <c r="E109" s="15" t="s">
        <v>14</v>
      </c>
      <c r="F109" s="17">
        <v>40725</v>
      </c>
      <c r="G109" s="15" t="s">
        <v>89</v>
      </c>
      <c r="H109" s="15" t="s">
        <v>15</v>
      </c>
      <c r="I109" s="15" t="s">
        <v>182</v>
      </c>
    </row>
    <row r="110" spans="1:9" x14ac:dyDescent="0.25">
      <c r="A110" s="15">
        <v>6933683</v>
      </c>
      <c r="B110" s="15" t="s">
        <v>176</v>
      </c>
      <c r="C110" s="16">
        <v>44166</v>
      </c>
      <c r="D110" s="15" t="s">
        <v>13</v>
      </c>
      <c r="E110" s="15" t="s">
        <v>14</v>
      </c>
      <c r="F110" s="17">
        <v>40787</v>
      </c>
      <c r="G110" s="15" t="s">
        <v>87</v>
      </c>
      <c r="H110" s="15" t="s">
        <v>15</v>
      </c>
      <c r="I110" s="15" t="s">
        <v>182</v>
      </c>
    </row>
    <row r="111" spans="1:9" x14ac:dyDescent="0.25">
      <c r="A111" s="15">
        <v>6933532</v>
      </c>
      <c r="B111" s="15" t="s">
        <v>176</v>
      </c>
      <c r="C111" s="16">
        <v>44166</v>
      </c>
      <c r="D111" s="15" t="s">
        <v>13</v>
      </c>
      <c r="E111" s="15" t="s">
        <v>14</v>
      </c>
      <c r="F111" s="17">
        <v>40878</v>
      </c>
      <c r="G111" s="15" t="s">
        <v>79</v>
      </c>
      <c r="H111" s="15" t="s">
        <v>15</v>
      </c>
      <c r="I111" s="15" t="s">
        <v>182</v>
      </c>
    </row>
    <row r="112" spans="1:9" x14ac:dyDescent="0.25">
      <c r="A112" s="15">
        <v>6933533</v>
      </c>
      <c r="B112" s="15" t="s">
        <v>176</v>
      </c>
      <c r="C112" s="16">
        <v>44166</v>
      </c>
      <c r="D112" s="15" t="s">
        <v>13</v>
      </c>
      <c r="E112" s="15" t="s">
        <v>14</v>
      </c>
      <c r="F112" s="17">
        <v>40878</v>
      </c>
      <c r="G112" s="15" t="s">
        <v>90</v>
      </c>
      <c r="H112" s="15" t="s">
        <v>15</v>
      </c>
      <c r="I112" s="15" t="s">
        <v>182</v>
      </c>
    </row>
    <row r="113" spans="1:9" x14ac:dyDescent="0.25">
      <c r="A113" s="15">
        <v>6933676</v>
      </c>
      <c r="B113" s="15" t="s">
        <v>176</v>
      </c>
      <c r="C113" s="16">
        <v>44166</v>
      </c>
      <c r="D113" s="15" t="s">
        <v>13</v>
      </c>
      <c r="E113" s="15" t="s">
        <v>14</v>
      </c>
      <c r="F113" s="17">
        <v>40878</v>
      </c>
      <c r="G113" s="15" t="s">
        <v>77</v>
      </c>
      <c r="H113" s="15" t="s">
        <v>15</v>
      </c>
      <c r="I113" s="15" t="s">
        <v>182</v>
      </c>
    </row>
    <row r="114" spans="1:9" x14ac:dyDescent="0.25">
      <c r="A114">
        <v>6933839</v>
      </c>
      <c r="B114" t="s">
        <v>176</v>
      </c>
      <c r="C114" s="7">
        <v>44166</v>
      </c>
      <c r="D114" t="s">
        <v>13</v>
      </c>
      <c r="E114" t="s">
        <v>14</v>
      </c>
      <c r="F114" s="9">
        <v>40969</v>
      </c>
      <c r="G114" t="s">
        <v>93</v>
      </c>
      <c r="H114" t="s">
        <v>15</v>
      </c>
      <c r="I114" t="s">
        <v>182</v>
      </c>
    </row>
    <row r="115" spans="1:9" x14ac:dyDescent="0.25">
      <c r="A115">
        <v>6933404</v>
      </c>
      <c r="B115" t="s">
        <v>176</v>
      </c>
      <c r="C115" s="7">
        <v>44166</v>
      </c>
      <c r="D115" t="s">
        <v>13</v>
      </c>
      <c r="E115" t="s">
        <v>14</v>
      </c>
      <c r="F115" s="9">
        <v>41000</v>
      </c>
      <c r="G115" t="s">
        <v>80</v>
      </c>
      <c r="H115" t="s">
        <v>15</v>
      </c>
      <c r="I115" t="s">
        <v>182</v>
      </c>
    </row>
    <row r="116" spans="1:9" x14ac:dyDescent="0.25">
      <c r="A116">
        <v>6933544</v>
      </c>
      <c r="B116" t="s">
        <v>176</v>
      </c>
      <c r="C116" s="7">
        <v>44166</v>
      </c>
      <c r="D116" t="s">
        <v>13</v>
      </c>
      <c r="E116" t="s">
        <v>14</v>
      </c>
      <c r="F116" s="9">
        <v>41030</v>
      </c>
      <c r="G116" t="s">
        <v>81</v>
      </c>
      <c r="H116" t="s">
        <v>15</v>
      </c>
      <c r="I116" t="s">
        <v>182</v>
      </c>
    </row>
    <row r="117" spans="1:9" x14ac:dyDescent="0.25">
      <c r="A117">
        <v>6933693</v>
      </c>
      <c r="B117" t="s">
        <v>176</v>
      </c>
      <c r="C117" s="7">
        <v>44166</v>
      </c>
      <c r="D117" t="s">
        <v>13</v>
      </c>
      <c r="E117" t="s">
        <v>14</v>
      </c>
      <c r="F117" s="9">
        <v>41214</v>
      </c>
      <c r="G117" t="s">
        <v>91</v>
      </c>
      <c r="H117" t="s">
        <v>15</v>
      </c>
      <c r="I117" t="s">
        <v>182</v>
      </c>
    </row>
    <row r="118" spans="1:9" x14ac:dyDescent="0.25">
      <c r="A118">
        <v>6933842</v>
      </c>
      <c r="B118" t="s">
        <v>176</v>
      </c>
      <c r="C118" s="7">
        <v>44166</v>
      </c>
      <c r="D118" t="s">
        <v>13</v>
      </c>
      <c r="E118" t="s">
        <v>14</v>
      </c>
      <c r="F118" s="9">
        <v>41760</v>
      </c>
      <c r="G118" t="s">
        <v>78</v>
      </c>
      <c r="H118" t="s">
        <v>15</v>
      </c>
      <c r="I118" t="s">
        <v>182</v>
      </c>
    </row>
    <row r="119" spans="1:9" x14ac:dyDescent="0.25">
      <c r="A119">
        <v>6933407</v>
      </c>
      <c r="B119" t="s">
        <v>176</v>
      </c>
      <c r="C119" s="7">
        <v>44166</v>
      </c>
      <c r="D119" t="s">
        <v>13</v>
      </c>
      <c r="E119" t="s">
        <v>14</v>
      </c>
      <c r="F119" s="9">
        <v>42095</v>
      </c>
      <c r="G119" t="s">
        <v>82</v>
      </c>
      <c r="H119" t="s">
        <v>15</v>
      </c>
      <c r="I119" t="s">
        <v>182</v>
      </c>
    </row>
    <row r="120" spans="1:9" x14ac:dyDescent="0.25">
      <c r="A120">
        <v>6934019</v>
      </c>
      <c r="B120" t="s">
        <v>176</v>
      </c>
      <c r="C120" s="7">
        <v>44166</v>
      </c>
      <c r="D120" t="s">
        <v>13</v>
      </c>
      <c r="E120" t="s">
        <v>14</v>
      </c>
      <c r="F120" s="9">
        <v>43800</v>
      </c>
      <c r="G120" t="s">
        <v>64</v>
      </c>
      <c r="H120" t="s">
        <v>10</v>
      </c>
      <c r="I120" s="18" t="s">
        <v>177</v>
      </c>
    </row>
    <row r="121" spans="1:9" x14ac:dyDescent="0.25">
      <c r="A121">
        <v>7004260</v>
      </c>
      <c r="B121" t="s">
        <v>176</v>
      </c>
      <c r="C121" s="7">
        <v>44166</v>
      </c>
      <c r="D121" t="s">
        <v>13</v>
      </c>
      <c r="E121" t="s">
        <v>14</v>
      </c>
      <c r="F121" s="9">
        <v>43831</v>
      </c>
      <c r="G121" t="s">
        <v>64</v>
      </c>
      <c r="H121" t="s">
        <v>10</v>
      </c>
      <c r="I121" s="18" t="s">
        <v>177</v>
      </c>
    </row>
    <row r="122" spans="1:9" x14ac:dyDescent="0.25">
      <c r="A122">
        <v>6933250</v>
      </c>
      <c r="B122" t="s">
        <v>176</v>
      </c>
      <c r="C122" s="7">
        <v>44166</v>
      </c>
      <c r="D122" t="s">
        <v>13</v>
      </c>
      <c r="E122" t="s">
        <v>14</v>
      </c>
      <c r="F122" s="9">
        <v>40422</v>
      </c>
      <c r="G122" t="s">
        <v>130</v>
      </c>
      <c r="H122" t="s">
        <v>18</v>
      </c>
      <c r="I122" t="s">
        <v>183</v>
      </c>
    </row>
    <row r="123" spans="1:9" x14ac:dyDescent="0.25">
      <c r="A123">
        <v>6933518</v>
      </c>
      <c r="B123" t="s">
        <v>176</v>
      </c>
      <c r="C123" s="7">
        <v>44166</v>
      </c>
      <c r="D123" t="s">
        <v>13</v>
      </c>
      <c r="E123" t="s">
        <v>14</v>
      </c>
      <c r="F123" s="9">
        <v>40513</v>
      </c>
      <c r="G123" t="s">
        <v>122</v>
      </c>
      <c r="H123" t="s">
        <v>18</v>
      </c>
      <c r="I123" t="s">
        <v>183</v>
      </c>
    </row>
    <row r="124" spans="1:9" x14ac:dyDescent="0.25">
      <c r="A124">
        <v>6933669</v>
      </c>
      <c r="B124" t="s">
        <v>176</v>
      </c>
      <c r="C124" s="7">
        <v>44166</v>
      </c>
      <c r="D124" t="s">
        <v>13</v>
      </c>
      <c r="E124" t="s">
        <v>14</v>
      </c>
      <c r="F124" s="9">
        <v>40603</v>
      </c>
      <c r="G124" t="s">
        <v>132</v>
      </c>
      <c r="H124" t="s">
        <v>18</v>
      </c>
      <c r="I124" t="s">
        <v>183</v>
      </c>
    </row>
    <row r="125" spans="1:9" x14ac:dyDescent="0.25">
      <c r="A125">
        <v>6933380</v>
      </c>
      <c r="B125" t="s">
        <v>176</v>
      </c>
      <c r="C125" s="7">
        <v>44166</v>
      </c>
      <c r="D125" t="s">
        <v>13</v>
      </c>
      <c r="E125" t="s">
        <v>14</v>
      </c>
      <c r="F125" s="9">
        <v>40695</v>
      </c>
      <c r="G125" t="s">
        <v>150</v>
      </c>
      <c r="H125" t="s">
        <v>18</v>
      </c>
      <c r="I125" t="s">
        <v>183</v>
      </c>
    </row>
    <row r="126" spans="1:9" x14ac:dyDescent="0.25">
      <c r="A126">
        <v>6933096</v>
      </c>
      <c r="B126" t="s">
        <v>176</v>
      </c>
      <c r="C126" s="7">
        <v>44166</v>
      </c>
      <c r="D126" t="s">
        <v>13</v>
      </c>
      <c r="E126" t="s">
        <v>14</v>
      </c>
      <c r="F126" s="9">
        <v>41395</v>
      </c>
      <c r="G126" t="s">
        <v>142</v>
      </c>
      <c r="H126" t="s">
        <v>18</v>
      </c>
      <c r="I126" t="s">
        <v>183</v>
      </c>
    </row>
    <row r="127" spans="1:9" x14ac:dyDescent="0.25">
      <c r="A127">
        <v>6933695</v>
      </c>
      <c r="B127" t="s">
        <v>176</v>
      </c>
      <c r="C127" s="7">
        <v>44166</v>
      </c>
      <c r="D127" t="s">
        <v>13</v>
      </c>
      <c r="E127" t="s">
        <v>14</v>
      </c>
      <c r="F127" s="9">
        <v>41456</v>
      </c>
      <c r="G127" t="s">
        <v>112</v>
      </c>
      <c r="H127" t="s">
        <v>17</v>
      </c>
      <c r="I127" t="s">
        <v>183</v>
      </c>
    </row>
    <row r="128" spans="1:9" x14ac:dyDescent="0.25">
      <c r="A128">
        <v>6933089</v>
      </c>
      <c r="B128" t="s">
        <v>176</v>
      </c>
      <c r="C128" s="7">
        <v>44166</v>
      </c>
      <c r="D128" t="s">
        <v>13</v>
      </c>
      <c r="E128" t="s">
        <v>14</v>
      </c>
      <c r="F128" s="9">
        <v>41456</v>
      </c>
      <c r="G128" t="s">
        <v>113</v>
      </c>
      <c r="H128" t="s">
        <v>17</v>
      </c>
      <c r="I128" t="s">
        <v>183</v>
      </c>
    </row>
    <row r="129" spans="1:9" x14ac:dyDescent="0.25">
      <c r="A129">
        <v>6933965</v>
      </c>
      <c r="B129" t="s">
        <v>176</v>
      </c>
      <c r="C129" s="7">
        <v>44166</v>
      </c>
      <c r="D129" t="s">
        <v>13</v>
      </c>
      <c r="E129" t="s">
        <v>14</v>
      </c>
      <c r="F129" s="9">
        <v>41518</v>
      </c>
      <c r="G129" t="s">
        <v>134</v>
      </c>
      <c r="H129" t="s">
        <v>18</v>
      </c>
      <c r="I129" t="s">
        <v>183</v>
      </c>
    </row>
    <row r="130" spans="1:9" x14ac:dyDescent="0.25">
      <c r="A130">
        <v>6932975</v>
      </c>
      <c r="B130" t="s">
        <v>176</v>
      </c>
      <c r="C130" s="7">
        <v>44166</v>
      </c>
      <c r="D130" t="s">
        <v>13</v>
      </c>
      <c r="E130" t="s">
        <v>14</v>
      </c>
      <c r="F130" s="9">
        <v>41579</v>
      </c>
      <c r="G130" t="s">
        <v>121</v>
      </c>
      <c r="H130" t="s">
        <v>18</v>
      </c>
      <c r="I130" t="s">
        <v>183</v>
      </c>
    </row>
    <row r="131" spans="1:9" x14ac:dyDescent="0.25">
      <c r="A131">
        <v>6932977</v>
      </c>
      <c r="B131" t="s">
        <v>176</v>
      </c>
      <c r="C131" s="7">
        <v>44166</v>
      </c>
      <c r="D131" t="s">
        <v>13</v>
      </c>
      <c r="E131" t="s">
        <v>14</v>
      </c>
      <c r="F131" s="9">
        <v>41760</v>
      </c>
      <c r="G131" t="s">
        <v>114</v>
      </c>
      <c r="H131" t="s">
        <v>17</v>
      </c>
      <c r="I131" t="s">
        <v>183</v>
      </c>
    </row>
    <row r="132" spans="1:9" x14ac:dyDescent="0.25">
      <c r="A132">
        <v>6933389</v>
      </c>
      <c r="B132" t="s">
        <v>176</v>
      </c>
      <c r="C132" s="7">
        <v>44166</v>
      </c>
      <c r="D132" t="s">
        <v>13</v>
      </c>
      <c r="E132" t="s">
        <v>14</v>
      </c>
      <c r="F132" s="9">
        <v>41760</v>
      </c>
      <c r="G132" t="s">
        <v>117</v>
      </c>
      <c r="H132" t="s">
        <v>17</v>
      </c>
      <c r="I132" t="s">
        <v>183</v>
      </c>
    </row>
    <row r="133" spans="1:9" x14ac:dyDescent="0.25">
      <c r="A133">
        <v>6933978</v>
      </c>
      <c r="B133" t="s">
        <v>176</v>
      </c>
      <c r="C133" s="7">
        <v>44166</v>
      </c>
      <c r="D133" t="s">
        <v>13</v>
      </c>
      <c r="E133" t="s">
        <v>14</v>
      </c>
      <c r="F133" s="9">
        <v>41760</v>
      </c>
      <c r="G133" t="s">
        <v>118</v>
      </c>
      <c r="H133" t="s">
        <v>17</v>
      </c>
      <c r="I133" t="s">
        <v>183</v>
      </c>
    </row>
    <row r="134" spans="1:9" x14ac:dyDescent="0.25">
      <c r="A134">
        <v>6933390</v>
      </c>
      <c r="B134" t="s">
        <v>176</v>
      </c>
      <c r="C134" s="7">
        <v>44166</v>
      </c>
      <c r="D134" t="s">
        <v>13</v>
      </c>
      <c r="E134" t="s">
        <v>14</v>
      </c>
      <c r="F134" s="9">
        <v>41760</v>
      </c>
      <c r="G134" t="s">
        <v>119</v>
      </c>
      <c r="H134" t="s">
        <v>17</v>
      </c>
      <c r="I134" t="s">
        <v>183</v>
      </c>
    </row>
    <row r="135" spans="1:9" x14ac:dyDescent="0.25">
      <c r="A135">
        <v>6933979</v>
      </c>
      <c r="B135" t="s">
        <v>176</v>
      </c>
      <c r="C135" s="7">
        <v>44166</v>
      </c>
      <c r="D135" t="s">
        <v>13</v>
      </c>
      <c r="E135" t="s">
        <v>14</v>
      </c>
      <c r="F135" s="9">
        <v>41760</v>
      </c>
      <c r="G135" t="s">
        <v>108</v>
      </c>
      <c r="H135" t="s">
        <v>17</v>
      </c>
      <c r="I135" t="s">
        <v>183</v>
      </c>
    </row>
    <row r="136" spans="1:9" x14ac:dyDescent="0.25">
      <c r="A136">
        <v>6933097</v>
      </c>
      <c r="B136" t="s">
        <v>176</v>
      </c>
      <c r="C136" s="7">
        <v>44166</v>
      </c>
      <c r="D136" t="s">
        <v>13</v>
      </c>
      <c r="E136" t="s">
        <v>14</v>
      </c>
      <c r="F136" s="9">
        <v>41760</v>
      </c>
      <c r="G136" t="s">
        <v>109</v>
      </c>
      <c r="H136" t="s">
        <v>17</v>
      </c>
      <c r="I136" t="s">
        <v>183</v>
      </c>
    </row>
    <row r="137" spans="1:9" x14ac:dyDescent="0.25">
      <c r="A137">
        <v>6933549</v>
      </c>
      <c r="B137" t="s">
        <v>176</v>
      </c>
      <c r="C137" s="7">
        <v>44166</v>
      </c>
      <c r="D137" t="s">
        <v>13</v>
      </c>
      <c r="E137" t="s">
        <v>14</v>
      </c>
      <c r="F137" s="9">
        <v>41821</v>
      </c>
      <c r="G137" t="s">
        <v>151</v>
      </c>
      <c r="H137" t="s">
        <v>18</v>
      </c>
      <c r="I137" t="s">
        <v>183</v>
      </c>
    </row>
    <row r="138" spans="1:9" x14ac:dyDescent="0.25">
      <c r="A138">
        <v>6933698</v>
      </c>
      <c r="B138" t="s">
        <v>176</v>
      </c>
      <c r="C138" s="7">
        <v>44166</v>
      </c>
      <c r="D138" t="s">
        <v>13</v>
      </c>
      <c r="E138" t="s">
        <v>14</v>
      </c>
      <c r="F138" s="9">
        <v>41821</v>
      </c>
      <c r="G138" t="s">
        <v>135</v>
      </c>
      <c r="H138" t="s">
        <v>18</v>
      </c>
      <c r="I138" t="s">
        <v>183</v>
      </c>
    </row>
    <row r="139" spans="1:9" x14ac:dyDescent="0.25">
      <c r="A139">
        <v>6933414</v>
      </c>
      <c r="B139" t="s">
        <v>176</v>
      </c>
      <c r="C139" s="7">
        <v>44166</v>
      </c>
      <c r="D139" t="s">
        <v>13</v>
      </c>
      <c r="E139" t="s">
        <v>14</v>
      </c>
      <c r="F139" s="9">
        <v>41852</v>
      </c>
      <c r="G139" t="s">
        <v>141</v>
      </c>
      <c r="H139" t="s">
        <v>18</v>
      </c>
      <c r="I139" t="s">
        <v>183</v>
      </c>
    </row>
    <row r="140" spans="1:9" x14ac:dyDescent="0.25">
      <c r="A140">
        <v>6933697</v>
      </c>
      <c r="B140" t="s">
        <v>176</v>
      </c>
      <c r="C140" s="7">
        <v>44166</v>
      </c>
      <c r="D140" t="s">
        <v>13</v>
      </c>
      <c r="E140" t="s">
        <v>14</v>
      </c>
      <c r="F140" s="9">
        <v>41852</v>
      </c>
      <c r="G140" t="s">
        <v>149</v>
      </c>
      <c r="H140" t="s">
        <v>18</v>
      </c>
      <c r="I140" t="s">
        <v>183</v>
      </c>
    </row>
    <row r="141" spans="1:9" x14ac:dyDescent="0.25">
      <c r="A141">
        <v>6933000</v>
      </c>
      <c r="B141" t="s">
        <v>176</v>
      </c>
      <c r="C141" s="7">
        <v>44166</v>
      </c>
      <c r="D141" t="s">
        <v>13</v>
      </c>
      <c r="E141" t="s">
        <v>14</v>
      </c>
      <c r="F141" s="9">
        <v>41852</v>
      </c>
      <c r="G141" t="s">
        <v>120</v>
      </c>
      <c r="H141" t="s">
        <v>18</v>
      </c>
      <c r="I141" t="s">
        <v>183</v>
      </c>
    </row>
    <row r="142" spans="1:9" x14ac:dyDescent="0.25">
      <c r="A142">
        <v>6933415</v>
      </c>
      <c r="B142" t="s">
        <v>176</v>
      </c>
      <c r="C142" s="7">
        <v>44166</v>
      </c>
      <c r="D142" t="s">
        <v>13</v>
      </c>
      <c r="E142" t="s">
        <v>14</v>
      </c>
      <c r="F142" s="9">
        <v>41883</v>
      </c>
      <c r="G142" t="s">
        <v>129</v>
      </c>
      <c r="H142" t="s">
        <v>18</v>
      </c>
      <c r="I142" t="s">
        <v>183</v>
      </c>
    </row>
    <row r="143" spans="1:9" x14ac:dyDescent="0.25">
      <c r="A143">
        <v>6934000</v>
      </c>
      <c r="B143" t="s">
        <v>176</v>
      </c>
      <c r="C143" s="7">
        <v>44166</v>
      </c>
      <c r="D143" t="s">
        <v>13</v>
      </c>
      <c r="E143" t="s">
        <v>14</v>
      </c>
      <c r="F143" s="9">
        <v>41883</v>
      </c>
      <c r="G143" t="s">
        <v>138</v>
      </c>
      <c r="H143" t="s">
        <v>18</v>
      </c>
      <c r="I143" t="s">
        <v>183</v>
      </c>
    </row>
    <row r="144" spans="1:9" x14ac:dyDescent="0.25">
      <c r="A144">
        <v>6933846</v>
      </c>
      <c r="B144" t="s">
        <v>176</v>
      </c>
      <c r="C144" s="7">
        <v>44166</v>
      </c>
      <c r="D144" t="s">
        <v>13</v>
      </c>
      <c r="E144" t="s">
        <v>14</v>
      </c>
      <c r="F144" s="9">
        <v>41883</v>
      </c>
      <c r="G144" t="s">
        <v>124</v>
      </c>
      <c r="H144" t="s">
        <v>18</v>
      </c>
      <c r="I144" t="s">
        <v>183</v>
      </c>
    </row>
    <row r="145" spans="1:9" x14ac:dyDescent="0.25">
      <c r="A145">
        <v>6933696</v>
      </c>
      <c r="B145" t="s">
        <v>176</v>
      </c>
      <c r="C145" s="7">
        <v>44166</v>
      </c>
      <c r="D145" t="s">
        <v>13</v>
      </c>
      <c r="E145" t="s">
        <v>14</v>
      </c>
      <c r="F145" s="9">
        <v>41944</v>
      </c>
      <c r="G145" t="s">
        <v>128</v>
      </c>
      <c r="H145" t="s">
        <v>18</v>
      </c>
      <c r="I145" t="s">
        <v>183</v>
      </c>
    </row>
    <row r="146" spans="1:9" x14ac:dyDescent="0.25">
      <c r="A146">
        <v>6932998</v>
      </c>
      <c r="B146" t="s">
        <v>176</v>
      </c>
      <c r="C146" s="7">
        <v>44166</v>
      </c>
      <c r="D146" t="s">
        <v>13</v>
      </c>
      <c r="E146" t="s">
        <v>14</v>
      </c>
      <c r="F146" s="9">
        <v>41944</v>
      </c>
      <c r="G146" t="s">
        <v>127</v>
      </c>
      <c r="H146" t="s">
        <v>18</v>
      </c>
      <c r="I146" t="s">
        <v>183</v>
      </c>
    </row>
    <row r="147" spans="1:9" x14ac:dyDescent="0.25">
      <c r="A147">
        <v>6933416</v>
      </c>
      <c r="B147" t="s">
        <v>176</v>
      </c>
      <c r="C147" s="7">
        <v>44166</v>
      </c>
      <c r="D147" t="s">
        <v>13</v>
      </c>
      <c r="E147" t="s">
        <v>14</v>
      </c>
      <c r="F147" s="9">
        <v>41944</v>
      </c>
      <c r="G147" t="s">
        <v>133</v>
      </c>
      <c r="H147" t="s">
        <v>18</v>
      </c>
      <c r="I147" t="s">
        <v>183</v>
      </c>
    </row>
    <row r="148" spans="1:9" x14ac:dyDescent="0.25">
      <c r="A148">
        <v>6932999</v>
      </c>
      <c r="B148" t="s">
        <v>176</v>
      </c>
      <c r="C148" s="7">
        <v>44166</v>
      </c>
      <c r="D148" t="s">
        <v>13</v>
      </c>
      <c r="E148" t="s">
        <v>14</v>
      </c>
      <c r="F148" s="9">
        <v>42036</v>
      </c>
      <c r="G148" t="s">
        <v>140</v>
      </c>
      <c r="H148" t="s">
        <v>18</v>
      </c>
      <c r="I148" t="s">
        <v>183</v>
      </c>
    </row>
    <row r="149" spans="1:9" x14ac:dyDescent="0.25">
      <c r="A149">
        <v>6933665</v>
      </c>
      <c r="B149" t="s">
        <v>176</v>
      </c>
      <c r="C149" s="7">
        <v>44166</v>
      </c>
      <c r="D149" t="s">
        <v>13</v>
      </c>
      <c r="E149" t="s">
        <v>14</v>
      </c>
      <c r="F149" s="9">
        <v>42064</v>
      </c>
      <c r="G149" t="s">
        <v>152</v>
      </c>
      <c r="H149" t="s">
        <v>18</v>
      </c>
      <c r="I149" t="s">
        <v>183</v>
      </c>
    </row>
    <row r="150" spans="1:9" x14ac:dyDescent="0.25">
      <c r="A150">
        <v>6933379</v>
      </c>
      <c r="B150" t="s">
        <v>176</v>
      </c>
      <c r="C150" s="7">
        <v>44166</v>
      </c>
      <c r="D150" t="s">
        <v>13</v>
      </c>
      <c r="E150" t="s">
        <v>14</v>
      </c>
      <c r="F150" s="9">
        <v>42095</v>
      </c>
      <c r="G150" t="s">
        <v>123</v>
      </c>
      <c r="H150" t="s">
        <v>18</v>
      </c>
      <c r="I150" t="s">
        <v>183</v>
      </c>
    </row>
    <row r="151" spans="1:9" x14ac:dyDescent="0.25">
      <c r="A151">
        <v>6933815</v>
      </c>
      <c r="B151" t="s">
        <v>176</v>
      </c>
      <c r="C151" s="7">
        <v>44166</v>
      </c>
      <c r="D151" t="s">
        <v>13</v>
      </c>
      <c r="E151" t="s">
        <v>14</v>
      </c>
      <c r="F151" s="9">
        <v>42125</v>
      </c>
      <c r="G151" t="s">
        <v>131</v>
      </c>
      <c r="H151" t="s">
        <v>18</v>
      </c>
      <c r="I151" t="s">
        <v>183</v>
      </c>
    </row>
    <row r="152" spans="1:9" x14ac:dyDescent="0.25">
      <c r="A152">
        <v>6933999</v>
      </c>
      <c r="B152" t="s">
        <v>176</v>
      </c>
      <c r="C152" s="7">
        <v>44166</v>
      </c>
      <c r="D152" t="s">
        <v>13</v>
      </c>
      <c r="E152" t="s">
        <v>14</v>
      </c>
      <c r="F152" s="9">
        <v>42614</v>
      </c>
      <c r="G152" t="s">
        <v>146</v>
      </c>
      <c r="H152" t="s">
        <v>18</v>
      </c>
      <c r="I152" t="s">
        <v>183</v>
      </c>
    </row>
    <row r="153" spans="1:9" x14ac:dyDescent="0.25">
      <c r="A153">
        <v>6933963</v>
      </c>
      <c r="B153" t="s">
        <v>176</v>
      </c>
      <c r="C153" s="7">
        <v>44166</v>
      </c>
      <c r="D153" t="s">
        <v>13</v>
      </c>
      <c r="E153" t="s">
        <v>14</v>
      </c>
      <c r="F153" s="9">
        <v>42614</v>
      </c>
      <c r="G153" t="s">
        <v>143</v>
      </c>
      <c r="H153" t="s">
        <v>18</v>
      </c>
      <c r="I153" t="s">
        <v>183</v>
      </c>
    </row>
    <row r="154" spans="1:9" x14ac:dyDescent="0.25">
      <c r="A154">
        <v>6933964</v>
      </c>
      <c r="B154" t="s">
        <v>176</v>
      </c>
      <c r="C154" s="7">
        <v>44166</v>
      </c>
      <c r="D154" t="s">
        <v>13</v>
      </c>
      <c r="E154" t="s">
        <v>14</v>
      </c>
      <c r="F154" s="9">
        <v>42614</v>
      </c>
      <c r="G154" t="s">
        <v>145</v>
      </c>
      <c r="H154" t="s">
        <v>18</v>
      </c>
      <c r="I154" t="s">
        <v>183</v>
      </c>
    </row>
    <row r="155" spans="1:9" x14ac:dyDescent="0.25">
      <c r="A155">
        <v>6932976</v>
      </c>
      <c r="B155" t="s">
        <v>176</v>
      </c>
      <c r="C155" s="7">
        <v>44166</v>
      </c>
      <c r="D155" t="s">
        <v>13</v>
      </c>
      <c r="E155" t="s">
        <v>14</v>
      </c>
      <c r="F155" s="9">
        <v>42644</v>
      </c>
      <c r="G155" t="s">
        <v>144</v>
      </c>
      <c r="H155" t="s">
        <v>18</v>
      </c>
      <c r="I155" t="s">
        <v>183</v>
      </c>
    </row>
    <row r="156" spans="1:9" x14ac:dyDescent="0.25">
      <c r="A156">
        <v>6933090</v>
      </c>
      <c r="B156" t="s">
        <v>176</v>
      </c>
      <c r="C156" s="7">
        <v>44166</v>
      </c>
      <c r="D156" t="s">
        <v>13</v>
      </c>
      <c r="E156" t="s">
        <v>14</v>
      </c>
      <c r="F156" s="9">
        <v>42736</v>
      </c>
      <c r="G156" t="s">
        <v>147</v>
      </c>
      <c r="H156" t="s">
        <v>18</v>
      </c>
      <c r="I156" t="s">
        <v>183</v>
      </c>
    </row>
    <row r="157" spans="1:9" x14ac:dyDescent="0.25">
      <c r="A157">
        <v>6933249</v>
      </c>
      <c r="B157" t="s">
        <v>176</v>
      </c>
      <c r="C157" s="7">
        <v>44166</v>
      </c>
      <c r="D157" t="s">
        <v>13</v>
      </c>
      <c r="E157" t="s">
        <v>14</v>
      </c>
      <c r="F157" s="9">
        <v>42736</v>
      </c>
      <c r="G157" t="s">
        <v>137</v>
      </c>
      <c r="H157" t="s">
        <v>18</v>
      </c>
      <c r="I157" t="s">
        <v>183</v>
      </c>
    </row>
    <row r="158" spans="1:9" x14ac:dyDescent="0.25">
      <c r="A158">
        <v>6933674</v>
      </c>
      <c r="B158" t="s">
        <v>176</v>
      </c>
      <c r="C158" s="7">
        <v>44166</v>
      </c>
      <c r="D158" t="s">
        <v>13</v>
      </c>
      <c r="E158" t="s">
        <v>14</v>
      </c>
      <c r="F158" s="9">
        <v>43009</v>
      </c>
      <c r="G158" t="s">
        <v>136</v>
      </c>
      <c r="H158" t="s">
        <v>18</v>
      </c>
      <c r="I158" t="s">
        <v>183</v>
      </c>
    </row>
    <row r="159" spans="1:9" x14ac:dyDescent="0.25">
      <c r="A159">
        <v>6934017</v>
      </c>
      <c r="B159" t="s">
        <v>176</v>
      </c>
      <c r="C159" s="7">
        <v>44166</v>
      </c>
      <c r="D159" t="s">
        <v>13</v>
      </c>
      <c r="E159" t="s">
        <v>14</v>
      </c>
      <c r="F159" s="9">
        <v>43525</v>
      </c>
      <c r="G159" t="s">
        <v>107</v>
      </c>
      <c r="H159" t="s">
        <v>17</v>
      </c>
      <c r="I159" t="s">
        <v>183</v>
      </c>
    </row>
    <row r="160" spans="1:9" x14ac:dyDescent="0.25">
      <c r="A160">
        <v>6934029</v>
      </c>
      <c r="B160" t="s">
        <v>176</v>
      </c>
      <c r="C160" s="7">
        <v>44166</v>
      </c>
      <c r="D160" t="s">
        <v>13</v>
      </c>
      <c r="E160" t="s">
        <v>14</v>
      </c>
      <c r="F160" s="9">
        <v>43617</v>
      </c>
      <c r="G160" t="s">
        <v>116</v>
      </c>
      <c r="H160" t="s">
        <v>17</v>
      </c>
      <c r="I160" t="s">
        <v>183</v>
      </c>
    </row>
    <row r="161" spans="1:9" x14ac:dyDescent="0.25">
      <c r="A161">
        <v>6934056</v>
      </c>
      <c r="B161" t="s">
        <v>176</v>
      </c>
      <c r="C161" s="7">
        <v>44166</v>
      </c>
      <c r="D161" t="s">
        <v>13</v>
      </c>
      <c r="E161" t="s">
        <v>14</v>
      </c>
      <c r="F161" s="9">
        <v>43678</v>
      </c>
      <c r="G161" t="s">
        <v>139</v>
      </c>
      <c r="H161" t="s">
        <v>18</v>
      </c>
      <c r="I161" t="s">
        <v>183</v>
      </c>
    </row>
    <row r="162" spans="1:9" x14ac:dyDescent="0.25">
      <c r="A162">
        <v>6934085</v>
      </c>
      <c r="B162" t="s">
        <v>176</v>
      </c>
      <c r="C162" s="7">
        <v>44166</v>
      </c>
      <c r="D162" t="s">
        <v>13</v>
      </c>
      <c r="E162" t="s">
        <v>14</v>
      </c>
      <c r="F162" s="9">
        <v>43709</v>
      </c>
      <c r="G162" t="s">
        <v>116</v>
      </c>
      <c r="H162" t="s">
        <v>17</v>
      </c>
      <c r="I162" t="s">
        <v>183</v>
      </c>
    </row>
    <row r="163" spans="1:9" x14ac:dyDescent="0.25">
      <c r="A163">
        <v>6934062</v>
      </c>
      <c r="B163" t="s">
        <v>176</v>
      </c>
      <c r="C163" s="7">
        <v>44166</v>
      </c>
      <c r="D163" t="s">
        <v>13</v>
      </c>
      <c r="E163" t="s">
        <v>14</v>
      </c>
      <c r="F163" s="9">
        <v>43800</v>
      </c>
      <c r="G163" t="s">
        <v>115</v>
      </c>
      <c r="H163" t="s">
        <v>17</v>
      </c>
      <c r="I163" t="s">
        <v>183</v>
      </c>
    </row>
    <row r="164" spans="1:9" x14ac:dyDescent="0.25">
      <c r="A164">
        <v>6934042</v>
      </c>
      <c r="B164" t="s">
        <v>176</v>
      </c>
      <c r="C164" s="7">
        <v>44166</v>
      </c>
      <c r="D164" t="s">
        <v>13</v>
      </c>
      <c r="E164" t="s">
        <v>14</v>
      </c>
      <c r="F164" s="9">
        <v>43800</v>
      </c>
      <c r="G164" t="s">
        <v>148</v>
      </c>
      <c r="H164" t="s">
        <v>18</v>
      </c>
      <c r="I164" t="s">
        <v>183</v>
      </c>
    </row>
    <row r="165" spans="1:9" x14ac:dyDescent="0.25">
      <c r="A165">
        <v>6934077</v>
      </c>
      <c r="B165" t="s">
        <v>176</v>
      </c>
      <c r="C165" s="7">
        <v>44166</v>
      </c>
      <c r="D165" t="s">
        <v>13</v>
      </c>
      <c r="E165" t="s">
        <v>14</v>
      </c>
      <c r="F165" s="9">
        <v>43800</v>
      </c>
      <c r="G165" t="s">
        <v>125</v>
      </c>
      <c r="H165" t="s">
        <v>18</v>
      </c>
      <c r="I165" t="s">
        <v>183</v>
      </c>
    </row>
    <row r="166" spans="1:9" x14ac:dyDescent="0.25">
      <c r="A166">
        <v>7004599</v>
      </c>
      <c r="B166" t="s">
        <v>176</v>
      </c>
      <c r="C166" s="7">
        <v>44166</v>
      </c>
      <c r="D166" t="s">
        <v>13</v>
      </c>
      <c r="E166" t="s">
        <v>14</v>
      </c>
      <c r="F166" s="9">
        <v>43831</v>
      </c>
      <c r="G166" t="s">
        <v>125</v>
      </c>
      <c r="H166" t="s">
        <v>18</v>
      </c>
      <c r="I166" t="s">
        <v>183</v>
      </c>
    </row>
    <row r="167" spans="1:9" x14ac:dyDescent="0.25">
      <c r="A167">
        <v>7002764</v>
      </c>
      <c r="B167" t="s">
        <v>176</v>
      </c>
      <c r="C167" s="7">
        <v>44166</v>
      </c>
      <c r="D167" t="s">
        <v>13</v>
      </c>
      <c r="E167" t="s">
        <v>14</v>
      </c>
      <c r="F167" s="9">
        <v>43862</v>
      </c>
      <c r="G167" t="s">
        <v>110</v>
      </c>
      <c r="H167" t="s">
        <v>17</v>
      </c>
      <c r="I167" t="s">
        <v>183</v>
      </c>
    </row>
    <row r="168" spans="1:9" x14ac:dyDescent="0.25">
      <c r="A168">
        <v>7004931</v>
      </c>
      <c r="B168" t="s">
        <v>176</v>
      </c>
      <c r="C168" s="7">
        <v>44166</v>
      </c>
      <c r="D168" t="s">
        <v>13</v>
      </c>
      <c r="E168" t="s">
        <v>14</v>
      </c>
      <c r="F168" s="9">
        <v>43891</v>
      </c>
      <c r="G168" t="s">
        <v>110</v>
      </c>
      <c r="H168" t="s">
        <v>17</v>
      </c>
      <c r="I168" t="s">
        <v>183</v>
      </c>
    </row>
    <row r="169" spans="1:9" x14ac:dyDescent="0.25">
      <c r="A169" s="13">
        <v>43230742</v>
      </c>
      <c r="B169" s="13" t="s">
        <v>176</v>
      </c>
      <c r="C169" s="19"/>
      <c r="D169" s="13" t="s">
        <v>7</v>
      </c>
      <c r="E169" s="13" t="s">
        <v>8</v>
      </c>
      <c r="F169" s="14">
        <v>44377</v>
      </c>
      <c r="G169" s="13" t="s">
        <v>27</v>
      </c>
      <c r="H169" s="13" t="s">
        <v>9</v>
      </c>
      <c r="I169" s="13" t="s">
        <v>177</v>
      </c>
    </row>
    <row r="170" spans="1:9" x14ac:dyDescent="0.25">
      <c r="A170" s="20">
        <v>43230745</v>
      </c>
      <c r="B170" s="20" t="s">
        <v>176</v>
      </c>
      <c r="C170" s="19"/>
      <c r="D170" s="20"/>
      <c r="E170" s="20" t="s">
        <v>14</v>
      </c>
      <c r="F170" s="21">
        <v>44377</v>
      </c>
      <c r="G170" s="20" t="s">
        <v>184</v>
      </c>
      <c r="H170" s="20" t="s">
        <v>10</v>
      </c>
      <c r="I170" s="20" t="s">
        <v>177</v>
      </c>
    </row>
    <row r="171" spans="1:9" x14ac:dyDescent="0.25">
      <c r="A171" s="20">
        <v>61772473</v>
      </c>
      <c r="B171" s="20" t="s">
        <v>176</v>
      </c>
      <c r="C171" s="19"/>
      <c r="D171" s="20"/>
      <c r="E171" s="20" t="s">
        <v>14</v>
      </c>
      <c r="F171" s="21">
        <v>44500</v>
      </c>
      <c r="G171" s="20" t="s">
        <v>184</v>
      </c>
      <c r="H171" s="20" t="s">
        <v>10</v>
      </c>
      <c r="I171" s="20" t="s">
        <v>177</v>
      </c>
    </row>
    <row r="172" spans="1:9" x14ac:dyDescent="0.25">
      <c r="A172" s="13">
        <v>43230739</v>
      </c>
      <c r="B172" s="13" t="s">
        <v>176</v>
      </c>
      <c r="C172" s="19"/>
      <c r="D172" s="13"/>
      <c r="E172" s="13" t="s">
        <v>14</v>
      </c>
      <c r="F172" s="14">
        <v>44377</v>
      </c>
      <c r="G172" s="13" t="s">
        <v>33</v>
      </c>
      <c r="H172" s="13" t="s">
        <v>11</v>
      </c>
      <c r="I172" s="13" t="s">
        <v>180</v>
      </c>
    </row>
    <row r="173" spans="1:9" x14ac:dyDescent="0.25">
      <c r="A173" s="13">
        <v>43230739</v>
      </c>
      <c r="B173" s="13" t="s">
        <v>176</v>
      </c>
      <c r="C173" s="19"/>
      <c r="D173" s="13"/>
      <c r="E173" s="13" t="s">
        <v>14</v>
      </c>
      <c r="F173" s="14">
        <v>44408</v>
      </c>
      <c r="G173" s="13" t="s">
        <v>33</v>
      </c>
      <c r="H173" s="13" t="s">
        <v>11</v>
      </c>
      <c r="I173" s="13" t="s">
        <v>180</v>
      </c>
    </row>
    <row r="174" spans="1:9" x14ac:dyDescent="0.25">
      <c r="A174" s="13">
        <v>61772465</v>
      </c>
      <c r="B174" s="13" t="s">
        <v>176</v>
      </c>
      <c r="C174" s="19"/>
      <c r="D174" s="13"/>
      <c r="E174" s="13" t="s">
        <v>14</v>
      </c>
      <c r="F174" s="14">
        <v>44500</v>
      </c>
      <c r="G174" s="13" t="s">
        <v>33</v>
      </c>
      <c r="H174" s="13" t="s">
        <v>11</v>
      </c>
      <c r="I174" s="13" t="s">
        <v>180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activeCell="G1" sqref="G1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3.425781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44531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1173.68378856</v>
      </c>
      <c r="F3" s="6">
        <v>44531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5897.3924801304001</v>
      </c>
      <c r="F4" s="6">
        <v>44531</v>
      </c>
      <c r="G4" s="4" t="s">
        <v>8</v>
      </c>
    </row>
    <row r="5" spans="1:7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-707.73966494399997</v>
      </c>
      <c r="F5" s="6">
        <v>44531</v>
      </c>
      <c r="G5" s="4" t="s">
        <v>8</v>
      </c>
    </row>
    <row r="6" spans="1:7" x14ac:dyDescent="0.25">
      <c r="A6" s="4">
        <v>61772468</v>
      </c>
      <c r="B6" s="4" t="s">
        <v>10</v>
      </c>
      <c r="C6" s="4" t="s">
        <v>7</v>
      </c>
      <c r="D6" s="5">
        <v>4577.1400000000003</v>
      </c>
      <c r="E6" s="5">
        <v>249.39535952240001</v>
      </c>
      <c r="F6" s="6">
        <v>44531</v>
      </c>
      <c r="G6" s="4" t="s">
        <v>8</v>
      </c>
    </row>
    <row r="7" spans="1:7" x14ac:dyDescent="0.25">
      <c r="A7" s="4">
        <v>61772473</v>
      </c>
      <c r="B7" s="4" t="s">
        <v>10</v>
      </c>
      <c r="C7" s="4" t="s">
        <v>7</v>
      </c>
      <c r="D7" s="5">
        <v>3417.75</v>
      </c>
      <c r="E7" s="5">
        <v>62.080010999999999</v>
      </c>
      <c r="F7" s="6">
        <v>44531</v>
      </c>
      <c r="G7" s="4" t="s">
        <v>8</v>
      </c>
    </row>
    <row r="8" spans="1:7" x14ac:dyDescent="0.25">
      <c r="A8" s="4">
        <v>61772465</v>
      </c>
      <c r="B8" s="4" t="s">
        <v>11</v>
      </c>
      <c r="C8" s="4" t="s">
        <v>7</v>
      </c>
      <c r="D8" s="5">
        <v>14554.6</v>
      </c>
      <c r="E8" s="5">
        <v>-10.659934586</v>
      </c>
      <c r="F8" s="6">
        <v>44531</v>
      </c>
      <c r="G8" s="4" t="s">
        <v>8</v>
      </c>
    </row>
    <row r="9" spans="1:7" x14ac:dyDescent="0.25">
      <c r="A9" s="4">
        <v>923219</v>
      </c>
      <c r="B9" s="4" t="s">
        <v>12</v>
      </c>
      <c r="C9" s="4" t="s">
        <v>7</v>
      </c>
      <c r="D9" s="5">
        <v>58.83</v>
      </c>
      <c r="E9" s="5">
        <v>5.9992716120000003</v>
      </c>
      <c r="F9" s="6">
        <v>44531</v>
      </c>
      <c r="G9" s="4" t="s">
        <v>8</v>
      </c>
    </row>
    <row r="10" spans="1:7" x14ac:dyDescent="0.25">
      <c r="A10" s="4">
        <v>6933535</v>
      </c>
      <c r="B10" s="4" t="s">
        <v>6</v>
      </c>
      <c r="C10" s="4" t="s">
        <v>13</v>
      </c>
      <c r="D10" s="5">
        <v>472514.62</v>
      </c>
      <c r="E10" s="5">
        <v>0</v>
      </c>
      <c r="F10" s="6">
        <v>44531</v>
      </c>
      <c r="G10" s="4" t="s">
        <v>14</v>
      </c>
    </row>
    <row r="11" spans="1:7" x14ac:dyDescent="0.25">
      <c r="A11" s="4">
        <v>6933550</v>
      </c>
      <c r="B11" s="4" t="s">
        <v>6</v>
      </c>
      <c r="C11" s="4" t="s">
        <v>13</v>
      </c>
      <c r="D11" s="5">
        <v>4232.25</v>
      </c>
      <c r="E11" s="5">
        <v>0</v>
      </c>
      <c r="F11" s="6">
        <v>44531</v>
      </c>
      <c r="G11" s="4" t="s">
        <v>14</v>
      </c>
    </row>
    <row r="12" spans="1:7" x14ac:dyDescent="0.25">
      <c r="A12" s="4">
        <v>6933700</v>
      </c>
      <c r="B12" s="4" t="s">
        <v>6</v>
      </c>
      <c r="C12" s="4" t="s">
        <v>13</v>
      </c>
      <c r="D12" s="5">
        <v>106291.65000000001</v>
      </c>
      <c r="E12" s="5">
        <v>0</v>
      </c>
      <c r="F12" s="6">
        <v>44531</v>
      </c>
      <c r="G12" s="4" t="s">
        <v>14</v>
      </c>
    </row>
    <row r="13" spans="1:7" x14ac:dyDescent="0.25">
      <c r="A13" s="4">
        <v>6933701</v>
      </c>
      <c r="B13" s="4" t="s">
        <v>6</v>
      </c>
      <c r="C13" s="4" t="s">
        <v>13</v>
      </c>
      <c r="D13" s="5">
        <v>1500</v>
      </c>
      <c r="E13" s="5">
        <v>0</v>
      </c>
      <c r="F13" s="6">
        <v>44531</v>
      </c>
      <c r="G13" s="4" t="s">
        <v>14</v>
      </c>
    </row>
    <row r="14" spans="1:7" x14ac:dyDescent="0.25">
      <c r="A14" s="4">
        <v>6932989</v>
      </c>
      <c r="B14" s="4" t="s">
        <v>9</v>
      </c>
      <c r="C14" s="4" t="s">
        <v>13</v>
      </c>
      <c r="D14" s="5">
        <v>101826.47</v>
      </c>
      <c r="E14" s="5">
        <v>18581.369597187801</v>
      </c>
      <c r="F14" s="6">
        <v>44531</v>
      </c>
      <c r="G14" s="4" t="s">
        <v>14</v>
      </c>
    </row>
    <row r="15" spans="1:7" x14ac:dyDescent="0.25">
      <c r="A15" s="4">
        <v>6933002</v>
      </c>
      <c r="B15" s="4" t="s">
        <v>9</v>
      </c>
      <c r="C15" s="4" t="s">
        <v>13</v>
      </c>
      <c r="D15" s="5">
        <v>12495.5</v>
      </c>
      <c r="E15" s="5">
        <v>2548.4432300399999</v>
      </c>
      <c r="F15" s="6">
        <v>44531</v>
      </c>
      <c r="G15" s="4" t="s">
        <v>14</v>
      </c>
    </row>
    <row r="16" spans="1:7" x14ac:dyDescent="0.25">
      <c r="A16" s="4">
        <v>6933704</v>
      </c>
      <c r="B16" s="4" t="s">
        <v>9</v>
      </c>
      <c r="C16" s="4" t="s">
        <v>13</v>
      </c>
      <c r="D16" s="5">
        <v>23480.77</v>
      </c>
      <c r="E16" s="5">
        <v>4788.8767430376001</v>
      </c>
      <c r="F16" s="6">
        <v>44531</v>
      </c>
      <c r="G16" s="4" t="s">
        <v>14</v>
      </c>
    </row>
    <row r="17" spans="1:7" x14ac:dyDescent="0.25">
      <c r="A17" s="4">
        <v>6934031</v>
      </c>
      <c r="B17" s="4" t="s">
        <v>9</v>
      </c>
      <c r="C17" s="4" t="s">
        <v>13</v>
      </c>
      <c r="D17" s="5">
        <v>8954.99</v>
      </c>
      <c r="E17" s="5">
        <v>480.62138774210001</v>
      </c>
      <c r="F17" s="6">
        <v>44531</v>
      </c>
      <c r="G17" s="4" t="s">
        <v>14</v>
      </c>
    </row>
    <row r="18" spans="1:7" x14ac:dyDescent="0.25">
      <c r="A18" s="4">
        <v>6934068</v>
      </c>
      <c r="B18" s="4" t="s">
        <v>9</v>
      </c>
      <c r="C18" s="4" t="s">
        <v>13</v>
      </c>
      <c r="D18" s="5">
        <v>5933184.5899999999</v>
      </c>
      <c r="E18" s="5">
        <v>318438.70416112611</v>
      </c>
      <c r="F18" s="6">
        <v>44531</v>
      </c>
      <c r="G18" s="4" t="s">
        <v>14</v>
      </c>
    </row>
    <row r="19" spans="1:7" x14ac:dyDescent="0.25">
      <c r="A19" s="4">
        <v>6934069</v>
      </c>
      <c r="B19" s="4" t="s">
        <v>9</v>
      </c>
      <c r="C19" s="4" t="s">
        <v>13</v>
      </c>
      <c r="D19" s="5">
        <v>457856.33</v>
      </c>
      <c r="E19" s="5">
        <v>24573.510937600702</v>
      </c>
      <c r="F19" s="6">
        <v>44531</v>
      </c>
      <c r="G19" s="4" t="s">
        <v>14</v>
      </c>
    </row>
    <row r="20" spans="1:7" x14ac:dyDescent="0.25">
      <c r="A20" s="4">
        <v>6934080</v>
      </c>
      <c r="B20" s="4" t="s">
        <v>9</v>
      </c>
      <c r="C20" s="4" t="s">
        <v>13</v>
      </c>
      <c r="D20" s="5">
        <v>495432.52</v>
      </c>
      <c r="E20" s="5">
        <v>26590.254740090801</v>
      </c>
      <c r="F20" s="6">
        <v>44531</v>
      </c>
      <c r="G20" s="4" t="s">
        <v>14</v>
      </c>
    </row>
    <row r="21" spans="1:7" x14ac:dyDescent="0.25">
      <c r="A21" s="4">
        <v>7002781</v>
      </c>
      <c r="B21" s="4" t="s">
        <v>9</v>
      </c>
      <c r="C21" s="4" t="s">
        <v>13</v>
      </c>
      <c r="D21" s="5">
        <v>1678.8500000000001</v>
      </c>
      <c r="E21" s="5">
        <v>54.063133548000003</v>
      </c>
      <c r="F21" s="6">
        <v>44531</v>
      </c>
      <c r="G21" s="4" t="s">
        <v>14</v>
      </c>
    </row>
    <row r="22" spans="1:7" x14ac:dyDescent="0.25">
      <c r="A22" s="4">
        <v>7003071</v>
      </c>
      <c r="B22" s="4" t="s">
        <v>9</v>
      </c>
      <c r="C22" s="4" t="s">
        <v>13</v>
      </c>
      <c r="D22" s="5">
        <v>-150</v>
      </c>
      <c r="E22" s="5">
        <v>-4.8303719999999997</v>
      </c>
      <c r="F22" s="6">
        <v>44531</v>
      </c>
      <c r="G22" s="4" t="s">
        <v>14</v>
      </c>
    </row>
    <row r="23" spans="1:7" x14ac:dyDescent="0.25">
      <c r="A23" s="4">
        <v>7003394</v>
      </c>
      <c r="B23" s="4" t="s">
        <v>9</v>
      </c>
      <c r="C23" s="4" t="s">
        <v>13</v>
      </c>
      <c r="D23" s="5">
        <v>1591.04</v>
      </c>
      <c r="E23" s="5">
        <v>51.235433779200001</v>
      </c>
      <c r="F23" s="6">
        <v>44531</v>
      </c>
      <c r="G23" s="4" t="s">
        <v>14</v>
      </c>
    </row>
    <row r="24" spans="1:7" x14ac:dyDescent="0.25">
      <c r="A24" s="4">
        <v>7004610</v>
      </c>
      <c r="B24" s="4" t="s">
        <v>9</v>
      </c>
      <c r="C24" s="4" t="s">
        <v>13</v>
      </c>
      <c r="D24" s="5">
        <v>510156.96</v>
      </c>
      <c r="E24" s="5">
        <v>16428.319301260803</v>
      </c>
      <c r="F24" s="6">
        <v>44531</v>
      </c>
      <c r="G24" s="4" t="s">
        <v>14</v>
      </c>
    </row>
    <row r="25" spans="1:7" x14ac:dyDescent="0.25">
      <c r="A25" s="4">
        <v>7004932</v>
      </c>
      <c r="B25" s="4" t="s">
        <v>9</v>
      </c>
      <c r="C25" s="4" t="s">
        <v>13</v>
      </c>
      <c r="D25" s="5">
        <v>1989.21</v>
      </c>
      <c r="E25" s="5">
        <v>64.057495240799994</v>
      </c>
      <c r="F25" s="6">
        <v>44531</v>
      </c>
      <c r="G25" s="4" t="s">
        <v>14</v>
      </c>
    </row>
    <row r="26" spans="1:7" x14ac:dyDescent="0.25">
      <c r="A26" s="4">
        <v>6932988</v>
      </c>
      <c r="B26" s="4" t="s">
        <v>10</v>
      </c>
      <c r="C26" s="4" t="s">
        <v>13</v>
      </c>
      <c r="D26" s="5">
        <v>10169.65</v>
      </c>
      <c r="E26" s="5">
        <v>3139.9875408795001</v>
      </c>
      <c r="F26" s="6">
        <v>44531</v>
      </c>
      <c r="G26" s="4" t="s">
        <v>14</v>
      </c>
    </row>
    <row r="27" spans="1:7" x14ac:dyDescent="0.25">
      <c r="A27" s="4">
        <v>6933099</v>
      </c>
      <c r="B27" s="4" t="s">
        <v>10</v>
      </c>
      <c r="C27" s="4" t="s">
        <v>13</v>
      </c>
      <c r="D27" s="5">
        <v>49817.99</v>
      </c>
      <c r="E27" s="5">
        <v>17191.4625008857</v>
      </c>
      <c r="F27" s="6">
        <v>44531</v>
      </c>
      <c r="G27" s="4" t="s">
        <v>14</v>
      </c>
    </row>
    <row r="28" spans="1:7" x14ac:dyDescent="0.25">
      <c r="A28" s="4">
        <v>6933110</v>
      </c>
      <c r="B28" s="4" t="s">
        <v>10</v>
      </c>
      <c r="C28" s="4" t="s">
        <v>13</v>
      </c>
      <c r="D28" s="5">
        <v>8492.84</v>
      </c>
      <c r="E28" s="5">
        <v>2005.2532849536001</v>
      </c>
      <c r="F28" s="6">
        <v>44531</v>
      </c>
      <c r="G28" s="4" t="s">
        <v>14</v>
      </c>
    </row>
    <row r="29" spans="1:7" x14ac:dyDescent="0.25">
      <c r="A29" s="4">
        <v>6933113</v>
      </c>
      <c r="B29" s="4" t="s">
        <v>10</v>
      </c>
      <c r="C29" s="4" t="s">
        <v>13</v>
      </c>
      <c r="D29" s="5">
        <v>74169.37</v>
      </c>
      <c r="E29" s="5">
        <v>17512.207086844799</v>
      </c>
      <c r="F29" s="6">
        <v>44531</v>
      </c>
      <c r="G29" s="4" t="s">
        <v>14</v>
      </c>
    </row>
    <row r="30" spans="1:7" x14ac:dyDescent="0.25">
      <c r="A30" s="4">
        <v>6933268</v>
      </c>
      <c r="B30" s="4" t="s">
        <v>10</v>
      </c>
      <c r="C30" s="4" t="s">
        <v>13</v>
      </c>
      <c r="D30" s="5">
        <v>10806.7</v>
      </c>
      <c r="E30" s="5">
        <v>4514.3366083660003</v>
      </c>
      <c r="F30" s="6">
        <v>44531</v>
      </c>
      <c r="G30" s="4" t="s">
        <v>14</v>
      </c>
    </row>
    <row r="31" spans="1:7" x14ac:dyDescent="0.25">
      <c r="A31" s="4">
        <v>6933274</v>
      </c>
      <c r="B31" s="4" t="s">
        <v>10</v>
      </c>
      <c r="C31" s="4" t="s">
        <v>13</v>
      </c>
      <c r="D31" s="5">
        <v>6266.2</v>
      </c>
      <c r="E31" s="5">
        <v>1934.7558597059999</v>
      </c>
      <c r="F31" s="6">
        <v>44531</v>
      </c>
      <c r="G31" s="4" t="s">
        <v>14</v>
      </c>
    </row>
    <row r="32" spans="1:7" x14ac:dyDescent="0.25">
      <c r="A32" s="4">
        <v>6933392</v>
      </c>
      <c r="B32" s="4" t="s">
        <v>10</v>
      </c>
      <c r="C32" s="4" t="s">
        <v>13</v>
      </c>
      <c r="D32" s="5">
        <v>14047.62</v>
      </c>
      <c r="E32" s="5">
        <v>4847.6289881765997</v>
      </c>
      <c r="F32" s="6">
        <v>44531</v>
      </c>
      <c r="G32" s="4" t="s">
        <v>14</v>
      </c>
    </row>
    <row r="33" spans="1:7" x14ac:dyDescent="0.25">
      <c r="A33" s="4">
        <v>6933396</v>
      </c>
      <c r="B33" s="4" t="s">
        <v>10</v>
      </c>
      <c r="C33" s="4" t="s">
        <v>13</v>
      </c>
      <c r="D33" s="5">
        <v>237.99</v>
      </c>
      <c r="E33" s="5">
        <v>64.836786610800004</v>
      </c>
      <c r="F33" s="6">
        <v>44531</v>
      </c>
      <c r="G33" s="4" t="s">
        <v>14</v>
      </c>
    </row>
    <row r="34" spans="1:7" x14ac:dyDescent="0.25">
      <c r="A34" s="4">
        <v>6933410</v>
      </c>
      <c r="B34" s="4" t="s">
        <v>10</v>
      </c>
      <c r="C34" s="4" t="s">
        <v>13</v>
      </c>
      <c r="D34" s="5">
        <v>38933.090000000004</v>
      </c>
      <c r="E34" s="5">
        <v>13435.2421038787</v>
      </c>
      <c r="F34" s="6">
        <v>44531</v>
      </c>
      <c r="G34" s="4" t="s">
        <v>14</v>
      </c>
    </row>
    <row r="35" spans="1:7" x14ac:dyDescent="0.25">
      <c r="A35" s="4">
        <v>6933519</v>
      </c>
      <c r="B35" s="4" t="s">
        <v>10</v>
      </c>
      <c r="C35" s="4" t="s">
        <v>13</v>
      </c>
      <c r="D35" s="5">
        <v>1556.74</v>
      </c>
      <c r="E35" s="5">
        <v>480.66002314620005</v>
      </c>
      <c r="F35" s="6">
        <v>44531</v>
      </c>
      <c r="G35" s="4" t="s">
        <v>14</v>
      </c>
    </row>
    <row r="36" spans="1:7" x14ac:dyDescent="0.25">
      <c r="A36" s="4">
        <v>6933534</v>
      </c>
      <c r="B36" s="4" t="s">
        <v>10</v>
      </c>
      <c r="C36" s="4" t="s">
        <v>13</v>
      </c>
      <c r="D36" s="5">
        <v>18267.16</v>
      </c>
      <c r="E36" s="5">
        <v>5640.1798299108004</v>
      </c>
      <c r="F36" s="6">
        <v>44531</v>
      </c>
      <c r="G36" s="4" t="s">
        <v>14</v>
      </c>
    </row>
    <row r="37" spans="1:7" x14ac:dyDescent="0.25">
      <c r="A37" s="4">
        <v>6933536</v>
      </c>
      <c r="B37" s="4" t="s">
        <v>10</v>
      </c>
      <c r="C37" s="4" t="s">
        <v>13</v>
      </c>
      <c r="D37" s="5">
        <v>-1017.6</v>
      </c>
      <c r="E37" s="5">
        <v>-351.15893356800001</v>
      </c>
      <c r="F37" s="6">
        <v>44531</v>
      </c>
      <c r="G37" s="4" t="s">
        <v>14</v>
      </c>
    </row>
    <row r="38" spans="1:7" x14ac:dyDescent="0.25">
      <c r="A38" s="4">
        <v>6933539</v>
      </c>
      <c r="B38" s="4" t="s">
        <v>10</v>
      </c>
      <c r="C38" s="4" t="s">
        <v>13</v>
      </c>
      <c r="D38" s="5">
        <v>13745.03</v>
      </c>
      <c r="E38" s="5">
        <v>4743.2095879129001</v>
      </c>
      <c r="F38" s="6">
        <v>44531</v>
      </c>
      <c r="G38" s="4" t="s">
        <v>14</v>
      </c>
    </row>
    <row r="39" spans="1:7" x14ac:dyDescent="0.25">
      <c r="A39" s="4">
        <v>6933551</v>
      </c>
      <c r="B39" s="4" t="s">
        <v>10</v>
      </c>
      <c r="C39" s="4" t="s">
        <v>13</v>
      </c>
      <c r="D39" s="5">
        <v>1556.74</v>
      </c>
      <c r="E39" s="5">
        <v>480.66002314620005</v>
      </c>
      <c r="F39" s="6">
        <v>44531</v>
      </c>
      <c r="G39" s="4" t="s">
        <v>14</v>
      </c>
    </row>
    <row r="40" spans="1:7" x14ac:dyDescent="0.25">
      <c r="A40" s="4">
        <v>6933552</v>
      </c>
      <c r="B40" s="4" t="s">
        <v>10</v>
      </c>
      <c r="C40" s="4" t="s">
        <v>13</v>
      </c>
      <c r="D40" s="5">
        <v>1556.74</v>
      </c>
      <c r="E40" s="5">
        <v>480.66002314620005</v>
      </c>
      <c r="F40" s="6">
        <v>44531</v>
      </c>
      <c r="G40" s="4" t="s">
        <v>14</v>
      </c>
    </row>
    <row r="41" spans="1:7" x14ac:dyDescent="0.25">
      <c r="A41" s="4">
        <v>6933837</v>
      </c>
      <c r="B41" s="4" t="s">
        <v>10</v>
      </c>
      <c r="C41" s="4" t="s">
        <v>13</v>
      </c>
      <c r="D41" s="5">
        <v>10210.52</v>
      </c>
      <c r="E41" s="5">
        <v>3152.6065878275999</v>
      </c>
      <c r="F41" s="6">
        <v>44531</v>
      </c>
      <c r="G41" s="4" t="s">
        <v>14</v>
      </c>
    </row>
    <row r="42" spans="1:7" x14ac:dyDescent="0.25">
      <c r="A42" s="4">
        <v>6933838</v>
      </c>
      <c r="B42" s="4" t="s">
        <v>10</v>
      </c>
      <c r="C42" s="4" t="s">
        <v>13</v>
      </c>
      <c r="D42" s="5">
        <v>25</v>
      </c>
      <c r="E42" s="5">
        <v>10.443374500000001</v>
      </c>
      <c r="F42" s="6">
        <v>44531</v>
      </c>
      <c r="G42" s="4" t="s">
        <v>14</v>
      </c>
    </row>
    <row r="43" spans="1:7" x14ac:dyDescent="0.25">
      <c r="A43" s="4">
        <v>6933840</v>
      </c>
      <c r="B43" s="4" t="s">
        <v>10</v>
      </c>
      <c r="C43" s="4" t="s">
        <v>13</v>
      </c>
      <c r="D43" s="5">
        <v>2895</v>
      </c>
      <c r="E43" s="5">
        <v>999.02231985000003</v>
      </c>
      <c r="F43" s="6">
        <v>44531</v>
      </c>
      <c r="G43" s="4" t="s">
        <v>14</v>
      </c>
    </row>
    <row r="44" spans="1:7" x14ac:dyDescent="0.25">
      <c r="A44" s="4">
        <v>6933841</v>
      </c>
      <c r="B44" s="4" t="s">
        <v>10</v>
      </c>
      <c r="C44" s="4" t="s">
        <v>13</v>
      </c>
      <c r="D44" s="5">
        <v>1555.76</v>
      </c>
      <c r="E44" s="5">
        <v>423.84335113920002</v>
      </c>
      <c r="F44" s="6">
        <v>44531</v>
      </c>
      <c r="G44" s="4" t="s">
        <v>14</v>
      </c>
    </row>
    <row r="45" spans="1:7" x14ac:dyDescent="0.25">
      <c r="A45" s="4">
        <v>6933966</v>
      </c>
      <c r="B45" s="4" t="s">
        <v>10</v>
      </c>
      <c r="C45" s="4" t="s">
        <v>13</v>
      </c>
      <c r="D45" s="5">
        <v>1556.74</v>
      </c>
      <c r="E45" s="5">
        <v>480.66002314620005</v>
      </c>
      <c r="F45" s="6">
        <v>44531</v>
      </c>
      <c r="G45" s="4" t="s">
        <v>14</v>
      </c>
    </row>
    <row r="46" spans="1:7" x14ac:dyDescent="0.25">
      <c r="A46" s="4">
        <v>6933981</v>
      </c>
      <c r="B46" s="4" t="s">
        <v>10</v>
      </c>
      <c r="C46" s="4" t="s">
        <v>13</v>
      </c>
      <c r="D46" s="5">
        <v>-5324.76</v>
      </c>
      <c r="E46" s="5">
        <v>-1837.4970942468001</v>
      </c>
      <c r="F46" s="6">
        <v>44531</v>
      </c>
      <c r="G46" s="4" t="s">
        <v>14</v>
      </c>
    </row>
    <row r="47" spans="1:7" x14ac:dyDescent="0.25">
      <c r="A47" s="4">
        <v>6933992</v>
      </c>
      <c r="B47" s="4" t="s">
        <v>10</v>
      </c>
      <c r="C47" s="4" t="s">
        <v>13</v>
      </c>
      <c r="D47" s="5">
        <v>1604.97</v>
      </c>
      <c r="E47" s="5">
        <v>437.2498735524</v>
      </c>
      <c r="F47" s="6">
        <v>44531</v>
      </c>
      <c r="G47" s="4" t="s">
        <v>14</v>
      </c>
    </row>
    <row r="48" spans="1:7" x14ac:dyDescent="0.25">
      <c r="A48" s="4">
        <v>6934001</v>
      </c>
      <c r="B48" s="4" t="s">
        <v>10</v>
      </c>
      <c r="C48" s="4" t="s">
        <v>13</v>
      </c>
      <c r="D48" s="5">
        <v>1556.74</v>
      </c>
      <c r="E48" s="5">
        <v>480.66002314620005</v>
      </c>
      <c r="F48" s="6">
        <v>44531</v>
      </c>
      <c r="G48" s="4" t="s">
        <v>14</v>
      </c>
    </row>
    <row r="49" spans="1:7" x14ac:dyDescent="0.25">
      <c r="A49" s="4">
        <v>6934019</v>
      </c>
      <c r="B49" s="4" t="s">
        <v>10</v>
      </c>
      <c r="C49" s="4" t="s">
        <v>13</v>
      </c>
      <c r="D49" s="5">
        <v>-117964</v>
      </c>
      <c r="E49" s="5">
        <v>-10712.540869799999</v>
      </c>
      <c r="F49" s="6">
        <v>44531</v>
      </c>
      <c r="G49" s="4" t="s">
        <v>14</v>
      </c>
    </row>
    <row r="50" spans="1:7" x14ac:dyDescent="0.25">
      <c r="A50" s="4">
        <v>6934049</v>
      </c>
      <c r="B50" s="4" t="s">
        <v>10</v>
      </c>
      <c r="C50" s="4" t="s">
        <v>13</v>
      </c>
      <c r="D50" s="5">
        <v>197535.35</v>
      </c>
      <c r="E50" s="5">
        <v>17938.570327432499</v>
      </c>
      <c r="F50" s="6">
        <v>44531</v>
      </c>
      <c r="G50" s="4" t="s">
        <v>14</v>
      </c>
    </row>
    <row r="51" spans="1:7" x14ac:dyDescent="0.25">
      <c r="A51" s="4">
        <v>6934059</v>
      </c>
      <c r="B51" s="4" t="s">
        <v>10</v>
      </c>
      <c r="C51" s="4" t="s">
        <v>13</v>
      </c>
      <c r="D51" s="5">
        <v>165196</v>
      </c>
      <c r="E51" s="5">
        <v>15001.7708922</v>
      </c>
      <c r="F51" s="6">
        <v>44531</v>
      </c>
      <c r="G51" s="4" t="s">
        <v>14</v>
      </c>
    </row>
    <row r="52" spans="1:7" x14ac:dyDescent="0.25">
      <c r="A52" s="4">
        <v>7002753</v>
      </c>
      <c r="B52" s="4" t="s">
        <v>10</v>
      </c>
      <c r="C52" s="4" t="s">
        <v>13</v>
      </c>
      <c r="D52" s="5">
        <v>13856.970000000001</v>
      </c>
      <c r="E52" s="5">
        <v>755.02694150519994</v>
      </c>
      <c r="F52" s="6">
        <v>44531</v>
      </c>
      <c r="G52" s="4" t="s">
        <v>14</v>
      </c>
    </row>
    <row r="53" spans="1:7" x14ac:dyDescent="0.25">
      <c r="A53" s="4">
        <v>7003102</v>
      </c>
      <c r="B53" s="4" t="s">
        <v>10</v>
      </c>
      <c r="C53" s="4" t="s">
        <v>13</v>
      </c>
      <c r="D53" s="5">
        <v>26590.5</v>
      </c>
      <c r="E53" s="5">
        <v>1448.8408279800001</v>
      </c>
      <c r="F53" s="6">
        <v>44531</v>
      </c>
      <c r="G53" s="4" t="s">
        <v>14</v>
      </c>
    </row>
    <row r="54" spans="1:7" x14ac:dyDescent="0.25">
      <c r="A54" s="4">
        <v>7003395</v>
      </c>
      <c r="B54" s="4" t="s">
        <v>10</v>
      </c>
      <c r="C54" s="4" t="s">
        <v>13</v>
      </c>
      <c r="D54" s="5">
        <v>15873.5</v>
      </c>
      <c r="E54" s="5">
        <v>864.90193425999996</v>
      </c>
      <c r="F54" s="6">
        <v>44531</v>
      </c>
      <c r="G54" s="4" t="s">
        <v>14</v>
      </c>
    </row>
    <row r="55" spans="1:7" x14ac:dyDescent="0.25">
      <c r="A55" s="4">
        <v>7003417</v>
      </c>
      <c r="B55" s="4" t="s">
        <v>10</v>
      </c>
      <c r="C55" s="4" t="s">
        <v>13</v>
      </c>
      <c r="D55" s="5">
        <v>42457.520000000004</v>
      </c>
      <c r="E55" s="5">
        <v>2313.3896854432001</v>
      </c>
      <c r="F55" s="6">
        <v>44531</v>
      </c>
      <c r="G55" s="4" t="s">
        <v>14</v>
      </c>
    </row>
    <row r="56" spans="1:7" x14ac:dyDescent="0.25">
      <c r="A56" s="4">
        <v>7003418</v>
      </c>
      <c r="B56" s="4" t="s">
        <v>10</v>
      </c>
      <c r="C56" s="4" t="s">
        <v>13</v>
      </c>
      <c r="D56" s="5">
        <v>431.42</v>
      </c>
      <c r="E56" s="5">
        <v>23.506850567200001</v>
      </c>
      <c r="F56" s="6">
        <v>44531</v>
      </c>
      <c r="G56" s="4" t="s">
        <v>14</v>
      </c>
    </row>
    <row r="57" spans="1:7" x14ac:dyDescent="0.25">
      <c r="A57" s="4">
        <v>7004260</v>
      </c>
      <c r="B57" s="4" t="s">
        <v>10</v>
      </c>
      <c r="C57" s="4" t="s">
        <v>13</v>
      </c>
      <c r="D57" s="5">
        <v>117964</v>
      </c>
      <c r="E57" s="5">
        <v>6427.5233422399997</v>
      </c>
      <c r="F57" s="6">
        <v>44531</v>
      </c>
      <c r="G57" s="4" t="s">
        <v>14</v>
      </c>
    </row>
    <row r="58" spans="1:7" x14ac:dyDescent="0.25">
      <c r="A58" s="4">
        <v>7004609</v>
      </c>
      <c r="B58" s="4" t="s">
        <v>10</v>
      </c>
      <c r="C58" s="4" t="s">
        <v>13</v>
      </c>
      <c r="D58" s="5">
        <v>5274.5</v>
      </c>
      <c r="E58" s="5">
        <v>287.39252542000003</v>
      </c>
      <c r="F58" s="6">
        <v>44531</v>
      </c>
      <c r="G58" s="4" t="s">
        <v>14</v>
      </c>
    </row>
    <row r="59" spans="1:7" x14ac:dyDescent="0.25">
      <c r="A59" s="4">
        <v>7004905</v>
      </c>
      <c r="B59" s="4" t="s">
        <v>10</v>
      </c>
      <c r="C59" s="4" t="s">
        <v>13</v>
      </c>
      <c r="D59" s="5">
        <v>4105.79</v>
      </c>
      <c r="E59" s="5">
        <v>223.71283665640001</v>
      </c>
      <c r="F59" s="6">
        <v>44531</v>
      </c>
      <c r="G59" s="4" t="s">
        <v>14</v>
      </c>
    </row>
    <row r="60" spans="1:7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7498.1276879039997</v>
      </c>
      <c r="F60" s="6">
        <v>44531</v>
      </c>
      <c r="G60" s="4" t="s">
        <v>14</v>
      </c>
    </row>
    <row r="61" spans="1:7" x14ac:dyDescent="0.25">
      <c r="A61" s="4">
        <v>6933407</v>
      </c>
      <c r="B61" s="4" t="s">
        <v>15</v>
      </c>
      <c r="C61" s="4" t="s">
        <v>13</v>
      </c>
      <c r="D61" s="5">
        <v>5314.3</v>
      </c>
      <c r="E61" s="5">
        <v>9355.5899922249992</v>
      </c>
      <c r="F61" s="6">
        <v>44531</v>
      </c>
      <c r="G61" s="4" t="s">
        <v>14</v>
      </c>
    </row>
    <row r="62" spans="1:7" x14ac:dyDescent="0.25">
      <c r="A62" s="4">
        <v>6933408</v>
      </c>
      <c r="B62" s="4" t="s">
        <v>15</v>
      </c>
      <c r="C62" s="4" t="s">
        <v>13</v>
      </c>
      <c r="D62" s="5">
        <v>5894.2</v>
      </c>
      <c r="E62" s="5">
        <v>12445.219705464</v>
      </c>
      <c r="F62" s="6">
        <v>44531</v>
      </c>
      <c r="G62" s="4" t="s">
        <v>14</v>
      </c>
    </row>
    <row r="63" spans="1:7" x14ac:dyDescent="0.25">
      <c r="A63" s="4">
        <v>6933544</v>
      </c>
      <c r="B63" s="4" t="s">
        <v>15</v>
      </c>
      <c r="C63" s="4" t="s">
        <v>13</v>
      </c>
      <c r="D63" s="5">
        <v>1695.6100000000001</v>
      </c>
      <c r="E63" s="5">
        <v>3580.1701647012001</v>
      </c>
      <c r="F63" s="6">
        <v>44531</v>
      </c>
      <c r="G63" s="4" t="s">
        <v>14</v>
      </c>
    </row>
    <row r="64" spans="1:7" x14ac:dyDescent="0.25">
      <c r="A64" s="4">
        <v>6933692</v>
      </c>
      <c r="B64" s="4" t="s">
        <v>15</v>
      </c>
      <c r="C64" s="4" t="s">
        <v>13</v>
      </c>
      <c r="D64" s="5">
        <v>650</v>
      </c>
      <c r="E64" s="5">
        <v>1372.4326980000001</v>
      </c>
      <c r="F64" s="6">
        <v>44531</v>
      </c>
      <c r="G64" s="4" t="s">
        <v>14</v>
      </c>
    </row>
    <row r="65" spans="1:7" x14ac:dyDescent="0.25">
      <c r="A65" s="4">
        <v>6933693</v>
      </c>
      <c r="B65" s="4" t="s">
        <v>15</v>
      </c>
      <c r="C65" s="4" t="s">
        <v>13</v>
      </c>
      <c r="D65" s="5">
        <v>873.88</v>
      </c>
      <c r="E65" s="5">
        <v>1845.1407478896001</v>
      </c>
      <c r="F65" s="6">
        <v>44531</v>
      </c>
      <c r="G65" s="4" t="s">
        <v>14</v>
      </c>
    </row>
    <row r="66" spans="1:7" x14ac:dyDescent="0.25">
      <c r="A66" s="4">
        <v>6933839</v>
      </c>
      <c r="B66" s="4" t="s">
        <v>15</v>
      </c>
      <c r="C66" s="4" t="s">
        <v>13</v>
      </c>
      <c r="D66" s="5">
        <v>20921.350000000002</v>
      </c>
      <c r="E66" s="5">
        <v>44174.068963541999</v>
      </c>
      <c r="F66" s="6">
        <v>44531</v>
      </c>
      <c r="G66" s="4" t="s">
        <v>14</v>
      </c>
    </row>
    <row r="67" spans="1:7" x14ac:dyDescent="0.25">
      <c r="A67" s="4">
        <v>6933842</v>
      </c>
      <c r="B67" s="4" t="s">
        <v>15</v>
      </c>
      <c r="C67" s="4" t="s">
        <v>13</v>
      </c>
      <c r="D67" s="5">
        <v>2932</v>
      </c>
      <c r="E67" s="5">
        <v>5504.6799988800003</v>
      </c>
      <c r="F67" s="6">
        <v>44531</v>
      </c>
      <c r="G67" s="4" t="s">
        <v>14</v>
      </c>
    </row>
    <row r="68" spans="1:7" x14ac:dyDescent="0.25">
      <c r="A68" s="4">
        <v>6932993</v>
      </c>
      <c r="B68" s="4" t="s">
        <v>16</v>
      </c>
      <c r="C68" s="4" t="s">
        <v>13</v>
      </c>
      <c r="D68" s="5">
        <v>1593.1000000000001</v>
      </c>
      <c r="E68" s="5">
        <v>-547.46247446200005</v>
      </c>
      <c r="F68" s="6">
        <v>44531</v>
      </c>
      <c r="G68" s="4" t="s">
        <v>14</v>
      </c>
    </row>
    <row r="69" spans="1:7" x14ac:dyDescent="0.25">
      <c r="A69" s="4">
        <v>6933001</v>
      </c>
      <c r="B69" s="4" t="s">
        <v>16</v>
      </c>
      <c r="C69" s="4" t="s">
        <v>13</v>
      </c>
      <c r="D69" s="5">
        <v>77494.7</v>
      </c>
      <c r="E69" s="5">
        <v>-26630.745226094001</v>
      </c>
      <c r="F69" s="6">
        <v>44531</v>
      </c>
      <c r="G69" s="4" t="s">
        <v>14</v>
      </c>
    </row>
    <row r="70" spans="1:7" x14ac:dyDescent="0.25">
      <c r="A70" s="4">
        <v>6933279</v>
      </c>
      <c r="B70" s="4" t="s">
        <v>16</v>
      </c>
      <c r="C70" s="4" t="s">
        <v>13</v>
      </c>
      <c r="D70" s="5">
        <v>302808</v>
      </c>
      <c r="E70" s="5">
        <v>-179737.85659896</v>
      </c>
      <c r="F70" s="6">
        <v>44531</v>
      </c>
      <c r="G70" s="4" t="s">
        <v>14</v>
      </c>
    </row>
    <row r="71" spans="1:7" x14ac:dyDescent="0.25">
      <c r="A71" s="4">
        <v>6933553</v>
      </c>
      <c r="B71" s="4" t="s">
        <v>16</v>
      </c>
      <c r="C71" s="4" t="s">
        <v>13</v>
      </c>
      <c r="D71" s="5">
        <v>851.92000000000007</v>
      </c>
      <c r="E71" s="5">
        <v>-505.67446961040002</v>
      </c>
      <c r="F71" s="6">
        <v>44531</v>
      </c>
      <c r="G71" s="4" t="s">
        <v>14</v>
      </c>
    </row>
    <row r="72" spans="1:7" x14ac:dyDescent="0.25">
      <c r="A72" s="4">
        <v>6933699</v>
      </c>
      <c r="B72" s="4" t="s">
        <v>16</v>
      </c>
      <c r="C72" s="4" t="s">
        <v>13</v>
      </c>
      <c r="D72" s="5">
        <v>30372.57</v>
      </c>
      <c r="E72" s="5">
        <v>-10437.412797671399</v>
      </c>
      <c r="F72" s="6">
        <v>44531</v>
      </c>
      <c r="G72" s="4" t="s">
        <v>14</v>
      </c>
    </row>
    <row r="73" spans="1:7" x14ac:dyDescent="0.25">
      <c r="A73" s="4">
        <v>6933985</v>
      </c>
      <c r="B73" s="4" t="s">
        <v>16</v>
      </c>
      <c r="C73" s="4" t="s">
        <v>13</v>
      </c>
      <c r="D73" s="5">
        <v>681.29</v>
      </c>
      <c r="E73" s="5">
        <v>-361.82999869179997</v>
      </c>
      <c r="F73" s="6">
        <v>44531</v>
      </c>
      <c r="G73" s="4" t="s">
        <v>14</v>
      </c>
    </row>
    <row r="74" spans="1:7" x14ac:dyDescent="0.25">
      <c r="A74" s="4">
        <v>6934002</v>
      </c>
      <c r="B74" s="4" t="s">
        <v>16</v>
      </c>
      <c r="C74" s="4" t="s">
        <v>13</v>
      </c>
      <c r="D74" s="5">
        <v>18638.38</v>
      </c>
      <c r="E74" s="5">
        <v>-11063.190112800601</v>
      </c>
      <c r="F74" s="6">
        <v>44531</v>
      </c>
      <c r="G74" s="4" t="s">
        <v>14</v>
      </c>
    </row>
    <row r="75" spans="1:7" x14ac:dyDescent="0.25">
      <c r="A75" s="4">
        <v>6932994</v>
      </c>
      <c r="B75" s="4" t="s">
        <v>11</v>
      </c>
      <c r="C75" s="4" t="s">
        <v>13</v>
      </c>
      <c r="D75" s="5">
        <v>704526.9</v>
      </c>
      <c r="E75" s="5">
        <v>-4646.6296709910002</v>
      </c>
      <c r="F75" s="6">
        <v>44531</v>
      </c>
      <c r="G75" s="4" t="s">
        <v>14</v>
      </c>
    </row>
    <row r="76" spans="1:7" x14ac:dyDescent="0.25">
      <c r="A76" s="4">
        <v>6933277</v>
      </c>
      <c r="B76" s="4" t="s">
        <v>11</v>
      </c>
      <c r="C76" s="4" t="s">
        <v>13</v>
      </c>
      <c r="D76" s="5">
        <v>28437.14</v>
      </c>
      <c r="E76" s="5">
        <v>-145.8799688574</v>
      </c>
      <c r="F76" s="6">
        <v>44531</v>
      </c>
      <c r="G76" s="4" t="s">
        <v>14</v>
      </c>
    </row>
    <row r="77" spans="1:7" x14ac:dyDescent="0.25">
      <c r="A77" s="4">
        <v>6934057</v>
      </c>
      <c r="B77" s="4" t="s">
        <v>11</v>
      </c>
      <c r="C77" s="4" t="s">
        <v>13</v>
      </c>
      <c r="D77" s="5">
        <v>55607.05</v>
      </c>
      <c r="E77" s="5">
        <v>-203.749791905</v>
      </c>
      <c r="F77" s="6">
        <v>44531</v>
      </c>
      <c r="G77" s="4" t="s">
        <v>14</v>
      </c>
    </row>
    <row r="78" spans="1:7" x14ac:dyDescent="0.25">
      <c r="A78" s="4">
        <v>7003415</v>
      </c>
      <c r="B78" s="4" t="s">
        <v>11</v>
      </c>
      <c r="C78" s="4" t="s">
        <v>13</v>
      </c>
      <c r="D78" s="5">
        <v>133099.69</v>
      </c>
      <c r="E78" s="5">
        <v>-292.61966846500002</v>
      </c>
      <c r="F78" s="6">
        <v>44531</v>
      </c>
      <c r="G78" s="4" t="s">
        <v>14</v>
      </c>
    </row>
    <row r="79" spans="1:7" x14ac:dyDescent="0.25">
      <c r="A79" s="4">
        <v>6932977</v>
      </c>
      <c r="B79" s="4" t="s">
        <v>17</v>
      </c>
      <c r="C79" s="4" t="s">
        <v>13</v>
      </c>
      <c r="D79" s="5">
        <v>25000</v>
      </c>
      <c r="E79" s="5">
        <v>17067.642</v>
      </c>
      <c r="F79" s="6">
        <v>44531</v>
      </c>
      <c r="G79" s="4" t="s">
        <v>14</v>
      </c>
    </row>
    <row r="80" spans="1:7" x14ac:dyDescent="0.25">
      <c r="A80" s="4">
        <v>6933089</v>
      </c>
      <c r="B80" s="4" t="s">
        <v>17</v>
      </c>
      <c r="C80" s="4" t="s">
        <v>13</v>
      </c>
      <c r="D80" s="5">
        <v>31204.400000000001</v>
      </c>
      <c r="E80" s="5">
        <v>24143.877457684001</v>
      </c>
      <c r="F80" s="6">
        <v>44531</v>
      </c>
      <c r="G80" s="4" t="s">
        <v>14</v>
      </c>
    </row>
    <row r="81" spans="1:7" x14ac:dyDescent="0.25">
      <c r="A81" s="4">
        <v>6933097</v>
      </c>
      <c r="B81" s="4" t="s">
        <v>17</v>
      </c>
      <c r="C81" s="4" t="s">
        <v>13</v>
      </c>
      <c r="D81" s="5">
        <v>37000</v>
      </c>
      <c r="E81" s="5">
        <v>25260.11016</v>
      </c>
      <c r="F81" s="6">
        <v>44531</v>
      </c>
      <c r="G81" s="4" t="s">
        <v>14</v>
      </c>
    </row>
    <row r="82" spans="1:7" x14ac:dyDescent="0.25">
      <c r="A82" s="4">
        <v>6933389</v>
      </c>
      <c r="B82" s="4" t="s">
        <v>17</v>
      </c>
      <c r="C82" s="4" t="s">
        <v>13</v>
      </c>
      <c r="D82" s="5">
        <v>26127.78</v>
      </c>
      <c r="E82" s="5">
        <v>17837.583811790402</v>
      </c>
      <c r="F82" s="6">
        <v>44531</v>
      </c>
      <c r="G82" s="4" t="s">
        <v>14</v>
      </c>
    </row>
    <row r="83" spans="1:7" x14ac:dyDescent="0.25">
      <c r="A83" s="4">
        <v>6933390</v>
      </c>
      <c r="B83" s="4" t="s">
        <v>17</v>
      </c>
      <c r="C83" s="4" t="s">
        <v>13</v>
      </c>
      <c r="D83" s="5">
        <v>27829.82</v>
      </c>
      <c r="E83" s="5">
        <v>18999.576187377599</v>
      </c>
      <c r="F83" s="6">
        <v>44531</v>
      </c>
      <c r="G83" s="4" t="s">
        <v>14</v>
      </c>
    </row>
    <row r="84" spans="1:7" x14ac:dyDescent="0.25">
      <c r="A84" s="4">
        <v>6933695</v>
      </c>
      <c r="B84" s="4" t="s">
        <v>17</v>
      </c>
      <c r="C84" s="4" t="s">
        <v>13</v>
      </c>
      <c r="D84" s="5">
        <v>27389.06</v>
      </c>
      <c r="E84" s="5">
        <v>21191.822573776601</v>
      </c>
      <c r="F84" s="6">
        <v>44531</v>
      </c>
      <c r="G84" s="4" t="s">
        <v>14</v>
      </c>
    </row>
    <row r="85" spans="1:7" x14ac:dyDescent="0.25">
      <c r="A85" s="4">
        <v>6933978</v>
      </c>
      <c r="B85" s="4" t="s">
        <v>17</v>
      </c>
      <c r="C85" s="4" t="s">
        <v>13</v>
      </c>
      <c r="D85" s="5">
        <v>765.05000000000007</v>
      </c>
      <c r="E85" s="5">
        <v>522.30398048399991</v>
      </c>
      <c r="F85" s="6">
        <v>44531</v>
      </c>
      <c r="G85" s="4" t="s">
        <v>14</v>
      </c>
    </row>
    <row r="86" spans="1:7" x14ac:dyDescent="0.25">
      <c r="A86" s="4">
        <v>6933979</v>
      </c>
      <c r="B86" s="4" t="s">
        <v>17</v>
      </c>
      <c r="C86" s="4" t="s">
        <v>13</v>
      </c>
      <c r="D86" s="5">
        <v>32193.600000000002</v>
      </c>
      <c r="E86" s="5">
        <v>21978.753579648001</v>
      </c>
      <c r="F86" s="6">
        <v>44531</v>
      </c>
      <c r="G86" s="4" t="s">
        <v>14</v>
      </c>
    </row>
    <row r="87" spans="1:7" x14ac:dyDescent="0.25">
      <c r="A87" s="4">
        <v>6934017</v>
      </c>
      <c r="B87" s="4" t="s">
        <v>17</v>
      </c>
      <c r="C87" s="4" t="s">
        <v>13</v>
      </c>
      <c r="D87" s="5">
        <v>-278.5</v>
      </c>
      <c r="E87" s="5">
        <v>-63.377852315000005</v>
      </c>
      <c r="F87" s="6">
        <v>44531</v>
      </c>
      <c r="G87" s="4" t="s">
        <v>14</v>
      </c>
    </row>
    <row r="88" spans="1:7" x14ac:dyDescent="0.25">
      <c r="A88" s="4">
        <v>6934029</v>
      </c>
      <c r="B88" s="4" t="s">
        <v>17</v>
      </c>
      <c r="C88" s="4" t="s">
        <v>13</v>
      </c>
      <c r="D88" s="5">
        <v>29938.39</v>
      </c>
      <c r="E88" s="5">
        <v>6813.0371991700995</v>
      </c>
      <c r="F88" s="6">
        <v>44531</v>
      </c>
      <c r="G88" s="4" t="s">
        <v>14</v>
      </c>
    </row>
    <row r="89" spans="1:7" x14ac:dyDescent="0.25">
      <c r="A89" s="4">
        <v>6934062</v>
      </c>
      <c r="B89" s="4" t="s">
        <v>17</v>
      </c>
      <c r="C89" s="4" t="s">
        <v>13</v>
      </c>
      <c r="D89" s="5">
        <v>-8300</v>
      </c>
      <c r="E89" s="5">
        <v>-1888.819297</v>
      </c>
      <c r="F89" s="6">
        <v>44531</v>
      </c>
      <c r="G89" s="4" t="s">
        <v>14</v>
      </c>
    </row>
    <row r="90" spans="1:7" x14ac:dyDescent="0.25">
      <c r="A90" s="4">
        <v>6934085</v>
      </c>
      <c r="B90" s="4" t="s">
        <v>17</v>
      </c>
      <c r="C90" s="4" t="s">
        <v>13</v>
      </c>
      <c r="D90" s="5">
        <v>-330.45</v>
      </c>
      <c r="E90" s="5">
        <v>-75.200040565500004</v>
      </c>
      <c r="F90" s="6">
        <v>44531</v>
      </c>
      <c r="G90" s="4" t="s">
        <v>14</v>
      </c>
    </row>
    <row r="91" spans="1:7" x14ac:dyDescent="0.25">
      <c r="A91" s="4">
        <v>7002764</v>
      </c>
      <c r="B91" s="4" t="s">
        <v>17</v>
      </c>
      <c r="C91" s="4" t="s">
        <v>13</v>
      </c>
      <c r="D91" s="5">
        <v>29556.05</v>
      </c>
      <c r="E91" s="5">
        <v>4035.6090763239999</v>
      </c>
      <c r="F91" s="6">
        <v>44531</v>
      </c>
      <c r="G91" s="4" t="s">
        <v>14</v>
      </c>
    </row>
    <row r="92" spans="1:7" x14ac:dyDescent="0.25">
      <c r="A92" s="4">
        <v>7004931</v>
      </c>
      <c r="B92" s="4" t="s">
        <v>17</v>
      </c>
      <c r="C92" s="4" t="s">
        <v>13</v>
      </c>
      <c r="D92" s="5">
        <v>21.32</v>
      </c>
      <c r="E92" s="5">
        <v>2.9110515616000003</v>
      </c>
      <c r="F92" s="6">
        <v>44531</v>
      </c>
      <c r="G92" s="4" t="s">
        <v>14</v>
      </c>
    </row>
    <row r="93" spans="1:7" x14ac:dyDescent="0.25">
      <c r="A93" s="4">
        <v>6932975</v>
      </c>
      <c r="B93" s="4" t="s">
        <v>18</v>
      </c>
      <c r="C93" s="4" t="s">
        <v>13</v>
      </c>
      <c r="D93" s="5">
        <v>28717.78</v>
      </c>
      <c r="E93" s="5">
        <v>14951.1146642494</v>
      </c>
      <c r="F93" s="6">
        <v>44531</v>
      </c>
      <c r="G93" s="4" t="s">
        <v>14</v>
      </c>
    </row>
    <row r="94" spans="1:7" x14ac:dyDescent="0.25">
      <c r="A94" s="4">
        <v>6932976</v>
      </c>
      <c r="B94" s="4" t="s">
        <v>18</v>
      </c>
      <c r="C94" s="4" t="s">
        <v>13</v>
      </c>
      <c r="D94" s="5">
        <v>-4967.1500000000005</v>
      </c>
      <c r="E94" s="5">
        <v>-1673.2977781914999</v>
      </c>
      <c r="F94" s="6">
        <v>44531</v>
      </c>
      <c r="G94" s="4" t="s">
        <v>14</v>
      </c>
    </row>
    <row r="95" spans="1:7" x14ac:dyDescent="0.25">
      <c r="A95" s="4">
        <v>6932998</v>
      </c>
      <c r="B95" s="4" t="s">
        <v>18</v>
      </c>
      <c r="C95" s="4" t="s">
        <v>13</v>
      </c>
      <c r="D95" s="5">
        <v>26431.43</v>
      </c>
      <c r="E95" s="5">
        <v>12141.871813360702</v>
      </c>
      <c r="F95" s="6">
        <v>44531</v>
      </c>
      <c r="G95" s="4" t="s">
        <v>14</v>
      </c>
    </row>
    <row r="96" spans="1:7" x14ac:dyDescent="0.25">
      <c r="A96" s="4">
        <v>6932999</v>
      </c>
      <c r="B96" s="4" t="s">
        <v>18</v>
      </c>
      <c r="C96" s="4" t="s">
        <v>13</v>
      </c>
      <c r="D96" s="5">
        <v>35472.97</v>
      </c>
      <c r="E96" s="5">
        <v>14122.5988501754</v>
      </c>
      <c r="F96" s="6">
        <v>44531</v>
      </c>
      <c r="G96" s="4" t="s">
        <v>14</v>
      </c>
    </row>
    <row r="97" spans="1:7" x14ac:dyDescent="0.25">
      <c r="A97" s="4">
        <v>6933000</v>
      </c>
      <c r="B97" s="4" t="s">
        <v>18</v>
      </c>
      <c r="C97" s="4" t="s">
        <v>13</v>
      </c>
      <c r="D97" s="5">
        <v>28920.34</v>
      </c>
      <c r="E97" s="5">
        <v>13285.208597446601</v>
      </c>
      <c r="F97" s="6">
        <v>44531</v>
      </c>
      <c r="G97" s="4" t="s">
        <v>14</v>
      </c>
    </row>
    <row r="98" spans="1:7" x14ac:dyDescent="0.25">
      <c r="A98" s="4">
        <v>6933090</v>
      </c>
      <c r="B98" s="4" t="s">
        <v>18</v>
      </c>
      <c r="C98" s="4" t="s">
        <v>13</v>
      </c>
      <c r="D98" s="5">
        <v>37502.61</v>
      </c>
      <c r="E98" s="5">
        <v>10336.600627335001</v>
      </c>
      <c r="F98" s="6">
        <v>44531</v>
      </c>
      <c r="G98" s="4" t="s">
        <v>14</v>
      </c>
    </row>
    <row r="99" spans="1:7" x14ac:dyDescent="0.25">
      <c r="A99" s="4">
        <v>6933096</v>
      </c>
      <c r="B99" s="4" t="s">
        <v>18</v>
      </c>
      <c r="C99" s="4" t="s">
        <v>13</v>
      </c>
      <c r="D99" s="5">
        <v>27738.33</v>
      </c>
      <c r="E99" s="5">
        <v>14441.1912210759</v>
      </c>
      <c r="F99" s="6">
        <v>44531</v>
      </c>
      <c r="G99" s="4" t="s">
        <v>14</v>
      </c>
    </row>
    <row r="100" spans="1:7" x14ac:dyDescent="0.25">
      <c r="A100" s="4">
        <v>6933249</v>
      </c>
      <c r="B100" s="4" t="s">
        <v>18</v>
      </c>
      <c r="C100" s="4" t="s">
        <v>13</v>
      </c>
      <c r="D100" s="5">
        <v>-165.15</v>
      </c>
      <c r="E100" s="5">
        <v>-45.519221025</v>
      </c>
      <c r="F100" s="6">
        <v>44531</v>
      </c>
      <c r="G100" s="4" t="s">
        <v>14</v>
      </c>
    </row>
    <row r="101" spans="1:7" x14ac:dyDescent="0.25">
      <c r="A101" s="4">
        <v>6933250</v>
      </c>
      <c r="B101" s="4" t="s">
        <v>18</v>
      </c>
      <c r="C101" s="4" t="s">
        <v>13</v>
      </c>
      <c r="D101" s="5">
        <v>26901.95</v>
      </c>
      <c r="E101" s="5">
        <v>18948.9585348205</v>
      </c>
      <c r="F101" s="6">
        <v>44531</v>
      </c>
      <c r="G101" s="4" t="s">
        <v>14</v>
      </c>
    </row>
    <row r="102" spans="1:7" x14ac:dyDescent="0.25">
      <c r="A102" s="4">
        <v>6933379</v>
      </c>
      <c r="B102" s="4" t="s">
        <v>18</v>
      </c>
      <c r="C102" s="4" t="s">
        <v>13</v>
      </c>
      <c r="D102" s="5">
        <v>12603.69</v>
      </c>
      <c r="E102" s="5">
        <v>5017.8166052058004</v>
      </c>
      <c r="F102" s="6">
        <v>44531</v>
      </c>
      <c r="G102" s="4" t="s">
        <v>14</v>
      </c>
    </row>
    <row r="103" spans="1:7" x14ac:dyDescent="0.25">
      <c r="A103" s="4">
        <v>6933380</v>
      </c>
      <c r="B103" s="4" t="s">
        <v>18</v>
      </c>
      <c r="C103" s="4" t="s">
        <v>13</v>
      </c>
      <c r="D103" s="5">
        <v>29873.850000000002</v>
      </c>
      <c r="E103" s="5">
        <v>19212.514924036503</v>
      </c>
      <c r="F103" s="6">
        <v>44531</v>
      </c>
      <c r="G103" s="4" t="s">
        <v>14</v>
      </c>
    </row>
    <row r="104" spans="1:7" x14ac:dyDescent="0.25">
      <c r="A104" s="4">
        <v>6933414</v>
      </c>
      <c r="B104" s="4" t="s">
        <v>18</v>
      </c>
      <c r="C104" s="4" t="s">
        <v>13</v>
      </c>
      <c r="D104" s="5">
        <v>43625.65</v>
      </c>
      <c r="E104" s="5">
        <v>20040.423468368503</v>
      </c>
      <c r="F104" s="6">
        <v>44531</v>
      </c>
      <c r="G104" s="4" t="s">
        <v>14</v>
      </c>
    </row>
    <row r="105" spans="1:7" x14ac:dyDescent="0.25">
      <c r="A105" s="4">
        <v>6933415</v>
      </c>
      <c r="B105" s="4" t="s">
        <v>18</v>
      </c>
      <c r="C105" s="4" t="s">
        <v>13</v>
      </c>
      <c r="D105" s="5">
        <v>422.65000000000003</v>
      </c>
      <c r="E105" s="5">
        <v>194.1537828985</v>
      </c>
      <c r="F105" s="6">
        <v>44531</v>
      </c>
      <c r="G105" s="4" t="s">
        <v>14</v>
      </c>
    </row>
    <row r="106" spans="1:7" x14ac:dyDescent="0.25">
      <c r="A106" s="4">
        <v>6933416</v>
      </c>
      <c r="B106" s="4" t="s">
        <v>18</v>
      </c>
      <c r="C106" s="4" t="s">
        <v>13</v>
      </c>
      <c r="D106" s="5">
        <v>28876.57</v>
      </c>
      <c r="E106" s="5">
        <v>13265.101863559301</v>
      </c>
      <c r="F106" s="6">
        <v>44531</v>
      </c>
      <c r="G106" s="4" t="s">
        <v>14</v>
      </c>
    </row>
    <row r="107" spans="1:7" x14ac:dyDescent="0.25">
      <c r="A107" s="4">
        <v>6933518</v>
      </c>
      <c r="B107" s="4" t="s">
        <v>18</v>
      </c>
      <c r="C107" s="4" t="s">
        <v>13</v>
      </c>
      <c r="D107" s="5">
        <v>35970.340000000004</v>
      </c>
      <c r="E107" s="5">
        <v>25336.471190504602</v>
      </c>
      <c r="F107" s="6">
        <v>44531</v>
      </c>
      <c r="G107" s="4" t="s">
        <v>14</v>
      </c>
    </row>
    <row r="108" spans="1:7" x14ac:dyDescent="0.25">
      <c r="A108" s="4">
        <v>6933549</v>
      </c>
      <c r="B108" s="4" t="s">
        <v>18</v>
      </c>
      <c r="C108" s="4" t="s">
        <v>13</v>
      </c>
      <c r="D108" s="5">
        <v>37313.56</v>
      </c>
      <c r="E108" s="5">
        <v>17140.822967964399</v>
      </c>
      <c r="F108" s="6">
        <v>44531</v>
      </c>
      <c r="G108" s="4" t="s">
        <v>14</v>
      </c>
    </row>
    <row r="109" spans="1:7" x14ac:dyDescent="0.25">
      <c r="A109" s="4">
        <v>6933665</v>
      </c>
      <c r="B109" s="4" t="s">
        <v>18</v>
      </c>
      <c r="C109" s="4" t="s">
        <v>13</v>
      </c>
      <c r="D109" s="5">
        <v>28629.84</v>
      </c>
      <c r="E109" s="5">
        <v>11398.192636948801</v>
      </c>
      <c r="F109" s="6">
        <v>44531</v>
      </c>
      <c r="G109" s="4" t="s">
        <v>14</v>
      </c>
    </row>
    <row r="110" spans="1:7" x14ac:dyDescent="0.25">
      <c r="A110" s="4">
        <v>6933669</v>
      </c>
      <c r="B110" s="4" t="s">
        <v>18</v>
      </c>
      <c r="C110" s="4" t="s">
        <v>13</v>
      </c>
      <c r="D110" s="5">
        <v>36761.040000000001</v>
      </c>
      <c r="E110" s="5">
        <v>23641.814818749601</v>
      </c>
      <c r="F110" s="6">
        <v>44531</v>
      </c>
      <c r="G110" s="4" t="s">
        <v>14</v>
      </c>
    </row>
    <row r="111" spans="1:7" x14ac:dyDescent="0.25">
      <c r="A111" s="4">
        <v>6933674</v>
      </c>
      <c r="B111" s="4" t="s">
        <v>18</v>
      </c>
      <c r="C111" s="4" t="s">
        <v>13</v>
      </c>
      <c r="D111" s="5">
        <v>32535.79</v>
      </c>
      <c r="E111" s="5">
        <v>8967.6283150650015</v>
      </c>
      <c r="F111" s="6">
        <v>44531</v>
      </c>
      <c r="G111" s="4" t="s">
        <v>14</v>
      </c>
    </row>
    <row r="112" spans="1:7" x14ac:dyDescent="0.25">
      <c r="A112" s="4">
        <v>6933696</v>
      </c>
      <c r="B112" s="4" t="s">
        <v>18</v>
      </c>
      <c r="C112" s="4" t="s">
        <v>13</v>
      </c>
      <c r="D112" s="5">
        <v>-62.800000000000004</v>
      </c>
      <c r="E112" s="5">
        <v>-28.848592371999999</v>
      </c>
      <c r="F112" s="6">
        <v>44531</v>
      </c>
      <c r="G112" s="4" t="s">
        <v>14</v>
      </c>
    </row>
    <row r="113" spans="1:7" x14ac:dyDescent="0.25">
      <c r="A113" s="4">
        <v>6933697</v>
      </c>
      <c r="B113" s="4" t="s">
        <v>18</v>
      </c>
      <c r="C113" s="4" t="s">
        <v>13</v>
      </c>
      <c r="D113" s="5">
        <v>28809.32</v>
      </c>
      <c r="E113" s="5">
        <v>13234.209063606801</v>
      </c>
      <c r="F113" s="6">
        <v>44531</v>
      </c>
      <c r="G113" s="4" t="s">
        <v>14</v>
      </c>
    </row>
    <row r="114" spans="1:7" x14ac:dyDescent="0.25">
      <c r="A114" s="4">
        <v>6933698</v>
      </c>
      <c r="B114" s="4" t="s">
        <v>18</v>
      </c>
      <c r="C114" s="4" t="s">
        <v>13</v>
      </c>
      <c r="D114" s="5">
        <v>28579.57</v>
      </c>
      <c r="E114" s="5">
        <v>13128.668234029299</v>
      </c>
      <c r="F114" s="6">
        <v>44531</v>
      </c>
      <c r="G114" s="4" t="s">
        <v>14</v>
      </c>
    </row>
    <row r="115" spans="1:7" x14ac:dyDescent="0.25">
      <c r="A115" s="4">
        <v>6933815</v>
      </c>
      <c r="B115" s="4" t="s">
        <v>18</v>
      </c>
      <c r="C115" s="4" t="s">
        <v>13</v>
      </c>
      <c r="D115" s="5">
        <v>31213.84</v>
      </c>
      <c r="E115" s="5">
        <v>12426.942003828801</v>
      </c>
      <c r="F115" s="6">
        <v>44531</v>
      </c>
      <c r="G115" s="4" t="s">
        <v>14</v>
      </c>
    </row>
    <row r="116" spans="1:7" x14ac:dyDescent="0.25">
      <c r="A116" s="4">
        <v>6933846</v>
      </c>
      <c r="B116" s="4" t="s">
        <v>18</v>
      </c>
      <c r="C116" s="4" t="s">
        <v>13</v>
      </c>
      <c r="D116" s="5">
        <v>28579.57</v>
      </c>
      <c r="E116" s="5">
        <v>13128.668234029299</v>
      </c>
      <c r="F116" s="6">
        <v>44531</v>
      </c>
      <c r="G116" s="4" t="s">
        <v>14</v>
      </c>
    </row>
    <row r="117" spans="1:7" x14ac:dyDescent="0.25">
      <c r="A117" s="4">
        <v>6933963</v>
      </c>
      <c r="B117" s="4" t="s">
        <v>18</v>
      </c>
      <c r="C117" s="4" t="s">
        <v>13</v>
      </c>
      <c r="D117" s="5">
        <v>250.25</v>
      </c>
      <c r="E117" s="5">
        <v>84.302420702500001</v>
      </c>
      <c r="F117" s="6">
        <v>44531</v>
      </c>
      <c r="G117" s="4" t="s">
        <v>14</v>
      </c>
    </row>
    <row r="118" spans="1:7" x14ac:dyDescent="0.25">
      <c r="A118" s="4">
        <v>6933964</v>
      </c>
      <c r="B118" s="4" t="s">
        <v>18</v>
      </c>
      <c r="C118" s="4" t="s">
        <v>13</v>
      </c>
      <c r="D118" s="5">
        <v>303.16000000000003</v>
      </c>
      <c r="E118" s="5">
        <v>102.1263610796</v>
      </c>
      <c r="F118" s="6">
        <v>44531</v>
      </c>
      <c r="G118" s="4" t="s">
        <v>14</v>
      </c>
    </row>
    <row r="119" spans="1:7" x14ac:dyDescent="0.25">
      <c r="A119" s="4">
        <v>6933965</v>
      </c>
      <c r="B119" s="4" t="s">
        <v>18</v>
      </c>
      <c r="C119" s="4" t="s">
        <v>13</v>
      </c>
      <c r="D119" s="5">
        <v>-0.03</v>
      </c>
      <c r="E119" s="5">
        <v>-1.5618666900000001E-2</v>
      </c>
      <c r="F119" s="6">
        <v>44531</v>
      </c>
      <c r="G119" s="4" t="s">
        <v>14</v>
      </c>
    </row>
    <row r="120" spans="1:7" x14ac:dyDescent="0.25">
      <c r="A120" s="4">
        <v>6933999</v>
      </c>
      <c r="B120" s="4" t="s">
        <v>18</v>
      </c>
      <c r="C120" s="4" t="s">
        <v>13</v>
      </c>
      <c r="D120" s="5">
        <v>1222.1200000000001</v>
      </c>
      <c r="E120" s="5">
        <v>411.69899855720001</v>
      </c>
      <c r="F120" s="6">
        <v>44531</v>
      </c>
      <c r="G120" s="4" t="s">
        <v>14</v>
      </c>
    </row>
    <row r="121" spans="1:7" x14ac:dyDescent="0.25">
      <c r="A121" s="4">
        <v>6934000</v>
      </c>
      <c r="B121" s="4" t="s">
        <v>18</v>
      </c>
      <c r="C121" s="4" t="s">
        <v>13</v>
      </c>
      <c r="D121" s="5">
        <v>37826.300000000003</v>
      </c>
      <c r="E121" s="5">
        <v>17376.361618487001</v>
      </c>
      <c r="F121" s="6">
        <v>44531</v>
      </c>
      <c r="G121" s="4" t="s">
        <v>14</v>
      </c>
    </row>
    <row r="122" spans="1:7" x14ac:dyDescent="0.25">
      <c r="A122" s="4">
        <v>6934042</v>
      </c>
      <c r="B122" s="4" t="s">
        <v>18</v>
      </c>
      <c r="C122" s="4" t="s">
        <v>13</v>
      </c>
      <c r="D122" s="5">
        <v>43391.090000000004</v>
      </c>
      <c r="E122" s="5">
        <v>6644.2242077343999</v>
      </c>
      <c r="F122" s="6">
        <v>44531</v>
      </c>
      <c r="G122" s="4" t="s">
        <v>14</v>
      </c>
    </row>
    <row r="123" spans="1:7" x14ac:dyDescent="0.25">
      <c r="A123" s="4">
        <v>6934056</v>
      </c>
      <c r="B123" s="4" t="s">
        <v>18</v>
      </c>
      <c r="C123" s="4" t="s">
        <v>13</v>
      </c>
      <c r="D123" s="5">
        <v>30977.8</v>
      </c>
      <c r="E123" s="5">
        <v>4743.4496036480004</v>
      </c>
      <c r="F123" s="6">
        <v>44531</v>
      </c>
      <c r="G123" s="4" t="s">
        <v>14</v>
      </c>
    </row>
    <row r="124" spans="1:7" x14ac:dyDescent="0.25">
      <c r="A124" s="4">
        <v>6934077</v>
      </c>
      <c r="B124" s="4" t="s">
        <v>18</v>
      </c>
      <c r="C124" s="4" t="s">
        <v>13</v>
      </c>
      <c r="D124" s="5">
        <v>39581.450000000004</v>
      </c>
      <c r="E124" s="5">
        <v>6060.8762828319996</v>
      </c>
      <c r="F124" s="6">
        <v>44531</v>
      </c>
      <c r="G124" s="4" t="s">
        <v>14</v>
      </c>
    </row>
    <row r="125" spans="1:7" x14ac:dyDescent="0.25">
      <c r="A125" s="4">
        <v>7004599</v>
      </c>
      <c r="B125" s="4" t="s">
        <v>18</v>
      </c>
      <c r="C125" s="4" t="s">
        <v>13</v>
      </c>
      <c r="D125" s="5">
        <v>-72.150000000000006</v>
      </c>
      <c r="E125" s="5">
        <v>-6.6399998535</v>
      </c>
      <c r="F125" s="6">
        <v>44531</v>
      </c>
      <c r="G125" s="4" t="s">
        <v>14</v>
      </c>
    </row>
    <row r="126" spans="1:7" x14ac:dyDescent="0.25">
      <c r="A126" s="4">
        <v>6933105</v>
      </c>
      <c r="B126" s="4" t="s">
        <v>12</v>
      </c>
      <c r="C126" s="4" t="s">
        <v>13</v>
      </c>
      <c r="D126" s="5">
        <v>86769.09</v>
      </c>
      <c r="E126" s="5">
        <v>38343.115966619698</v>
      </c>
      <c r="F126" s="6">
        <v>44531</v>
      </c>
      <c r="G126" s="4" t="s">
        <v>14</v>
      </c>
    </row>
    <row r="127" spans="1:7" x14ac:dyDescent="0.25">
      <c r="A127" s="4">
        <v>6933114</v>
      </c>
      <c r="B127" s="4" t="s">
        <v>12</v>
      </c>
      <c r="C127" s="4" t="s">
        <v>13</v>
      </c>
      <c r="D127" s="5">
        <v>183690</v>
      </c>
      <c r="E127" s="5">
        <v>93660.349489200002</v>
      </c>
      <c r="F127" s="6">
        <v>44531</v>
      </c>
      <c r="G127" s="4" t="s">
        <v>14</v>
      </c>
    </row>
    <row r="128" spans="1:7" x14ac:dyDescent="0.25">
      <c r="A128" s="4">
        <v>6933115</v>
      </c>
      <c r="B128" s="4" t="s">
        <v>12</v>
      </c>
      <c r="C128" s="4" t="s">
        <v>13</v>
      </c>
      <c r="D128" s="5">
        <v>-18354.34</v>
      </c>
      <c r="E128" s="5">
        <v>-8110.7521942521998</v>
      </c>
      <c r="F128" s="6">
        <v>44531</v>
      </c>
      <c r="G128" s="4" t="s">
        <v>14</v>
      </c>
    </row>
    <row r="129" spans="1:7" x14ac:dyDescent="0.25">
      <c r="A129" s="4">
        <v>6933702</v>
      </c>
      <c r="B129" s="4" t="s">
        <v>12</v>
      </c>
      <c r="C129" s="4" t="s">
        <v>13</v>
      </c>
      <c r="D129" s="5">
        <v>18354.34</v>
      </c>
      <c r="E129" s="5">
        <v>9358.5600688311988</v>
      </c>
      <c r="F129" s="6">
        <v>44531</v>
      </c>
      <c r="G129" s="4" t="s">
        <v>14</v>
      </c>
    </row>
    <row r="130" spans="1:7" x14ac:dyDescent="0.25">
      <c r="A130" s="4">
        <v>6933703</v>
      </c>
      <c r="B130" s="4" t="s">
        <v>12</v>
      </c>
      <c r="C130" s="4" t="s">
        <v>13</v>
      </c>
      <c r="D130" s="5">
        <v>-20289.54</v>
      </c>
      <c r="E130" s="5">
        <v>-8965.9138424682005</v>
      </c>
      <c r="F130" s="6">
        <v>44531</v>
      </c>
      <c r="G130" s="4" t="s">
        <v>14</v>
      </c>
    </row>
    <row r="131" spans="1:7" x14ac:dyDescent="0.25">
      <c r="A131" s="4">
        <v>6934018</v>
      </c>
      <c r="B131" s="4" t="s">
        <v>12</v>
      </c>
      <c r="C131" s="4" t="s">
        <v>13</v>
      </c>
      <c r="D131" s="5">
        <v>188214.51</v>
      </c>
      <c r="E131" s="5">
        <v>31989.109394804102</v>
      </c>
      <c r="F131" s="6">
        <v>44531</v>
      </c>
      <c r="G131" s="4" t="s">
        <v>14</v>
      </c>
    </row>
    <row r="132" spans="1:7" x14ac:dyDescent="0.25">
      <c r="A132" s="4">
        <v>6934078</v>
      </c>
      <c r="B132" s="4" t="s">
        <v>12</v>
      </c>
      <c r="C132" s="4" t="s">
        <v>13</v>
      </c>
      <c r="D132" s="5">
        <v>175314.03</v>
      </c>
      <c r="E132" s="5">
        <v>29796.532074567298</v>
      </c>
      <c r="F132" s="6">
        <v>44531</v>
      </c>
      <c r="G132" s="4" t="s">
        <v>14</v>
      </c>
    </row>
    <row r="133" spans="1:7" x14ac:dyDescent="0.25">
      <c r="A133" s="4">
        <v>7003101</v>
      </c>
      <c r="B133" s="4" t="s">
        <v>12</v>
      </c>
      <c r="C133" s="4" t="s">
        <v>13</v>
      </c>
      <c r="D133" s="5">
        <v>106912.12</v>
      </c>
      <c r="E133" s="5">
        <v>10902.513113968</v>
      </c>
      <c r="F133" s="6">
        <v>44531</v>
      </c>
      <c r="G133" s="4" t="s">
        <v>14</v>
      </c>
    </row>
    <row r="134" spans="1:7" x14ac:dyDescent="0.25">
      <c r="A134" s="4">
        <v>7003698</v>
      </c>
      <c r="B134" s="4" t="s">
        <v>12</v>
      </c>
      <c r="C134" s="4" t="s">
        <v>13</v>
      </c>
      <c r="D134" s="5">
        <v>163.9</v>
      </c>
      <c r="E134" s="5">
        <v>16.71393196</v>
      </c>
      <c r="F134" s="6">
        <v>44531</v>
      </c>
      <c r="G134" s="4" t="s">
        <v>14</v>
      </c>
    </row>
    <row r="135" spans="1:7" x14ac:dyDescent="0.25">
      <c r="A135" s="4">
        <v>7003699</v>
      </c>
      <c r="B135" s="4" t="s">
        <v>12</v>
      </c>
      <c r="C135" s="4" t="s">
        <v>13</v>
      </c>
      <c r="D135" s="5">
        <v>-80092.22</v>
      </c>
      <c r="E135" s="5">
        <v>-8167.5162636080004</v>
      </c>
      <c r="F135" s="6">
        <v>44531</v>
      </c>
      <c r="G135" s="4" t="s">
        <v>14</v>
      </c>
    </row>
    <row r="136" spans="1:7" x14ac:dyDescent="0.25">
      <c r="A136" s="4">
        <v>6932978</v>
      </c>
      <c r="B136" s="4" t="s">
        <v>19</v>
      </c>
      <c r="C136" s="4" t="s">
        <v>13</v>
      </c>
      <c r="D136" s="5">
        <v>1456.47</v>
      </c>
      <c r="E136" s="5">
        <v>264.53589337170001</v>
      </c>
      <c r="F136" s="6">
        <v>44531</v>
      </c>
      <c r="G136" s="4" t="s">
        <v>14</v>
      </c>
    </row>
    <row r="137" spans="1:7" x14ac:dyDescent="0.25">
      <c r="A137" s="4">
        <v>6933111</v>
      </c>
      <c r="B137" s="4" t="s">
        <v>19</v>
      </c>
      <c r="C137" s="4" t="s">
        <v>13</v>
      </c>
      <c r="D137" s="5">
        <v>616.19000000000005</v>
      </c>
      <c r="E137" s="5">
        <v>111.91742510089999</v>
      </c>
      <c r="F137" s="6">
        <v>44531</v>
      </c>
      <c r="G137" s="4" t="s">
        <v>14</v>
      </c>
    </row>
    <row r="138" spans="1:7" x14ac:dyDescent="0.25">
      <c r="A138" s="4">
        <v>6933117</v>
      </c>
      <c r="B138" s="4" t="s">
        <v>19</v>
      </c>
      <c r="C138" s="4" t="s">
        <v>13</v>
      </c>
      <c r="D138" s="5">
        <v>3544.2400000000002</v>
      </c>
      <c r="E138" s="5">
        <v>643.7336125864</v>
      </c>
      <c r="F138" s="6">
        <v>44531</v>
      </c>
      <c r="G138" s="4" t="s">
        <v>14</v>
      </c>
    </row>
    <row r="139" spans="1:7" x14ac:dyDescent="0.25">
      <c r="A139" s="4">
        <v>6933251</v>
      </c>
      <c r="B139" s="4" t="s">
        <v>19</v>
      </c>
      <c r="C139" s="4" t="s">
        <v>13</v>
      </c>
      <c r="D139" s="5">
        <v>1475.93</v>
      </c>
      <c r="E139" s="5">
        <v>268.07037639229998</v>
      </c>
      <c r="F139" s="6">
        <v>44531</v>
      </c>
      <c r="G139" s="4" t="s">
        <v>14</v>
      </c>
    </row>
    <row r="140" spans="1:7" x14ac:dyDescent="0.25">
      <c r="A140" s="4">
        <v>6933252</v>
      </c>
      <c r="B140" s="4" t="s">
        <v>19</v>
      </c>
      <c r="C140" s="4" t="s">
        <v>13</v>
      </c>
      <c r="D140" s="5">
        <v>1039.9000000000001</v>
      </c>
      <c r="E140" s="5">
        <v>188.87507158900002</v>
      </c>
      <c r="F140" s="6">
        <v>44531</v>
      </c>
      <c r="G140" s="4" t="s">
        <v>14</v>
      </c>
    </row>
    <row r="141" spans="1:7" x14ac:dyDescent="0.25">
      <c r="A141" s="4">
        <v>6933278</v>
      </c>
      <c r="B141" s="4" t="s">
        <v>19</v>
      </c>
      <c r="C141" s="4" t="s">
        <v>13</v>
      </c>
      <c r="D141" s="5">
        <v>714.62</v>
      </c>
      <c r="E141" s="5">
        <v>269.57255093859999</v>
      </c>
      <c r="F141" s="6">
        <v>44531</v>
      </c>
      <c r="G141" s="4" t="s">
        <v>14</v>
      </c>
    </row>
    <row r="142" spans="1:7" x14ac:dyDescent="0.25">
      <c r="A142" s="4">
        <v>6933411</v>
      </c>
      <c r="B142" s="4" t="s">
        <v>19</v>
      </c>
      <c r="C142" s="4" t="s">
        <v>13</v>
      </c>
      <c r="D142" s="5">
        <v>3015.02</v>
      </c>
      <c r="E142" s="5">
        <v>1390.0899857995998</v>
      </c>
      <c r="F142" s="6">
        <v>44531</v>
      </c>
      <c r="G142" s="4" t="s">
        <v>14</v>
      </c>
    </row>
    <row r="143" spans="1:7" x14ac:dyDescent="0.25">
      <c r="A143" s="4">
        <v>6933545</v>
      </c>
      <c r="B143" s="4" t="s">
        <v>19</v>
      </c>
      <c r="C143" s="4" t="s">
        <v>13</v>
      </c>
      <c r="D143" s="5">
        <v>5561.03</v>
      </c>
      <c r="E143" s="5">
        <v>1010.0393685532999</v>
      </c>
      <c r="F143" s="6">
        <v>44531</v>
      </c>
      <c r="G143" s="4" t="s">
        <v>14</v>
      </c>
    </row>
    <row r="144" spans="1:7" x14ac:dyDescent="0.25">
      <c r="A144" s="4">
        <v>6933546</v>
      </c>
      <c r="B144" s="4" t="s">
        <v>19</v>
      </c>
      <c r="C144" s="4" t="s">
        <v>13</v>
      </c>
      <c r="D144" s="5">
        <v>1094.9100000000001</v>
      </c>
      <c r="E144" s="5">
        <v>413.02745759729999</v>
      </c>
      <c r="F144" s="6">
        <v>44531</v>
      </c>
      <c r="G144" s="4" t="s">
        <v>14</v>
      </c>
    </row>
    <row r="145" spans="1:7" x14ac:dyDescent="0.25">
      <c r="A145" s="4">
        <v>6933843</v>
      </c>
      <c r="B145" s="4" t="s">
        <v>19</v>
      </c>
      <c r="C145" s="4" t="s">
        <v>13</v>
      </c>
      <c r="D145" s="5">
        <v>4473</v>
      </c>
      <c r="E145" s="5">
        <v>812.42253602999995</v>
      </c>
      <c r="F145" s="6">
        <v>44531</v>
      </c>
      <c r="G145" s="4" t="s">
        <v>14</v>
      </c>
    </row>
    <row r="146" spans="1:7" x14ac:dyDescent="0.25">
      <c r="A146" s="4">
        <v>6933993</v>
      </c>
      <c r="B146" s="4" t="s">
        <v>19</v>
      </c>
      <c r="C146" s="4" t="s">
        <v>13</v>
      </c>
      <c r="D146" s="5">
        <v>4062.98</v>
      </c>
      <c r="E146" s="5">
        <v>1759.7264501348</v>
      </c>
      <c r="F146" s="6">
        <v>44531</v>
      </c>
      <c r="G146" s="4" t="s">
        <v>14</v>
      </c>
    </row>
    <row r="147" spans="1:7" x14ac:dyDescent="0.25">
      <c r="A147" s="4">
        <v>6933994</v>
      </c>
      <c r="B147" s="4" t="s">
        <v>19</v>
      </c>
      <c r="C147" s="4" t="s">
        <v>13</v>
      </c>
      <c r="D147" s="5">
        <v>3298.31</v>
      </c>
      <c r="E147" s="5">
        <v>599.0658114941001</v>
      </c>
      <c r="F147" s="6">
        <v>44531</v>
      </c>
      <c r="G147" s="4" t="s">
        <v>14</v>
      </c>
    </row>
    <row r="148" spans="1:7" x14ac:dyDescent="0.25">
      <c r="A148" s="4">
        <v>6933995</v>
      </c>
      <c r="B148" s="4" t="s">
        <v>19</v>
      </c>
      <c r="C148" s="4" t="s">
        <v>13</v>
      </c>
      <c r="D148" s="5">
        <v>2569.85</v>
      </c>
      <c r="E148" s="5">
        <v>1113.0335413610001</v>
      </c>
      <c r="F148" s="6">
        <v>44531</v>
      </c>
      <c r="G148" s="4" t="s">
        <v>14</v>
      </c>
    </row>
    <row r="149" spans="1:7" x14ac:dyDescent="0.25">
      <c r="A149" s="4">
        <v>6934030</v>
      </c>
      <c r="B149" s="4" t="s">
        <v>6</v>
      </c>
      <c r="C149" s="4" t="s">
        <v>20</v>
      </c>
      <c r="D149" s="5">
        <v>202.5</v>
      </c>
      <c r="E149" s="5">
        <v>0</v>
      </c>
      <c r="F149" s="6">
        <v>44531</v>
      </c>
      <c r="G149" s="4" t="s">
        <v>21</v>
      </c>
    </row>
    <row r="150" spans="1:7" x14ac:dyDescent="0.25">
      <c r="A150" s="4">
        <v>6934058</v>
      </c>
      <c r="B150" s="4" t="s">
        <v>6</v>
      </c>
      <c r="C150" s="4" t="s">
        <v>20</v>
      </c>
      <c r="D150" s="5">
        <v>5219.95</v>
      </c>
      <c r="E150" s="5">
        <v>0</v>
      </c>
      <c r="F150" s="6">
        <v>44531</v>
      </c>
      <c r="G150" s="4" t="s">
        <v>21</v>
      </c>
    </row>
    <row r="151" spans="1:7" x14ac:dyDescent="0.25">
      <c r="A151" s="4">
        <v>6934079</v>
      </c>
      <c r="B151" s="4" t="s">
        <v>6</v>
      </c>
      <c r="C151" s="4" t="s">
        <v>20</v>
      </c>
      <c r="D151" s="5">
        <v>-399.75</v>
      </c>
      <c r="E151" s="5">
        <v>0</v>
      </c>
      <c r="F151" s="6">
        <v>44531</v>
      </c>
      <c r="G151" s="4" t="s">
        <v>21</v>
      </c>
    </row>
    <row r="152" spans="1:7" x14ac:dyDescent="0.25">
      <c r="A152" s="4">
        <v>7002780</v>
      </c>
      <c r="B152" s="4" t="s">
        <v>6</v>
      </c>
      <c r="C152" s="4" t="s">
        <v>20</v>
      </c>
      <c r="D152" s="5">
        <v>3172.5</v>
      </c>
      <c r="E152" s="5">
        <v>0</v>
      </c>
      <c r="F152" s="6">
        <v>44531</v>
      </c>
      <c r="G152" s="4" t="s">
        <v>21</v>
      </c>
    </row>
    <row r="153" spans="1:7" x14ac:dyDescent="0.25">
      <c r="A153" s="4">
        <v>7003416</v>
      </c>
      <c r="B153" s="4" t="s">
        <v>6</v>
      </c>
      <c r="C153" s="4" t="s">
        <v>20</v>
      </c>
      <c r="D153" s="5">
        <v>1480.5</v>
      </c>
      <c r="E153" s="5">
        <v>0</v>
      </c>
      <c r="F153" s="6">
        <v>44531</v>
      </c>
      <c r="G153" s="4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opLeftCell="A136" workbookViewId="0">
      <selection activeCell="B1" sqref="B1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3.425781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44501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1105.77355134</v>
      </c>
      <c r="F3" s="6">
        <v>44501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5556.1648631106</v>
      </c>
      <c r="F4" s="6">
        <v>44501</v>
      </c>
      <c r="G4" s="4" t="s">
        <v>8</v>
      </c>
    </row>
    <row r="5" spans="1:7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-666.78930931599996</v>
      </c>
      <c r="F5" s="6">
        <v>44501</v>
      </c>
      <c r="G5" s="4" t="s">
        <v>8</v>
      </c>
    </row>
    <row r="6" spans="1:7" x14ac:dyDescent="0.25">
      <c r="A6" s="4">
        <v>61772468</v>
      </c>
      <c r="B6" s="4" t="s">
        <v>10</v>
      </c>
      <c r="C6" s="4" t="s">
        <v>7</v>
      </c>
      <c r="D6" s="5">
        <v>4577.1400000000003</v>
      </c>
      <c r="E6" s="5">
        <v>2405.9439811328002</v>
      </c>
      <c r="F6" s="6">
        <v>44501</v>
      </c>
      <c r="G6" s="4" t="s">
        <v>8</v>
      </c>
    </row>
    <row r="7" spans="1:7" x14ac:dyDescent="0.25">
      <c r="A7" s="4">
        <v>61772473</v>
      </c>
      <c r="B7" s="4" t="s">
        <v>10</v>
      </c>
      <c r="C7" s="4" t="s">
        <v>7</v>
      </c>
      <c r="D7" s="5">
        <v>3417.75</v>
      </c>
      <c r="E7" s="5">
        <v>581.23001569500002</v>
      </c>
      <c r="F7" s="6">
        <v>44501</v>
      </c>
      <c r="G7" s="4" t="s">
        <v>8</v>
      </c>
    </row>
    <row r="8" spans="1:7" x14ac:dyDescent="0.25">
      <c r="A8" s="4">
        <v>61772465</v>
      </c>
      <c r="B8" s="4" t="s">
        <v>11</v>
      </c>
      <c r="C8" s="4" t="s">
        <v>7</v>
      </c>
      <c r="D8" s="5">
        <v>10056.82</v>
      </c>
      <c r="E8" s="5">
        <v>-4.0299689104</v>
      </c>
      <c r="F8" s="6">
        <v>44501</v>
      </c>
      <c r="G8" s="4" t="s">
        <v>8</v>
      </c>
    </row>
    <row r="9" spans="1:7" x14ac:dyDescent="0.25">
      <c r="A9" s="4">
        <v>923219</v>
      </c>
      <c r="B9" s="4" t="s">
        <v>12</v>
      </c>
      <c r="C9" s="4" t="s">
        <v>7</v>
      </c>
      <c r="D9" s="5">
        <v>58.83</v>
      </c>
      <c r="E9" s="5">
        <v>5.5901772047999998</v>
      </c>
      <c r="F9" s="6">
        <v>44501</v>
      </c>
      <c r="G9" s="4" t="s">
        <v>8</v>
      </c>
    </row>
    <row r="10" spans="1:7" x14ac:dyDescent="0.25">
      <c r="A10" s="4">
        <v>6933535</v>
      </c>
      <c r="B10" s="4" t="s">
        <v>6</v>
      </c>
      <c r="C10" s="4" t="s">
        <v>13</v>
      </c>
      <c r="D10" s="5">
        <v>472514.62</v>
      </c>
      <c r="E10" s="5">
        <v>0</v>
      </c>
      <c r="F10" s="6">
        <v>44501</v>
      </c>
      <c r="G10" s="4" t="s">
        <v>14</v>
      </c>
    </row>
    <row r="11" spans="1:7" x14ac:dyDescent="0.25">
      <c r="A11" s="4">
        <v>6933550</v>
      </c>
      <c r="B11" s="4" t="s">
        <v>6</v>
      </c>
      <c r="C11" s="4" t="s">
        <v>13</v>
      </c>
      <c r="D11" s="5">
        <v>4232.25</v>
      </c>
      <c r="E11" s="5">
        <v>0</v>
      </c>
      <c r="F11" s="6">
        <v>44501</v>
      </c>
      <c r="G11" s="4" t="s">
        <v>14</v>
      </c>
    </row>
    <row r="12" spans="1:7" x14ac:dyDescent="0.25">
      <c r="A12" s="4">
        <v>6933700</v>
      </c>
      <c r="B12" s="4" t="s">
        <v>6</v>
      </c>
      <c r="C12" s="4" t="s">
        <v>13</v>
      </c>
      <c r="D12" s="5">
        <v>106291.65000000001</v>
      </c>
      <c r="E12" s="5">
        <v>0</v>
      </c>
      <c r="F12" s="6">
        <v>44501</v>
      </c>
      <c r="G12" s="4" t="s">
        <v>14</v>
      </c>
    </row>
    <row r="13" spans="1:7" x14ac:dyDescent="0.25">
      <c r="A13" s="4">
        <v>6933701</v>
      </c>
      <c r="B13" s="4" t="s">
        <v>6</v>
      </c>
      <c r="C13" s="4" t="s">
        <v>13</v>
      </c>
      <c r="D13" s="5">
        <v>1500</v>
      </c>
      <c r="E13" s="5">
        <v>0</v>
      </c>
      <c r="F13" s="6">
        <v>44501</v>
      </c>
      <c r="G13" s="4" t="s">
        <v>14</v>
      </c>
    </row>
    <row r="14" spans="1:7" x14ac:dyDescent="0.25">
      <c r="A14" s="4">
        <v>6932989</v>
      </c>
      <c r="B14" s="4" t="s">
        <v>9</v>
      </c>
      <c r="C14" s="4" t="s">
        <v>13</v>
      </c>
      <c r="D14" s="5">
        <v>101826.47</v>
      </c>
      <c r="E14" s="5">
        <v>18354.2904594996</v>
      </c>
      <c r="F14" s="6">
        <v>44501</v>
      </c>
      <c r="G14" s="4" t="s">
        <v>14</v>
      </c>
    </row>
    <row r="15" spans="1:7" x14ac:dyDescent="0.25">
      <c r="A15" s="4">
        <v>6933002</v>
      </c>
      <c r="B15" s="4" t="s">
        <v>9</v>
      </c>
      <c r="C15" s="4" t="s">
        <v>13</v>
      </c>
      <c r="D15" s="5">
        <v>12495.5</v>
      </c>
      <c r="E15" s="5">
        <v>2519.9242505699999</v>
      </c>
      <c r="F15" s="6">
        <v>44501</v>
      </c>
      <c r="G15" s="4" t="s">
        <v>14</v>
      </c>
    </row>
    <row r="16" spans="1:7" x14ac:dyDescent="0.25">
      <c r="A16" s="4">
        <v>6933704</v>
      </c>
      <c r="B16" s="4" t="s">
        <v>9</v>
      </c>
      <c r="C16" s="4" t="s">
        <v>13</v>
      </c>
      <c r="D16" s="5">
        <v>23480.77</v>
      </c>
      <c r="E16" s="5">
        <v>4735.2856424357997</v>
      </c>
      <c r="F16" s="6">
        <v>44501</v>
      </c>
      <c r="G16" s="4" t="s">
        <v>14</v>
      </c>
    </row>
    <row r="17" spans="1:7" x14ac:dyDescent="0.25">
      <c r="A17" s="4">
        <v>6934031</v>
      </c>
      <c r="B17" s="4" t="s">
        <v>9</v>
      </c>
      <c r="C17" s="4" t="s">
        <v>13</v>
      </c>
      <c r="D17" s="5">
        <v>8954.99</v>
      </c>
      <c r="E17" s="5">
        <v>463.46676114860003</v>
      </c>
      <c r="F17" s="6">
        <v>44501</v>
      </c>
      <c r="G17" s="4" t="s">
        <v>14</v>
      </c>
    </row>
    <row r="18" spans="1:7" x14ac:dyDescent="0.25">
      <c r="A18" s="4">
        <v>6934068</v>
      </c>
      <c r="B18" s="4" t="s">
        <v>9</v>
      </c>
      <c r="C18" s="4" t="s">
        <v>13</v>
      </c>
      <c r="D18" s="5">
        <v>5933184.5899999999</v>
      </c>
      <c r="E18" s="5">
        <v>307072.79910129256</v>
      </c>
      <c r="F18" s="6">
        <v>44501</v>
      </c>
      <c r="G18" s="4" t="s">
        <v>14</v>
      </c>
    </row>
    <row r="19" spans="1:7" x14ac:dyDescent="0.25">
      <c r="A19" s="4">
        <v>6934069</v>
      </c>
      <c r="B19" s="4" t="s">
        <v>9</v>
      </c>
      <c r="C19" s="4" t="s">
        <v>13</v>
      </c>
      <c r="D19" s="5">
        <v>457856.33</v>
      </c>
      <c r="E19" s="5">
        <v>23696.418459036198</v>
      </c>
      <c r="F19" s="6">
        <v>44501</v>
      </c>
      <c r="G19" s="4" t="s">
        <v>14</v>
      </c>
    </row>
    <row r="20" spans="1:7" x14ac:dyDescent="0.25">
      <c r="A20" s="4">
        <v>6934080</v>
      </c>
      <c r="B20" s="4" t="s">
        <v>9</v>
      </c>
      <c r="C20" s="4" t="s">
        <v>13</v>
      </c>
      <c r="D20" s="5">
        <v>495432.52</v>
      </c>
      <c r="E20" s="5">
        <v>25641.179433152804</v>
      </c>
      <c r="F20" s="6">
        <v>44501</v>
      </c>
      <c r="G20" s="4" t="s">
        <v>14</v>
      </c>
    </row>
    <row r="21" spans="1:7" x14ac:dyDescent="0.25">
      <c r="A21" s="4">
        <v>7002781</v>
      </c>
      <c r="B21" s="4" t="s">
        <v>9</v>
      </c>
      <c r="C21" s="4" t="s">
        <v>13</v>
      </c>
      <c r="D21" s="5">
        <v>1678.8500000000001</v>
      </c>
      <c r="E21" s="5">
        <v>50.934999497</v>
      </c>
      <c r="F21" s="6">
        <v>44501</v>
      </c>
      <c r="G21" s="4" t="s">
        <v>14</v>
      </c>
    </row>
    <row r="22" spans="1:7" x14ac:dyDescent="0.25">
      <c r="A22" s="4">
        <v>7003071</v>
      </c>
      <c r="B22" s="4" t="s">
        <v>9</v>
      </c>
      <c r="C22" s="4" t="s">
        <v>13</v>
      </c>
      <c r="D22" s="5">
        <v>-150</v>
      </c>
      <c r="E22" s="5">
        <v>-4.5508829999999998</v>
      </c>
      <c r="F22" s="6">
        <v>44501</v>
      </c>
      <c r="G22" s="4" t="s">
        <v>14</v>
      </c>
    </row>
    <row r="23" spans="1:7" x14ac:dyDescent="0.25">
      <c r="A23" s="4">
        <v>7003394</v>
      </c>
      <c r="B23" s="4" t="s">
        <v>9</v>
      </c>
      <c r="C23" s="4" t="s">
        <v>13</v>
      </c>
      <c r="D23" s="5">
        <v>1591.04</v>
      </c>
      <c r="E23" s="5">
        <v>48.270912588800002</v>
      </c>
      <c r="F23" s="6">
        <v>44501</v>
      </c>
      <c r="G23" s="4" t="s">
        <v>14</v>
      </c>
    </row>
    <row r="24" spans="1:7" x14ac:dyDescent="0.25">
      <c r="A24" s="4">
        <v>7004610</v>
      </c>
      <c r="B24" s="4" t="s">
        <v>9</v>
      </c>
      <c r="C24" s="4" t="s">
        <v>13</v>
      </c>
      <c r="D24" s="5">
        <v>510156.96</v>
      </c>
      <c r="E24" s="5">
        <v>15477.7642439712</v>
      </c>
      <c r="F24" s="6">
        <v>44501</v>
      </c>
      <c r="G24" s="4" t="s">
        <v>14</v>
      </c>
    </row>
    <row r="25" spans="1:7" x14ac:dyDescent="0.25">
      <c r="A25" s="4">
        <v>7004932</v>
      </c>
      <c r="B25" s="4" t="s">
        <v>9</v>
      </c>
      <c r="C25" s="4" t="s">
        <v>13</v>
      </c>
      <c r="D25" s="5">
        <v>1989.21</v>
      </c>
      <c r="E25" s="5">
        <v>60.351079816199999</v>
      </c>
      <c r="F25" s="6">
        <v>44501</v>
      </c>
      <c r="G25" s="4" t="s">
        <v>14</v>
      </c>
    </row>
    <row r="26" spans="1:7" x14ac:dyDescent="0.25">
      <c r="A26" s="4">
        <v>6932988</v>
      </c>
      <c r="B26" s="4" t="s">
        <v>10</v>
      </c>
      <c r="C26" s="4" t="s">
        <v>13</v>
      </c>
      <c r="D26" s="5">
        <v>10169.65</v>
      </c>
      <c r="E26" s="5">
        <v>10169.65</v>
      </c>
      <c r="F26" s="6">
        <v>44501</v>
      </c>
      <c r="G26" s="4" t="s">
        <v>14</v>
      </c>
    </row>
    <row r="27" spans="1:7" x14ac:dyDescent="0.25">
      <c r="A27" s="4">
        <v>6933099</v>
      </c>
      <c r="B27" s="4" t="s">
        <v>10</v>
      </c>
      <c r="C27" s="4" t="s">
        <v>13</v>
      </c>
      <c r="D27" s="5">
        <v>49817.99</v>
      </c>
      <c r="E27" s="5">
        <v>49817.99</v>
      </c>
      <c r="F27" s="6">
        <v>44501</v>
      </c>
      <c r="G27" s="4" t="s">
        <v>14</v>
      </c>
    </row>
    <row r="28" spans="1:7" x14ac:dyDescent="0.25">
      <c r="A28" s="4">
        <v>6933110</v>
      </c>
      <c r="B28" s="4" t="s">
        <v>10</v>
      </c>
      <c r="C28" s="4" t="s">
        <v>13</v>
      </c>
      <c r="D28" s="5">
        <v>8492.84</v>
      </c>
      <c r="E28" s="5">
        <v>8492.84</v>
      </c>
      <c r="F28" s="6">
        <v>44501</v>
      </c>
      <c r="G28" s="4" t="s">
        <v>14</v>
      </c>
    </row>
    <row r="29" spans="1:7" x14ac:dyDescent="0.25">
      <c r="A29" s="4">
        <v>6933113</v>
      </c>
      <c r="B29" s="4" t="s">
        <v>10</v>
      </c>
      <c r="C29" s="4" t="s">
        <v>13</v>
      </c>
      <c r="D29" s="5">
        <v>74169.37</v>
      </c>
      <c r="E29" s="5">
        <v>74169.37</v>
      </c>
      <c r="F29" s="6">
        <v>44501</v>
      </c>
      <c r="G29" s="4" t="s">
        <v>14</v>
      </c>
    </row>
    <row r="30" spans="1:7" x14ac:dyDescent="0.25">
      <c r="A30" s="4">
        <v>6933268</v>
      </c>
      <c r="B30" s="4" t="s">
        <v>10</v>
      </c>
      <c r="C30" s="4" t="s">
        <v>13</v>
      </c>
      <c r="D30" s="5">
        <v>10806.7</v>
      </c>
      <c r="E30" s="5">
        <v>10806.7</v>
      </c>
      <c r="F30" s="6">
        <v>44501</v>
      </c>
      <c r="G30" s="4" t="s">
        <v>14</v>
      </c>
    </row>
    <row r="31" spans="1:7" x14ac:dyDescent="0.25">
      <c r="A31" s="4">
        <v>6933274</v>
      </c>
      <c r="B31" s="4" t="s">
        <v>10</v>
      </c>
      <c r="C31" s="4" t="s">
        <v>13</v>
      </c>
      <c r="D31" s="5">
        <v>6266.2</v>
      </c>
      <c r="E31" s="5">
        <v>6266.2</v>
      </c>
      <c r="F31" s="6">
        <v>44501</v>
      </c>
      <c r="G31" s="4" t="s">
        <v>14</v>
      </c>
    </row>
    <row r="32" spans="1:7" x14ac:dyDescent="0.25">
      <c r="A32" s="4">
        <v>6933392</v>
      </c>
      <c r="B32" s="4" t="s">
        <v>10</v>
      </c>
      <c r="C32" s="4" t="s">
        <v>13</v>
      </c>
      <c r="D32" s="5">
        <v>14047.62</v>
      </c>
      <c r="E32" s="5">
        <v>14047.62</v>
      </c>
      <c r="F32" s="6">
        <v>44501</v>
      </c>
      <c r="G32" s="4" t="s">
        <v>14</v>
      </c>
    </row>
    <row r="33" spans="1:7" x14ac:dyDescent="0.25">
      <c r="A33" s="4">
        <v>6933396</v>
      </c>
      <c r="B33" s="4" t="s">
        <v>10</v>
      </c>
      <c r="C33" s="4" t="s">
        <v>13</v>
      </c>
      <c r="D33" s="5">
        <v>237.99</v>
      </c>
      <c r="E33" s="5">
        <v>237.99</v>
      </c>
      <c r="F33" s="6">
        <v>44501</v>
      </c>
      <c r="G33" s="4" t="s">
        <v>14</v>
      </c>
    </row>
    <row r="34" spans="1:7" x14ac:dyDescent="0.25">
      <c r="A34" s="4">
        <v>6933410</v>
      </c>
      <c r="B34" s="4" t="s">
        <v>10</v>
      </c>
      <c r="C34" s="4" t="s">
        <v>13</v>
      </c>
      <c r="D34" s="5">
        <v>38933.090000000004</v>
      </c>
      <c r="E34" s="5">
        <v>38933.090000000004</v>
      </c>
      <c r="F34" s="6">
        <v>44501</v>
      </c>
      <c r="G34" s="4" t="s">
        <v>14</v>
      </c>
    </row>
    <row r="35" spans="1:7" x14ac:dyDescent="0.25">
      <c r="A35" s="4">
        <v>6933519</v>
      </c>
      <c r="B35" s="4" t="s">
        <v>10</v>
      </c>
      <c r="C35" s="4" t="s">
        <v>13</v>
      </c>
      <c r="D35" s="5">
        <v>1556.74</v>
      </c>
      <c r="E35" s="5">
        <v>1556.74</v>
      </c>
      <c r="F35" s="6">
        <v>44501</v>
      </c>
      <c r="G35" s="4" t="s">
        <v>14</v>
      </c>
    </row>
    <row r="36" spans="1:7" x14ac:dyDescent="0.25">
      <c r="A36" s="4">
        <v>6933534</v>
      </c>
      <c r="B36" s="4" t="s">
        <v>10</v>
      </c>
      <c r="C36" s="4" t="s">
        <v>13</v>
      </c>
      <c r="D36" s="5">
        <v>18267.16</v>
      </c>
      <c r="E36" s="5">
        <v>18267.16</v>
      </c>
      <c r="F36" s="6">
        <v>44501</v>
      </c>
      <c r="G36" s="4" t="s">
        <v>14</v>
      </c>
    </row>
    <row r="37" spans="1:7" x14ac:dyDescent="0.25">
      <c r="A37" s="4">
        <v>6933536</v>
      </c>
      <c r="B37" s="4" t="s">
        <v>10</v>
      </c>
      <c r="C37" s="4" t="s">
        <v>13</v>
      </c>
      <c r="D37" s="5">
        <v>-1017.6</v>
      </c>
      <c r="E37" s="5">
        <v>-1017.6</v>
      </c>
      <c r="F37" s="6">
        <v>44501</v>
      </c>
      <c r="G37" s="4" t="s">
        <v>14</v>
      </c>
    </row>
    <row r="38" spans="1:7" x14ac:dyDescent="0.25">
      <c r="A38" s="4">
        <v>6933539</v>
      </c>
      <c r="B38" s="4" t="s">
        <v>10</v>
      </c>
      <c r="C38" s="4" t="s">
        <v>13</v>
      </c>
      <c r="D38" s="5">
        <v>13745.03</v>
      </c>
      <c r="E38" s="5">
        <v>13745.03</v>
      </c>
      <c r="F38" s="6">
        <v>44501</v>
      </c>
      <c r="G38" s="4" t="s">
        <v>14</v>
      </c>
    </row>
    <row r="39" spans="1:7" x14ac:dyDescent="0.25">
      <c r="A39" s="4">
        <v>6933551</v>
      </c>
      <c r="B39" s="4" t="s">
        <v>10</v>
      </c>
      <c r="C39" s="4" t="s">
        <v>13</v>
      </c>
      <c r="D39" s="5">
        <v>1556.74</v>
      </c>
      <c r="E39" s="5">
        <v>1556.74</v>
      </c>
      <c r="F39" s="6">
        <v>44501</v>
      </c>
      <c r="G39" s="4" t="s">
        <v>14</v>
      </c>
    </row>
    <row r="40" spans="1:7" x14ac:dyDescent="0.25">
      <c r="A40" s="4">
        <v>6933552</v>
      </c>
      <c r="B40" s="4" t="s">
        <v>10</v>
      </c>
      <c r="C40" s="4" t="s">
        <v>13</v>
      </c>
      <c r="D40" s="5">
        <v>1556.74</v>
      </c>
      <c r="E40" s="5">
        <v>1556.74</v>
      </c>
      <c r="F40" s="6">
        <v>44501</v>
      </c>
      <c r="G40" s="4" t="s">
        <v>14</v>
      </c>
    </row>
    <row r="41" spans="1:7" x14ac:dyDescent="0.25">
      <c r="A41" s="4">
        <v>6933837</v>
      </c>
      <c r="B41" s="4" t="s">
        <v>10</v>
      </c>
      <c r="C41" s="4" t="s">
        <v>13</v>
      </c>
      <c r="D41" s="5">
        <v>10210.52</v>
      </c>
      <c r="E41" s="5">
        <v>10210.52</v>
      </c>
      <c r="F41" s="6">
        <v>44501</v>
      </c>
      <c r="G41" s="4" t="s">
        <v>14</v>
      </c>
    </row>
    <row r="42" spans="1:7" x14ac:dyDescent="0.25">
      <c r="A42" s="4">
        <v>6933838</v>
      </c>
      <c r="B42" s="4" t="s">
        <v>10</v>
      </c>
      <c r="C42" s="4" t="s">
        <v>13</v>
      </c>
      <c r="D42" s="5">
        <v>25</v>
      </c>
      <c r="E42" s="5">
        <v>25</v>
      </c>
      <c r="F42" s="6">
        <v>44501</v>
      </c>
      <c r="G42" s="4" t="s">
        <v>14</v>
      </c>
    </row>
    <row r="43" spans="1:7" x14ac:dyDescent="0.25">
      <c r="A43" s="4">
        <v>6933840</v>
      </c>
      <c r="B43" s="4" t="s">
        <v>10</v>
      </c>
      <c r="C43" s="4" t="s">
        <v>13</v>
      </c>
      <c r="D43" s="5">
        <v>2895</v>
      </c>
      <c r="E43" s="5">
        <v>2895</v>
      </c>
      <c r="F43" s="6">
        <v>44501</v>
      </c>
      <c r="G43" s="4" t="s">
        <v>14</v>
      </c>
    </row>
    <row r="44" spans="1:7" x14ac:dyDescent="0.25">
      <c r="A44" s="4">
        <v>6933841</v>
      </c>
      <c r="B44" s="4" t="s">
        <v>10</v>
      </c>
      <c r="C44" s="4" t="s">
        <v>13</v>
      </c>
      <c r="D44" s="5">
        <v>1555.76</v>
      </c>
      <c r="E44" s="5">
        <v>1555.76</v>
      </c>
      <c r="F44" s="6">
        <v>44501</v>
      </c>
      <c r="G44" s="4" t="s">
        <v>14</v>
      </c>
    </row>
    <row r="45" spans="1:7" x14ac:dyDescent="0.25">
      <c r="A45" s="4">
        <v>6933966</v>
      </c>
      <c r="B45" s="4" t="s">
        <v>10</v>
      </c>
      <c r="C45" s="4" t="s">
        <v>13</v>
      </c>
      <c r="D45" s="5">
        <v>1556.74</v>
      </c>
      <c r="E45" s="5">
        <v>1556.74</v>
      </c>
      <c r="F45" s="6">
        <v>44501</v>
      </c>
      <c r="G45" s="4" t="s">
        <v>14</v>
      </c>
    </row>
    <row r="46" spans="1:7" x14ac:dyDescent="0.25">
      <c r="A46" s="4">
        <v>6933981</v>
      </c>
      <c r="B46" s="4" t="s">
        <v>10</v>
      </c>
      <c r="C46" s="4" t="s">
        <v>13</v>
      </c>
      <c r="D46" s="5">
        <v>-5324.76</v>
      </c>
      <c r="E46" s="5">
        <v>-5324.76</v>
      </c>
      <c r="F46" s="6">
        <v>44501</v>
      </c>
      <c r="G46" s="4" t="s">
        <v>14</v>
      </c>
    </row>
    <row r="47" spans="1:7" x14ac:dyDescent="0.25">
      <c r="A47" s="4">
        <v>6933992</v>
      </c>
      <c r="B47" s="4" t="s">
        <v>10</v>
      </c>
      <c r="C47" s="4" t="s">
        <v>13</v>
      </c>
      <c r="D47" s="5">
        <v>1604.97</v>
      </c>
      <c r="E47" s="5">
        <v>1604.97</v>
      </c>
      <c r="F47" s="6">
        <v>44501</v>
      </c>
      <c r="G47" s="4" t="s">
        <v>14</v>
      </c>
    </row>
    <row r="48" spans="1:7" x14ac:dyDescent="0.25">
      <c r="A48" s="4">
        <v>6934001</v>
      </c>
      <c r="B48" s="4" t="s">
        <v>10</v>
      </c>
      <c r="C48" s="4" t="s">
        <v>13</v>
      </c>
      <c r="D48" s="5">
        <v>1556.74</v>
      </c>
      <c r="E48" s="5">
        <v>1556.74</v>
      </c>
      <c r="F48" s="6">
        <v>44501</v>
      </c>
      <c r="G48" s="4" t="s">
        <v>14</v>
      </c>
    </row>
    <row r="49" spans="1:7" x14ac:dyDescent="0.25">
      <c r="A49" s="4">
        <v>6934019</v>
      </c>
      <c r="B49" s="4" t="s">
        <v>10</v>
      </c>
      <c r="C49" s="4" t="s">
        <v>13</v>
      </c>
      <c r="D49" s="5">
        <v>-117964</v>
      </c>
      <c r="E49" s="5">
        <v>-105776.67438184</v>
      </c>
      <c r="F49" s="6">
        <v>44501</v>
      </c>
      <c r="G49" s="4" t="s">
        <v>14</v>
      </c>
    </row>
    <row r="50" spans="1:7" x14ac:dyDescent="0.25">
      <c r="A50" s="4">
        <v>6934049</v>
      </c>
      <c r="B50" s="4" t="s">
        <v>10</v>
      </c>
      <c r="C50" s="4" t="s">
        <v>13</v>
      </c>
      <c r="D50" s="5">
        <v>197535.35</v>
      </c>
      <c r="E50" s="5">
        <v>177127.19470222099</v>
      </c>
      <c r="F50" s="6">
        <v>44501</v>
      </c>
      <c r="G50" s="4" t="s">
        <v>14</v>
      </c>
    </row>
    <row r="51" spans="1:7" x14ac:dyDescent="0.25">
      <c r="A51" s="4">
        <v>6934059</v>
      </c>
      <c r="B51" s="4" t="s">
        <v>10</v>
      </c>
      <c r="C51" s="4" t="s">
        <v>13</v>
      </c>
      <c r="D51" s="5">
        <v>165196</v>
      </c>
      <c r="E51" s="5">
        <v>148128.95036776</v>
      </c>
      <c r="F51" s="6">
        <v>44501</v>
      </c>
      <c r="G51" s="4" t="s">
        <v>14</v>
      </c>
    </row>
    <row r="52" spans="1:7" x14ac:dyDescent="0.25">
      <c r="A52" s="4">
        <v>7002753</v>
      </c>
      <c r="B52" s="4" t="s">
        <v>10</v>
      </c>
      <c r="C52" s="4" t="s">
        <v>13</v>
      </c>
      <c r="D52" s="5">
        <v>13856.970000000001</v>
      </c>
      <c r="E52" s="5">
        <v>7283.8264873343996</v>
      </c>
      <c r="F52" s="6">
        <v>44501</v>
      </c>
      <c r="G52" s="4" t="s">
        <v>14</v>
      </c>
    </row>
    <row r="53" spans="1:7" x14ac:dyDescent="0.25">
      <c r="A53" s="4">
        <v>7003102</v>
      </c>
      <c r="B53" s="4" t="s">
        <v>10</v>
      </c>
      <c r="C53" s="4" t="s">
        <v>13</v>
      </c>
      <c r="D53" s="5">
        <v>26590.5</v>
      </c>
      <c r="E53" s="5">
        <v>13977.12401856</v>
      </c>
      <c r="F53" s="6">
        <v>44501</v>
      </c>
      <c r="G53" s="4" t="s">
        <v>14</v>
      </c>
    </row>
    <row r="54" spans="1:7" x14ac:dyDescent="0.25">
      <c r="A54" s="4">
        <v>7003395</v>
      </c>
      <c r="B54" s="4" t="s">
        <v>10</v>
      </c>
      <c r="C54" s="4" t="s">
        <v>13</v>
      </c>
      <c r="D54" s="5">
        <v>15873.5</v>
      </c>
      <c r="E54" s="5">
        <v>8343.8024147199994</v>
      </c>
      <c r="F54" s="6">
        <v>44501</v>
      </c>
      <c r="G54" s="4" t="s">
        <v>14</v>
      </c>
    </row>
    <row r="55" spans="1:7" x14ac:dyDescent="0.25">
      <c r="A55" s="4">
        <v>7003417</v>
      </c>
      <c r="B55" s="4" t="s">
        <v>10</v>
      </c>
      <c r="C55" s="4" t="s">
        <v>13</v>
      </c>
      <c r="D55" s="5">
        <v>42457.520000000004</v>
      </c>
      <c r="E55" s="5">
        <v>22317.520263270402</v>
      </c>
      <c r="F55" s="6">
        <v>44501</v>
      </c>
      <c r="G55" s="4" t="s">
        <v>14</v>
      </c>
    </row>
    <row r="56" spans="1:7" x14ac:dyDescent="0.25">
      <c r="A56" s="4">
        <v>7003418</v>
      </c>
      <c r="B56" s="4" t="s">
        <v>10</v>
      </c>
      <c r="C56" s="4" t="s">
        <v>13</v>
      </c>
      <c r="D56" s="5">
        <v>431.42</v>
      </c>
      <c r="E56" s="5">
        <v>226.77312739840002</v>
      </c>
      <c r="F56" s="6">
        <v>44501</v>
      </c>
      <c r="G56" s="4" t="s">
        <v>14</v>
      </c>
    </row>
    <row r="57" spans="1:7" x14ac:dyDescent="0.25">
      <c r="A57" s="4">
        <v>7004260</v>
      </c>
      <c r="B57" s="4" t="s">
        <v>10</v>
      </c>
      <c r="C57" s="4" t="s">
        <v>13</v>
      </c>
      <c r="D57" s="5">
        <v>117964</v>
      </c>
      <c r="E57" s="5">
        <v>62007.012193280003</v>
      </c>
      <c r="F57" s="6">
        <v>44501</v>
      </c>
      <c r="G57" s="4" t="s">
        <v>14</v>
      </c>
    </row>
    <row r="58" spans="1:7" x14ac:dyDescent="0.25">
      <c r="A58" s="4">
        <v>7004609</v>
      </c>
      <c r="B58" s="4" t="s">
        <v>10</v>
      </c>
      <c r="C58" s="4" t="s">
        <v>13</v>
      </c>
      <c r="D58" s="5">
        <v>5274.5</v>
      </c>
      <c r="E58" s="5">
        <v>2772.5067462400002</v>
      </c>
      <c r="F58" s="6">
        <v>44501</v>
      </c>
      <c r="G58" s="4" t="s">
        <v>14</v>
      </c>
    </row>
    <row r="59" spans="1:7" x14ac:dyDescent="0.25">
      <c r="A59" s="4">
        <v>7004905</v>
      </c>
      <c r="B59" s="4" t="s">
        <v>10</v>
      </c>
      <c r="C59" s="4" t="s">
        <v>13</v>
      </c>
      <c r="D59" s="5">
        <v>4105.79</v>
      </c>
      <c r="E59" s="5">
        <v>2158.1819079807997</v>
      </c>
      <c r="F59" s="6">
        <v>44501</v>
      </c>
      <c r="G59" s="4" t="s">
        <v>14</v>
      </c>
    </row>
    <row r="60" spans="1:7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-27706.239881808</v>
      </c>
      <c r="F60" s="6">
        <v>44501</v>
      </c>
      <c r="G60" s="4" t="s">
        <v>14</v>
      </c>
    </row>
    <row r="61" spans="1:7" x14ac:dyDescent="0.25">
      <c r="A61" s="4">
        <v>6933407</v>
      </c>
      <c r="B61" s="4" t="s">
        <v>15</v>
      </c>
      <c r="C61" s="4" t="s">
        <v>13</v>
      </c>
      <c r="D61" s="5">
        <v>5314.3</v>
      </c>
      <c r="E61" s="5">
        <v>-28252.750016620001</v>
      </c>
      <c r="F61" s="6">
        <v>44501</v>
      </c>
      <c r="G61" s="4" t="s">
        <v>14</v>
      </c>
    </row>
    <row r="62" spans="1:7" x14ac:dyDescent="0.25">
      <c r="A62" s="4">
        <v>6933408</v>
      </c>
      <c r="B62" s="4" t="s">
        <v>15</v>
      </c>
      <c r="C62" s="4" t="s">
        <v>13</v>
      </c>
      <c r="D62" s="5">
        <v>5894.2</v>
      </c>
      <c r="E62" s="5">
        <v>-45986.179069427999</v>
      </c>
      <c r="F62" s="6">
        <v>44501</v>
      </c>
      <c r="G62" s="4" t="s">
        <v>14</v>
      </c>
    </row>
    <row r="63" spans="1:7" x14ac:dyDescent="0.25">
      <c r="A63" s="4">
        <v>6933532</v>
      </c>
      <c r="B63" s="4" t="s">
        <v>15</v>
      </c>
      <c r="C63" s="4" t="s">
        <v>13</v>
      </c>
      <c r="D63" s="5">
        <v>4965.75</v>
      </c>
      <c r="E63" s="5">
        <v>-42856.713448762501</v>
      </c>
      <c r="F63" s="6">
        <v>44501</v>
      </c>
      <c r="G63" s="4" t="s">
        <v>14</v>
      </c>
    </row>
    <row r="64" spans="1:7" x14ac:dyDescent="0.25">
      <c r="A64" s="4">
        <v>6933533</v>
      </c>
      <c r="B64" s="4" t="s">
        <v>15</v>
      </c>
      <c r="C64" s="4" t="s">
        <v>13</v>
      </c>
      <c r="D64" s="5">
        <v>4625.53</v>
      </c>
      <c r="E64" s="5">
        <v>-39920.457888265504</v>
      </c>
      <c r="F64" s="6">
        <v>44501</v>
      </c>
      <c r="G64" s="4" t="s">
        <v>14</v>
      </c>
    </row>
    <row r="65" spans="1:7" x14ac:dyDescent="0.25">
      <c r="A65" s="4">
        <v>6933544</v>
      </c>
      <c r="B65" s="4" t="s">
        <v>15</v>
      </c>
      <c r="C65" s="4" t="s">
        <v>13</v>
      </c>
      <c r="D65" s="5">
        <v>1695.6100000000001</v>
      </c>
      <c r="E65" s="5">
        <v>-13229.042973077401</v>
      </c>
      <c r="F65" s="6">
        <v>44501</v>
      </c>
      <c r="G65" s="4" t="s">
        <v>14</v>
      </c>
    </row>
    <row r="66" spans="1:7" x14ac:dyDescent="0.25">
      <c r="A66" s="4">
        <v>6933676</v>
      </c>
      <c r="B66" s="4" t="s">
        <v>15</v>
      </c>
      <c r="C66" s="4" t="s">
        <v>13</v>
      </c>
      <c r="D66" s="5">
        <v>12730.12</v>
      </c>
      <c r="E66" s="5">
        <v>-109866.808640862</v>
      </c>
      <c r="F66" s="6">
        <v>44501</v>
      </c>
      <c r="G66" s="4" t="s">
        <v>14</v>
      </c>
    </row>
    <row r="67" spans="1:7" x14ac:dyDescent="0.25">
      <c r="A67" s="4">
        <v>6933692</v>
      </c>
      <c r="B67" s="4" t="s">
        <v>15</v>
      </c>
      <c r="C67" s="4" t="s">
        <v>13</v>
      </c>
      <c r="D67" s="5">
        <v>650</v>
      </c>
      <c r="E67" s="5">
        <v>-5071.2592709999999</v>
      </c>
      <c r="F67" s="6">
        <v>44501</v>
      </c>
      <c r="G67" s="4" t="s">
        <v>14</v>
      </c>
    </row>
    <row r="68" spans="1:7" x14ac:dyDescent="0.25">
      <c r="A68" s="4">
        <v>6933693</v>
      </c>
      <c r="B68" s="4" t="s">
        <v>15</v>
      </c>
      <c r="C68" s="4" t="s">
        <v>13</v>
      </c>
      <c r="D68" s="5">
        <v>873.88</v>
      </c>
      <c r="E68" s="5">
        <v>-6817.9570026791998</v>
      </c>
      <c r="F68" s="6">
        <v>44501</v>
      </c>
      <c r="G68" s="4" t="s">
        <v>14</v>
      </c>
    </row>
    <row r="69" spans="1:7" x14ac:dyDescent="0.25">
      <c r="A69" s="4">
        <v>6933839</v>
      </c>
      <c r="B69" s="4" t="s">
        <v>15</v>
      </c>
      <c r="C69" s="4" t="s">
        <v>13</v>
      </c>
      <c r="D69" s="5">
        <v>20921.350000000002</v>
      </c>
      <c r="E69" s="5">
        <v>-163227.06176820901</v>
      </c>
      <c r="F69" s="6">
        <v>44501</v>
      </c>
      <c r="G69" s="4" t="s">
        <v>14</v>
      </c>
    </row>
    <row r="70" spans="1:7" x14ac:dyDescent="0.25">
      <c r="A70" s="4">
        <v>6933842</v>
      </c>
      <c r="B70" s="4" t="s">
        <v>15</v>
      </c>
      <c r="C70" s="4" t="s">
        <v>13</v>
      </c>
      <c r="D70" s="5">
        <v>2932</v>
      </c>
      <c r="E70" s="5">
        <v>-18016.820001519998</v>
      </c>
      <c r="F70" s="6">
        <v>44501</v>
      </c>
      <c r="G70" s="4" t="s">
        <v>14</v>
      </c>
    </row>
    <row r="71" spans="1:7" x14ac:dyDescent="0.25">
      <c r="A71" s="4">
        <v>6932993</v>
      </c>
      <c r="B71" s="4" t="s">
        <v>16</v>
      </c>
      <c r="C71" s="4" t="s">
        <v>13</v>
      </c>
      <c r="D71" s="5">
        <v>1593.1000000000001</v>
      </c>
      <c r="E71" s="5">
        <v>-304.76571736699998</v>
      </c>
      <c r="F71" s="6">
        <v>44501</v>
      </c>
      <c r="G71" s="4" t="s">
        <v>14</v>
      </c>
    </row>
    <row r="72" spans="1:7" x14ac:dyDescent="0.25">
      <c r="A72" s="4">
        <v>6933001</v>
      </c>
      <c r="B72" s="4" t="s">
        <v>16</v>
      </c>
      <c r="C72" s="4" t="s">
        <v>13</v>
      </c>
      <c r="D72" s="5">
        <v>77494.7</v>
      </c>
      <c r="E72" s="5">
        <v>-14825.012766079</v>
      </c>
      <c r="F72" s="6">
        <v>44501</v>
      </c>
      <c r="G72" s="4" t="s">
        <v>14</v>
      </c>
    </row>
    <row r="73" spans="1:7" x14ac:dyDescent="0.25">
      <c r="A73" s="4">
        <v>6933279</v>
      </c>
      <c r="B73" s="4" t="s">
        <v>16</v>
      </c>
      <c r="C73" s="4" t="s">
        <v>13</v>
      </c>
      <c r="D73" s="5">
        <v>302808</v>
      </c>
      <c r="E73" s="5">
        <v>-100706.0526516</v>
      </c>
      <c r="F73" s="6">
        <v>44501</v>
      </c>
      <c r="G73" s="4" t="s">
        <v>14</v>
      </c>
    </row>
    <row r="74" spans="1:7" x14ac:dyDescent="0.25">
      <c r="A74" s="4">
        <v>6933553</v>
      </c>
      <c r="B74" s="4" t="s">
        <v>16</v>
      </c>
      <c r="C74" s="4" t="s">
        <v>13</v>
      </c>
      <c r="D74" s="5">
        <v>851.92000000000007</v>
      </c>
      <c r="E74" s="5">
        <v>-283.32639948399998</v>
      </c>
      <c r="F74" s="6">
        <v>44501</v>
      </c>
      <c r="G74" s="4" t="s">
        <v>14</v>
      </c>
    </row>
    <row r="75" spans="1:7" x14ac:dyDescent="0.25">
      <c r="A75" s="4">
        <v>6933699</v>
      </c>
      <c r="B75" s="4" t="s">
        <v>16</v>
      </c>
      <c r="C75" s="4" t="s">
        <v>13</v>
      </c>
      <c r="D75" s="5">
        <v>30372.57</v>
      </c>
      <c r="E75" s="5">
        <v>-5810.3810710749003</v>
      </c>
      <c r="F75" s="6">
        <v>44501</v>
      </c>
      <c r="G75" s="4" t="s">
        <v>14</v>
      </c>
    </row>
    <row r="76" spans="1:7" x14ac:dyDescent="0.25">
      <c r="A76" s="4">
        <v>6933985</v>
      </c>
      <c r="B76" s="4" t="s">
        <v>16</v>
      </c>
      <c r="C76" s="4" t="s">
        <v>13</v>
      </c>
      <c r="D76" s="5">
        <v>681.29</v>
      </c>
      <c r="E76" s="5">
        <v>-202.51999969689999</v>
      </c>
      <c r="F76" s="6">
        <v>44501</v>
      </c>
      <c r="G76" s="4" t="s">
        <v>14</v>
      </c>
    </row>
    <row r="77" spans="1:7" x14ac:dyDescent="0.25">
      <c r="A77" s="4">
        <v>6934002</v>
      </c>
      <c r="B77" s="4" t="s">
        <v>16</v>
      </c>
      <c r="C77" s="4" t="s">
        <v>13</v>
      </c>
      <c r="D77" s="5">
        <v>18638.38</v>
      </c>
      <c r="E77" s="5">
        <v>-6198.6396582010002</v>
      </c>
      <c r="F77" s="6">
        <v>44501</v>
      </c>
      <c r="G77" s="4" t="s">
        <v>14</v>
      </c>
    </row>
    <row r="78" spans="1:7" x14ac:dyDescent="0.25">
      <c r="A78" s="4">
        <v>6932994</v>
      </c>
      <c r="B78" s="4" t="s">
        <v>11</v>
      </c>
      <c r="C78" s="4" t="s">
        <v>13</v>
      </c>
      <c r="D78" s="5">
        <v>704526.9</v>
      </c>
      <c r="E78" s="5">
        <v>-2722.5032996700002</v>
      </c>
      <c r="F78" s="6">
        <v>44501</v>
      </c>
      <c r="G78" s="4" t="s">
        <v>14</v>
      </c>
    </row>
    <row r="79" spans="1:7" x14ac:dyDescent="0.25">
      <c r="A79" s="4">
        <v>6933277</v>
      </c>
      <c r="B79" s="4" t="s">
        <v>11</v>
      </c>
      <c r="C79" s="4" t="s">
        <v>13</v>
      </c>
      <c r="D79" s="5">
        <v>28437.14</v>
      </c>
      <c r="E79" s="5">
        <v>-85.009986315999996</v>
      </c>
      <c r="F79" s="6">
        <v>44501</v>
      </c>
      <c r="G79" s="4" t="s">
        <v>14</v>
      </c>
    </row>
    <row r="80" spans="1:7" x14ac:dyDescent="0.25">
      <c r="A80" s="4">
        <v>6934057</v>
      </c>
      <c r="B80" s="4" t="s">
        <v>11</v>
      </c>
      <c r="C80" s="4" t="s">
        <v>13</v>
      </c>
      <c r="D80" s="5">
        <v>55607.05</v>
      </c>
      <c r="E80" s="5">
        <v>-117.579995084</v>
      </c>
      <c r="F80" s="6">
        <v>44501</v>
      </c>
      <c r="G80" s="4" t="s">
        <v>14</v>
      </c>
    </row>
    <row r="81" spans="1:7" x14ac:dyDescent="0.25">
      <c r="A81" s="4">
        <v>7003415</v>
      </c>
      <c r="B81" s="4" t="s">
        <v>11</v>
      </c>
      <c r="C81" s="4" t="s">
        <v>13</v>
      </c>
      <c r="D81" s="5">
        <v>133579.79</v>
      </c>
      <c r="E81" s="5">
        <v>-165.56947810919999</v>
      </c>
      <c r="F81" s="6">
        <v>44501</v>
      </c>
      <c r="G81" s="4" t="s">
        <v>14</v>
      </c>
    </row>
    <row r="82" spans="1:7" x14ac:dyDescent="0.25">
      <c r="A82" s="4">
        <v>6932977</v>
      </c>
      <c r="B82" s="4" t="s">
        <v>17</v>
      </c>
      <c r="C82" s="4" t="s">
        <v>13</v>
      </c>
      <c r="D82" s="5">
        <v>25000</v>
      </c>
      <c r="E82" s="5">
        <v>16682.232499999998</v>
      </c>
      <c r="F82" s="6">
        <v>44501</v>
      </c>
      <c r="G82" s="4" t="s">
        <v>14</v>
      </c>
    </row>
    <row r="83" spans="1:7" x14ac:dyDescent="0.25">
      <c r="A83" s="4">
        <v>6933089</v>
      </c>
      <c r="B83" s="4" t="s">
        <v>17</v>
      </c>
      <c r="C83" s="4" t="s">
        <v>13</v>
      </c>
      <c r="D83" s="5">
        <v>31204.400000000001</v>
      </c>
      <c r="E83" s="5">
        <v>23629.873900224</v>
      </c>
      <c r="F83" s="6">
        <v>44501</v>
      </c>
      <c r="G83" s="4" t="s">
        <v>14</v>
      </c>
    </row>
    <row r="84" spans="1:7" x14ac:dyDescent="0.25">
      <c r="A84" s="4">
        <v>6933097</v>
      </c>
      <c r="B84" s="4" t="s">
        <v>17</v>
      </c>
      <c r="C84" s="4" t="s">
        <v>13</v>
      </c>
      <c r="D84" s="5">
        <v>37000</v>
      </c>
      <c r="E84" s="5">
        <v>24689.704099999999</v>
      </c>
      <c r="F84" s="6">
        <v>44501</v>
      </c>
      <c r="G84" s="4" t="s">
        <v>14</v>
      </c>
    </row>
    <row r="85" spans="1:7" x14ac:dyDescent="0.25">
      <c r="A85" s="4">
        <v>6933389</v>
      </c>
      <c r="B85" s="4" t="s">
        <v>17</v>
      </c>
      <c r="C85" s="4" t="s">
        <v>13</v>
      </c>
      <c r="D85" s="5">
        <v>26127.78</v>
      </c>
      <c r="E85" s="5">
        <v>17434.788026753999</v>
      </c>
      <c r="F85" s="6">
        <v>44501</v>
      </c>
      <c r="G85" s="4" t="s">
        <v>14</v>
      </c>
    </row>
    <row r="86" spans="1:7" x14ac:dyDescent="0.25">
      <c r="A86" s="4">
        <v>6933390</v>
      </c>
      <c r="B86" s="4" t="s">
        <v>17</v>
      </c>
      <c r="C86" s="4" t="s">
        <v>13</v>
      </c>
      <c r="D86" s="5">
        <v>27829.82</v>
      </c>
      <c r="E86" s="5">
        <v>18570.541106926001</v>
      </c>
      <c r="F86" s="6">
        <v>44501</v>
      </c>
      <c r="G86" s="4" t="s">
        <v>14</v>
      </c>
    </row>
    <row r="87" spans="1:7" x14ac:dyDescent="0.25">
      <c r="A87" s="4">
        <v>6933695</v>
      </c>
      <c r="B87" s="4" t="s">
        <v>17</v>
      </c>
      <c r="C87" s="4" t="s">
        <v>13</v>
      </c>
      <c r="D87" s="5">
        <v>27389.06</v>
      </c>
      <c r="E87" s="5">
        <v>20740.6658690976</v>
      </c>
      <c r="F87" s="6">
        <v>44501</v>
      </c>
      <c r="G87" s="4" t="s">
        <v>14</v>
      </c>
    </row>
    <row r="88" spans="1:7" x14ac:dyDescent="0.25">
      <c r="A88" s="4">
        <v>6933978</v>
      </c>
      <c r="B88" s="4" t="s">
        <v>17</v>
      </c>
      <c r="C88" s="4" t="s">
        <v>13</v>
      </c>
      <c r="D88" s="5">
        <v>765.05000000000007</v>
      </c>
      <c r="E88" s="5">
        <v>510.50967896499998</v>
      </c>
      <c r="F88" s="6">
        <v>44501</v>
      </c>
      <c r="G88" s="4" t="s">
        <v>14</v>
      </c>
    </row>
    <row r="89" spans="1:7" x14ac:dyDescent="0.25">
      <c r="A89" s="4">
        <v>6933979</v>
      </c>
      <c r="B89" s="4" t="s">
        <v>17</v>
      </c>
      <c r="C89" s="4" t="s">
        <v>13</v>
      </c>
      <c r="D89" s="5">
        <v>32193.600000000002</v>
      </c>
      <c r="E89" s="5">
        <v>21482.444808479999</v>
      </c>
      <c r="F89" s="6">
        <v>44501</v>
      </c>
      <c r="G89" s="4" t="s">
        <v>14</v>
      </c>
    </row>
    <row r="90" spans="1:7" x14ac:dyDescent="0.25">
      <c r="A90" s="4">
        <v>6934017</v>
      </c>
      <c r="B90" s="4" t="s">
        <v>17</v>
      </c>
      <c r="C90" s="4" t="s">
        <v>13</v>
      </c>
      <c r="D90" s="5">
        <v>-278.5</v>
      </c>
      <c r="E90" s="5">
        <v>-60.554636545000001</v>
      </c>
      <c r="F90" s="6">
        <v>44501</v>
      </c>
      <c r="G90" s="4" t="s">
        <v>14</v>
      </c>
    </row>
    <row r="91" spans="1:7" x14ac:dyDescent="0.25">
      <c r="A91" s="4">
        <v>6934029</v>
      </c>
      <c r="B91" s="4" t="s">
        <v>17</v>
      </c>
      <c r="C91" s="4" t="s">
        <v>13</v>
      </c>
      <c r="D91" s="5">
        <v>29938.39</v>
      </c>
      <c r="E91" s="5">
        <v>6509.5451532942998</v>
      </c>
      <c r="F91" s="6">
        <v>44501</v>
      </c>
      <c r="G91" s="4" t="s">
        <v>14</v>
      </c>
    </row>
    <row r="92" spans="1:7" x14ac:dyDescent="0.25">
      <c r="A92" s="4">
        <v>6934062</v>
      </c>
      <c r="B92" s="4" t="s">
        <v>17</v>
      </c>
      <c r="C92" s="4" t="s">
        <v>13</v>
      </c>
      <c r="D92" s="5">
        <v>-8300</v>
      </c>
      <c r="E92" s="5">
        <v>-1804.6803709999999</v>
      </c>
      <c r="F92" s="6">
        <v>44501</v>
      </c>
      <c r="G92" s="4" t="s">
        <v>14</v>
      </c>
    </row>
    <row r="93" spans="1:7" x14ac:dyDescent="0.25">
      <c r="A93" s="4">
        <v>6934085</v>
      </c>
      <c r="B93" s="4" t="s">
        <v>17</v>
      </c>
      <c r="C93" s="4" t="s">
        <v>13</v>
      </c>
      <c r="D93" s="5">
        <v>-330.45</v>
      </c>
      <c r="E93" s="5">
        <v>-71.850196216500009</v>
      </c>
      <c r="F93" s="6">
        <v>44501</v>
      </c>
      <c r="G93" s="4" t="s">
        <v>14</v>
      </c>
    </row>
    <row r="94" spans="1:7" x14ac:dyDescent="0.25">
      <c r="A94" s="4">
        <v>7002764</v>
      </c>
      <c r="B94" s="4" t="s">
        <v>17</v>
      </c>
      <c r="C94" s="4" t="s">
        <v>13</v>
      </c>
      <c r="D94" s="5">
        <v>29556.05</v>
      </c>
      <c r="E94" s="5">
        <v>3767.2026061405004</v>
      </c>
      <c r="F94" s="6">
        <v>44501</v>
      </c>
      <c r="G94" s="4" t="s">
        <v>14</v>
      </c>
    </row>
    <row r="95" spans="1:7" x14ac:dyDescent="0.25">
      <c r="A95" s="4">
        <v>7004931</v>
      </c>
      <c r="B95" s="4" t="s">
        <v>17</v>
      </c>
      <c r="C95" s="4" t="s">
        <v>13</v>
      </c>
      <c r="D95" s="5">
        <v>21.32</v>
      </c>
      <c r="E95" s="5">
        <v>2.7174388852</v>
      </c>
      <c r="F95" s="6">
        <v>44501</v>
      </c>
      <c r="G95" s="4" t="s">
        <v>14</v>
      </c>
    </row>
    <row r="96" spans="1:7" x14ac:dyDescent="0.25">
      <c r="A96" s="4">
        <v>6932975</v>
      </c>
      <c r="B96" s="4" t="s">
        <v>18</v>
      </c>
      <c r="C96" s="4" t="s">
        <v>13</v>
      </c>
      <c r="D96" s="5">
        <v>28717.78</v>
      </c>
      <c r="E96" s="5">
        <v>14738.396898588999</v>
      </c>
      <c r="F96" s="6">
        <v>44501</v>
      </c>
      <c r="G96" s="4" t="s">
        <v>14</v>
      </c>
    </row>
    <row r="97" spans="1:7" x14ac:dyDescent="0.25">
      <c r="A97" s="4">
        <v>6932976</v>
      </c>
      <c r="B97" s="4" t="s">
        <v>18</v>
      </c>
      <c r="C97" s="4" t="s">
        <v>13</v>
      </c>
      <c r="D97" s="5">
        <v>-4967.1500000000005</v>
      </c>
      <c r="E97" s="5">
        <v>-1640.5841282914998</v>
      </c>
      <c r="F97" s="6">
        <v>44501</v>
      </c>
      <c r="G97" s="4" t="s">
        <v>14</v>
      </c>
    </row>
    <row r="98" spans="1:7" x14ac:dyDescent="0.25">
      <c r="A98" s="4">
        <v>6932998</v>
      </c>
      <c r="B98" s="4" t="s">
        <v>18</v>
      </c>
      <c r="C98" s="4" t="s">
        <v>13</v>
      </c>
      <c r="D98" s="5">
        <v>26431.43</v>
      </c>
      <c r="E98" s="5">
        <v>11953.3232074557</v>
      </c>
      <c r="F98" s="6">
        <v>44501</v>
      </c>
      <c r="G98" s="4" t="s">
        <v>14</v>
      </c>
    </row>
    <row r="99" spans="1:7" x14ac:dyDescent="0.25">
      <c r="A99" s="4">
        <v>6932999</v>
      </c>
      <c r="B99" s="4" t="s">
        <v>18</v>
      </c>
      <c r="C99" s="4" t="s">
        <v>13</v>
      </c>
      <c r="D99" s="5">
        <v>35472.97</v>
      </c>
      <c r="E99" s="5">
        <v>13879.258532731799</v>
      </c>
      <c r="F99" s="6">
        <v>44501</v>
      </c>
      <c r="G99" s="4" t="s">
        <v>14</v>
      </c>
    </row>
    <row r="100" spans="1:7" x14ac:dyDescent="0.25">
      <c r="A100" s="4">
        <v>6933000</v>
      </c>
      <c r="B100" s="4" t="s">
        <v>18</v>
      </c>
      <c r="C100" s="4" t="s">
        <v>13</v>
      </c>
      <c r="D100" s="5">
        <v>28920.34</v>
      </c>
      <c r="E100" s="5">
        <v>13078.905352056599</v>
      </c>
      <c r="F100" s="6">
        <v>44501</v>
      </c>
      <c r="G100" s="4" t="s">
        <v>14</v>
      </c>
    </row>
    <row r="101" spans="1:7" x14ac:dyDescent="0.25">
      <c r="A101" s="4">
        <v>6933090</v>
      </c>
      <c r="B101" s="4" t="s">
        <v>18</v>
      </c>
      <c r="C101" s="4" t="s">
        <v>13</v>
      </c>
      <c r="D101" s="5">
        <v>37502.61</v>
      </c>
      <c r="E101" s="5">
        <v>10099.857526161901</v>
      </c>
      <c r="F101" s="6">
        <v>44501</v>
      </c>
      <c r="G101" s="4" t="s">
        <v>14</v>
      </c>
    </row>
    <row r="102" spans="1:7" x14ac:dyDescent="0.25">
      <c r="A102" s="4">
        <v>6933096</v>
      </c>
      <c r="B102" s="4" t="s">
        <v>18</v>
      </c>
      <c r="C102" s="4" t="s">
        <v>13</v>
      </c>
      <c r="D102" s="5">
        <v>27738.33</v>
      </c>
      <c r="E102" s="5">
        <v>14235.728417866501</v>
      </c>
      <c r="F102" s="6">
        <v>44501</v>
      </c>
      <c r="G102" s="4" t="s">
        <v>14</v>
      </c>
    </row>
    <row r="103" spans="1:7" x14ac:dyDescent="0.25">
      <c r="A103" s="4">
        <v>6933249</v>
      </c>
      <c r="B103" s="4" t="s">
        <v>18</v>
      </c>
      <c r="C103" s="4" t="s">
        <v>13</v>
      </c>
      <c r="D103" s="5">
        <v>-165.15</v>
      </c>
      <c r="E103" s="5">
        <v>-44.476676968500001</v>
      </c>
      <c r="F103" s="6">
        <v>44501</v>
      </c>
      <c r="G103" s="4" t="s">
        <v>14</v>
      </c>
    </row>
    <row r="104" spans="1:7" x14ac:dyDescent="0.25">
      <c r="A104" s="4">
        <v>6933250</v>
      </c>
      <c r="B104" s="4" t="s">
        <v>18</v>
      </c>
      <c r="C104" s="4" t="s">
        <v>13</v>
      </c>
      <c r="D104" s="5">
        <v>26901.95</v>
      </c>
      <c r="E104" s="5">
        <v>18727.606600025501</v>
      </c>
      <c r="F104" s="6">
        <v>44501</v>
      </c>
      <c r="G104" s="4" t="s">
        <v>14</v>
      </c>
    </row>
    <row r="105" spans="1:7" x14ac:dyDescent="0.25">
      <c r="A105" s="4">
        <v>6933379</v>
      </c>
      <c r="B105" s="4" t="s">
        <v>18</v>
      </c>
      <c r="C105" s="4" t="s">
        <v>13</v>
      </c>
      <c r="D105" s="5">
        <v>12603.69</v>
      </c>
      <c r="E105" s="5">
        <v>4931.3568042486004</v>
      </c>
      <c r="F105" s="6">
        <v>44501</v>
      </c>
      <c r="G105" s="4" t="s">
        <v>14</v>
      </c>
    </row>
    <row r="106" spans="1:7" x14ac:dyDescent="0.25">
      <c r="A106" s="4">
        <v>6933380</v>
      </c>
      <c r="B106" s="4" t="s">
        <v>18</v>
      </c>
      <c r="C106" s="4" t="s">
        <v>13</v>
      </c>
      <c r="D106" s="5">
        <v>29873.850000000002</v>
      </c>
      <c r="E106" s="5">
        <v>18974.886670335</v>
      </c>
      <c r="F106" s="6">
        <v>44501</v>
      </c>
      <c r="G106" s="4" t="s">
        <v>14</v>
      </c>
    </row>
    <row r="107" spans="1:7" x14ac:dyDescent="0.25">
      <c r="A107" s="4">
        <v>6933414</v>
      </c>
      <c r="B107" s="4" t="s">
        <v>18</v>
      </c>
      <c r="C107" s="4" t="s">
        <v>13</v>
      </c>
      <c r="D107" s="5">
        <v>43625.65</v>
      </c>
      <c r="E107" s="5">
        <v>19729.219894093498</v>
      </c>
      <c r="F107" s="6">
        <v>44501</v>
      </c>
      <c r="G107" s="4" t="s">
        <v>14</v>
      </c>
    </row>
    <row r="108" spans="1:7" x14ac:dyDescent="0.25">
      <c r="A108" s="4">
        <v>6933415</v>
      </c>
      <c r="B108" s="4" t="s">
        <v>18</v>
      </c>
      <c r="C108" s="4" t="s">
        <v>13</v>
      </c>
      <c r="D108" s="5">
        <v>422.65000000000003</v>
      </c>
      <c r="E108" s="5">
        <v>191.13880912349998</v>
      </c>
      <c r="F108" s="6">
        <v>44501</v>
      </c>
      <c r="G108" s="4" t="s">
        <v>14</v>
      </c>
    </row>
    <row r="109" spans="1:7" x14ac:dyDescent="0.25">
      <c r="A109" s="4">
        <v>6933416</v>
      </c>
      <c r="B109" s="4" t="s">
        <v>18</v>
      </c>
      <c r="C109" s="4" t="s">
        <v>13</v>
      </c>
      <c r="D109" s="5">
        <v>28876.57</v>
      </c>
      <c r="E109" s="5">
        <v>13059.1108514643</v>
      </c>
      <c r="F109" s="6">
        <v>44501</v>
      </c>
      <c r="G109" s="4" t="s">
        <v>14</v>
      </c>
    </row>
    <row r="110" spans="1:7" x14ac:dyDescent="0.25">
      <c r="A110" s="4">
        <v>6933518</v>
      </c>
      <c r="B110" s="4" t="s">
        <v>18</v>
      </c>
      <c r="C110" s="4" t="s">
        <v>13</v>
      </c>
      <c r="D110" s="5">
        <v>35970.340000000004</v>
      </c>
      <c r="E110" s="5">
        <v>25040.503635950601</v>
      </c>
      <c r="F110" s="6">
        <v>44501</v>
      </c>
      <c r="G110" s="4" t="s">
        <v>14</v>
      </c>
    </row>
    <row r="111" spans="1:7" x14ac:dyDescent="0.25">
      <c r="A111" s="4">
        <v>6933549</v>
      </c>
      <c r="B111" s="4" t="s">
        <v>18</v>
      </c>
      <c r="C111" s="4" t="s">
        <v>13</v>
      </c>
      <c r="D111" s="5">
        <v>37313.56</v>
      </c>
      <c r="E111" s="5">
        <v>16874.6466877044</v>
      </c>
      <c r="F111" s="6">
        <v>44501</v>
      </c>
      <c r="G111" s="4" t="s">
        <v>14</v>
      </c>
    </row>
    <row r="112" spans="1:7" x14ac:dyDescent="0.25">
      <c r="A112" s="4">
        <v>6933665</v>
      </c>
      <c r="B112" s="4" t="s">
        <v>18</v>
      </c>
      <c r="C112" s="4" t="s">
        <v>13</v>
      </c>
      <c r="D112" s="5">
        <v>28629.84</v>
      </c>
      <c r="E112" s="5">
        <v>11201.795370129601</v>
      </c>
      <c r="F112" s="6">
        <v>44501</v>
      </c>
      <c r="G112" s="4" t="s">
        <v>14</v>
      </c>
    </row>
    <row r="113" spans="1:7" x14ac:dyDescent="0.25">
      <c r="A113" s="4">
        <v>6933669</v>
      </c>
      <c r="B113" s="4" t="s">
        <v>18</v>
      </c>
      <c r="C113" s="4" t="s">
        <v>13</v>
      </c>
      <c r="D113" s="5">
        <v>36761.040000000001</v>
      </c>
      <c r="E113" s="5">
        <v>23349.403169784</v>
      </c>
      <c r="F113" s="6">
        <v>44501</v>
      </c>
      <c r="G113" s="4" t="s">
        <v>14</v>
      </c>
    </row>
    <row r="114" spans="1:7" x14ac:dyDescent="0.25">
      <c r="A114" s="4">
        <v>6933674</v>
      </c>
      <c r="B114" s="4" t="s">
        <v>18</v>
      </c>
      <c r="C114" s="4" t="s">
        <v>13</v>
      </c>
      <c r="D114" s="5">
        <v>32535.79</v>
      </c>
      <c r="E114" s="5">
        <v>8762.2393081740993</v>
      </c>
      <c r="F114" s="6">
        <v>44501</v>
      </c>
      <c r="G114" s="4" t="s">
        <v>14</v>
      </c>
    </row>
    <row r="115" spans="1:7" x14ac:dyDescent="0.25">
      <c r="A115" s="4">
        <v>6933696</v>
      </c>
      <c r="B115" s="4" t="s">
        <v>18</v>
      </c>
      <c r="C115" s="4" t="s">
        <v>13</v>
      </c>
      <c r="D115" s="5">
        <v>-62.800000000000004</v>
      </c>
      <c r="E115" s="5">
        <v>-28.400608572000003</v>
      </c>
      <c r="F115" s="6">
        <v>44501</v>
      </c>
      <c r="G115" s="4" t="s">
        <v>14</v>
      </c>
    </row>
    <row r="116" spans="1:7" x14ac:dyDescent="0.25">
      <c r="A116" s="4">
        <v>6933697</v>
      </c>
      <c r="B116" s="4" t="s">
        <v>18</v>
      </c>
      <c r="C116" s="4" t="s">
        <v>13</v>
      </c>
      <c r="D116" s="5">
        <v>28809.32</v>
      </c>
      <c r="E116" s="5">
        <v>13028.697779386801</v>
      </c>
      <c r="F116" s="6">
        <v>44501</v>
      </c>
      <c r="G116" s="4" t="s">
        <v>14</v>
      </c>
    </row>
    <row r="117" spans="1:7" x14ac:dyDescent="0.25">
      <c r="A117" s="4">
        <v>6933698</v>
      </c>
      <c r="B117" s="4" t="s">
        <v>18</v>
      </c>
      <c r="C117" s="4" t="s">
        <v>13</v>
      </c>
      <c r="D117" s="5">
        <v>28579.57</v>
      </c>
      <c r="E117" s="5">
        <v>12924.7958714343</v>
      </c>
      <c r="F117" s="6">
        <v>44501</v>
      </c>
      <c r="G117" s="4" t="s">
        <v>14</v>
      </c>
    </row>
    <row r="118" spans="1:7" x14ac:dyDescent="0.25">
      <c r="A118" s="4">
        <v>6933815</v>
      </c>
      <c r="B118" s="4" t="s">
        <v>18</v>
      </c>
      <c r="C118" s="4" t="s">
        <v>13</v>
      </c>
      <c r="D118" s="5">
        <v>31213.84</v>
      </c>
      <c r="E118" s="5">
        <v>12212.818807089599</v>
      </c>
      <c r="F118" s="6">
        <v>44501</v>
      </c>
      <c r="G118" s="4" t="s">
        <v>14</v>
      </c>
    </row>
    <row r="119" spans="1:7" x14ac:dyDescent="0.25">
      <c r="A119" s="4">
        <v>6933846</v>
      </c>
      <c r="B119" s="4" t="s">
        <v>18</v>
      </c>
      <c r="C119" s="4" t="s">
        <v>13</v>
      </c>
      <c r="D119" s="5">
        <v>28579.57</v>
      </c>
      <c r="E119" s="5">
        <v>12924.7958714343</v>
      </c>
      <c r="F119" s="6">
        <v>44501</v>
      </c>
      <c r="G119" s="4" t="s">
        <v>14</v>
      </c>
    </row>
    <row r="120" spans="1:7" x14ac:dyDescent="0.25">
      <c r="A120" s="4">
        <v>6933963</v>
      </c>
      <c r="B120" s="4" t="s">
        <v>18</v>
      </c>
      <c r="C120" s="4" t="s">
        <v>13</v>
      </c>
      <c r="D120" s="5">
        <v>250.25</v>
      </c>
      <c r="E120" s="5">
        <v>82.654274202500005</v>
      </c>
      <c r="F120" s="6">
        <v>44501</v>
      </c>
      <c r="G120" s="4" t="s">
        <v>14</v>
      </c>
    </row>
    <row r="121" spans="1:7" x14ac:dyDescent="0.25">
      <c r="A121" s="4">
        <v>6933964</v>
      </c>
      <c r="B121" s="4" t="s">
        <v>18</v>
      </c>
      <c r="C121" s="4" t="s">
        <v>13</v>
      </c>
      <c r="D121" s="5">
        <v>303.16000000000003</v>
      </c>
      <c r="E121" s="5">
        <v>100.12974931960001</v>
      </c>
      <c r="F121" s="6">
        <v>44501</v>
      </c>
      <c r="G121" s="4" t="s">
        <v>14</v>
      </c>
    </row>
    <row r="122" spans="1:7" x14ac:dyDescent="0.25">
      <c r="A122" s="4">
        <v>6933965</v>
      </c>
      <c r="B122" s="4" t="s">
        <v>18</v>
      </c>
      <c r="C122" s="4" t="s">
        <v>13</v>
      </c>
      <c r="D122" s="5">
        <v>-0.03</v>
      </c>
      <c r="E122" s="5">
        <v>-1.5396451500000002E-2</v>
      </c>
      <c r="F122" s="6">
        <v>44501</v>
      </c>
      <c r="G122" s="4" t="s">
        <v>14</v>
      </c>
    </row>
    <row r="123" spans="1:7" x14ac:dyDescent="0.25">
      <c r="A123" s="4">
        <v>6933999</v>
      </c>
      <c r="B123" s="4" t="s">
        <v>18</v>
      </c>
      <c r="C123" s="4" t="s">
        <v>13</v>
      </c>
      <c r="D123" s="5">
        <v>1222.1200000000001</v>
      </c>
      <c r="E123" s="5">
        <v>403.65011623720005</v>
      </c>
      <c r="F123" s="6">
        <v>44501</v>
      </c>
      <c r="G123" s="4" t="s">
        <v>14</v>
      </c>
    </row>
    <row r="124" spans="1:7" x14ac:dyDescent="0.25">
      <c r="A124" s="4">
        <v>6934000</v>
      </c>
      <c r="B124" s="4" t="s">
        <v>18</v>
      </c>
      <c r="C124" s="4" t="s">
        <v>13</v>
      </c>
      <c r="D124" s="5">
        <v>37826.300000000003</v>
      </c>
      <c r="E124" s="5">
        <v>17106.527707436999</v>
      </c>
      <c r="F124" s="6">
        <v>44501</v>
      </c>
      <c r="G124" s="4" t="s">
        <v>14</v>
      </c>
    </row>
    <row r="125" spans="1:7" x14ac:dyDescent="0.25">
      <c r="A125" s="4">
        <v>6934042</v>
      </c>
      <c r="B125" s="4" t="s">
        <v>18</v>
      </c>
      <c r="C125" s="4" t="s">
        <v>13</v>
      </c>
      <c r="D125" s="5">
        <v>43391.090000000004</v>
      </c>
      <c r="E125" s="5">
        <v>6394.0567835375005</v>
      </c>
      <c r="F125" s="6">
        <v>44501</v>
      </c>
      <c r="G125" s="4" t="s">
        <v>14</v>
      </c>
    </row>
    <row r="126" spans="1:7" x14ac:dyDescent="0.25">
      <c r="A126" s="4">
        <v>6934056</v>
      </c>
      <c r="B126" s="4" t="s">
        <v>18</v>
      </c>
      <c r="C126" s="4" t="s">
        <v>13</v>
      </c>
      <c r="D126" s="5">
        <v>30977.8</v>
      </c>
      <c r="E126" s="5">
        <v>4564.8498857499999</v>
      </c>
      <c r="F126" s="6">
        <v>44501</v>
      </c>
      <c r="G126" s="4" t="s">
        <v>14</v>
      </c>
    </row>
    <row r="127" spans="1:7" x14ac:dyDescent="0.25">
      <c r="A127" s="4">
        <v>6934077</v>
      </c>
      <c r="B127" s="4" t="s">
        <v>18</v>
      </c>
      <c r="C127" s="4" t="s">
        <v>13</v>
      </c>
      <c r="D127" s="5">
        <v>39581.450000000004</v>
      </c>
      <c r="E127" s="5">
        <v>5832.6729951875004</v>
      </c>
      <c r="F127" s="6">
        <v>44501</v>
      </c>
      <c r="G127" s="4" t="s">
        <v>14</v>
      </c>
    </row>
    <row r="128" spans="1:7" x14ac:dyDescent="0.25">
      <c r="A128" s="4">
        <v>7004599</v>
      </c>
      <c r="B128" s="4" t="s">
        <v>18</v>
      </c>
      <c r="C128" s="4" t="s">
        <v>13</v>
      </c>
      <c r="D128" s="5">
        <v>-72.150000000000006</v>
      </c>
      <c r="E128" s="5">
        <v>-6.2200002735000002</v>
      </c>
      <c r="F128" s="6">
        <v>44501</v>
      </c>
      <c r="G128" s="4" t="s">
        <v>14</v>
      </c>
    </row>
    <row r="129" spans="1:7" x14ac:dyDescent="0.25">
      <c r="A129" s="4">
        <v>6933105</v>
      </c>
      <c r="B129" s="4" t="s">
        <v>12</v>
      </c>
      <c r="C129" s="4" t="s">
        <v>13</v>
      </c>
      <c r="D129" s="5">
        <v>86769.09</v>
      </c>
      <c r="E129" s="5">
        <v>37345.090951912505</v>
      </c>
      <c r="F129" s="6">
        <v>44501</v>
      </c>
      <c r="G129" s="4" t="s">
        <v>14</v>
      </c>
    </row>
    <row r="130" spans="1:7" x14ac:dyDescent="0.25">
      <c r="A130" s="4">
        <v>6933114</v>
      </c>
      <c r="B130" s="4" t="s">
        <v>12</v>
      </c>
      <c r="C130" s="4" t="s">
        <v>13</v>
      </c>
      <c r="D130" s="5">
        <v>183690</v>
      </c>
      <c r="E130" s="5">
        <v>91380.429621000003</v>
      </c>
      <c r="F130" s="6">
        <v>44501</v>
      </c>
      <c r="G130" s="4" t="s">
        <v>14</v>
      </c>
    </row>
    <row r="131" spans="1:7" x14ac:dyDescent="0.25">
      <c r="A131" s="4">
        <v>6933115</v>
      </c>
      <c r="B131" s="4" t="s">
        <v>12</v>
      </c>
      <c r="C131" s="4" t="s">
        <v>13</v>
      </c>
      <c r="D131" s="5">
        <v>-18354.34</v>
      </c>
      <c r="E131" s="5">
        <v>-7899.6391072249999</v>
      </c>
      <c r="F131" s="6">
        <v>44501</v>
      </c>
      <c r="G131" s="4" t="s">
        <v>14</v>
      </c>
    </row>
    <row r="132" spans="1:7" x14ac:dyDescent="0.25">
      <c r="A132" s="4">
        <v>6933702</v>
      </c>
      <c r="B132" s="4" t="s">
        <v>12</v>
      </c>
      <c r="C132" s="4" t="s">
        <v>13</v>
      </c>
      <c r="D132" s="5">
        <v>18354.34</v>
      </c>
      <c r="E132" s="5">
        <v>9130.7500387060009</v>
      </c>
      <c r="F132" s="6">
        <v>44501</v>
      </c>
      <c r="G132" s="4" t="s">
        <v>14</v>
      </c>
    </row>
    <row r="133" spans="1:7" x14ac:dyDescent="0.25">
      <c r="A133" s="4">
        <v>6933703</v>
      </c>
      <c r="B133" s="4" t="s">
        <v>12</v>
      </c>
      <c r="C133" s="4" t="s">
        <v>13</v>
      </c>
      <c r="D133" s="5">
        <v>-20289.54</v>
      </c>
      <c r="E133" s="5">
        <v>-8732.5419302250011</v>
      </c>
      <c r="F133" s="6">
        <v>44501</v>
      </c>
      <c r="G133" s="4" t="s">
        <v>14</v>
      </c>
    </row>
    <row r="134" spans="1:7" x14ac:dyDescent="0.25">
      <c r="A134" s="4">
        <v>6934018</v>
      </c>
      <c r="B134" s="4" t="s">
        <v>12</v>
      </c>
      <c r="C134" s="4" t="s">
        <v>13</v>
      </c>
      <c r="D134" s="5">
        <v>188214.51</v>
      </c>
      <c r="E134" s="5">
        <v>30509.056363242598</v>
      </c>
      <c r="F134" s="6">
        <v>44501</v>
      </c>
      <c r="G134" s="4" t="s">
        <v>14</v>
      </c>
    </row>
    <row r="135" spans="1:7" x14ac:dyDescent="0.25">
      <c r="A135" s="4">
        <v>6934078</v>
      </c>
      <c r="B135" s="4" t="s">
        <v>12</v>
      </c>
      <c r="C135" s="4" t="s">
        <v>13</v>
      </c>
      <c r="D135" s="5">
        <v>175314.03</v>
      </c>
      <c r="E135" s="5">
        <v>28417.923902557803</v>
      </c>
      <c r="F135" s="6">
        <v>44501</v>
      </c>
      <c r="G135" s="4" t="s">
        <v>14</v>
      </c>
    </row>
    <row r="136" spans="1:7" x14ac:dyDescent="0.25">
      <c r="A136" s="4">
        <v>7003101</v>
      </c>
      <c r="B136" s="4" t="s">
        <v>12</v>
      </c>
      <c r="C136" s="4" t="s">
        <v>13</v>
      </c>
      <c r="D136" s="5">
        <v>106912.12</v>
      </c>
      <c r="E136" s="5">
        <v>10159.0633374272</v>
      </c>
      <c r="F136" s="6">
        <v>44501</v>
      </c>
      <c r="G136" s="4" t="s">
        <v>14</v>
      </c>
    </row>
    <row r="137" spans="1:7" x14ac:dyDescent="0.25">
      <c r="A137" s="4">
        <v>7003698</v>
      </c>
      <c r="B137" s="4" t="s">
        <v>12</v>
      </c>
      <c r="C137" s="4" t="s">
        <v>13</v>
      </c>
      <c r="D137" s="5">
        <v>163.9</v>
      </c>
      <c r="E137" s="5">
        <v>15.574197584</v>
      </c>
      <c r="F137" s="6">
        <v>44501</v>
      </c>
      <c r="G137" s="4" t="s">
        <v>14</v>
      </c>
    </row>
    <row r="138" spans="1:7" x14ac:dyDescent="0.25">
      <c r="A138" s="4">
        <v>7003699</v>
      </c>
      <c r="B138" s="4" t="s">
        <v>12</v>
      </c>
      <c r="C138" s="4" t="s">
        <v>13</v>
      </c>
      <c r="D138" s="5">
        <v>-80092.22</v>
      </c>
      <c r="E138" s="5">
        <v>-7610.5677804832003</v>
      </c>
      <c r="F138" s="6">
        <v>44501</v>
      </c>
      <c r="G138" s="4" t="s">
        <v>14</v>
      </c>
    </row>
    <row r="139" spans="1:7" x14ac:dyDescent="0.25">
      <c r="A139" s="4">
        <v>6932978</v>
      </c>
      <c r="B139" s="4" t="s">
        <v>19</v>
      </c>
      <c r="C139" s="4" t="s">
        <v>13</v>
      </c>
      <c r="D139" s="5">
        <v>1456.47</v>
      </c>
      <c r="E139" s="5">
        <v>241.67824253280003</v>
      </c>
      <c r="F139" s="6">
        <v>44501</v>
      </c>
      <c r="G139" s="4" t="s">
        <v>14</v>
      </c>
    </row>
    <row r="140" spans="1:7" x14ac:dyDescent="0.25">
      <c r="A140" s="4">
        <v>6933111</v>
      </c>
      <c r="B140" s="4" t="s">
        <v>19</v>
      </c>
      <c r="C140" s="4" t="s">
        <v>13</v>
      </c>
      <c r="D140" s="5">
        <v>616.19000000000005</v>
      </c>
      <c r="E140" s="5">
        <v>102.24701934560001</v>
      </c>
      <c r="F140" s="6">
        <v>44501</v>
      </c>
      <c r="G140" s="4" t="s">
        <v>14</v>
      </c>
    </row>
    <row r="141" spans="1:7" x14ac:dyDescent="0.25">
      <c r="A141" s="4">
        <v>6933117</v>
      </c>
      <c r="B141" s="4" t="s">
        <v>19</v>
      </c>
      <c r="C141" s="4" t="s">
        <v>13</v>
      </c>
      <c r="D141" s="5">
        <v>3544.2400000000002</v>
      </c>
      <c r="E141" s="5">
        <v>588.11077077760001</v>
      </c>
      <c r="F141" s="6">
        <v>44501</v>
      </c>
      <c r="G141" s="4" t="s">
        <v>14</v>
      </c>
    </row>
    <row r="142" spans="1:7" x14ac:dyDescent="0.25">
      <c r="A142" s="4">
        <v>6933251</v>
      </c>
      <c r="B142" s="4" t="s">
        <v>19</v>
      </c>
      <c r="C142" s="4" t="s">
        <v>13</v>
      </c>
      <c r="D142" s="5">
        <v>1475.93</v>
      </c>
      <c r="E142" s="5">
        <v>244.90732284320001</v>
      </c>
      <c r="F142" s="6">
        <v>44501</v>
      </c>
      <c r="G142" s="4" t="s">
        <v>14</v>
      </c>
    </row>
    <row r="143" spans="1:7" x14ac:dyDescent="0.25">
      <c r="A143" s="4">
        <v>6933252</v>
      </c>
      <c r="B143" s="4" t="s">
        <v>19</v>
      </c>
      <c r="C143" s="4" t="s">
        <v>13</v>
      </c>
      <c r="D143" s="5">
        <v>1039.9000000000001</v>
      </c>
      <c r="E143" s="5">
        <v>172.55501617600001</v>
      </c>
      <c r="F143" s="6">
        <v>44501</v>
      </c>
      <c r="G143" s="4" t="s">
        <v>14</v>
      </c>
    </row>
    <row r="144" spans="1:7" x14ac:dyDescent="0.25">
      <c r="A144" s="4">
        <v>6933278</v>
      </c>
      <c r="B144" s="4" t="s">
        <v>19</v>
      </c>
      <c r="C144" s="4" t="s">
        <v>13</v>
      </c>
      <c r="D144" s="5">
        <v>714.62</v>
      </c>
      <c r="E144" s="5">
        <v>247.93881680140001</v>
      </c>
      <c r="F144" s="6">
        <v>44501</v>
      </c>
      <c r="G144" s="4" t="s">
        <v>14</v>
      </c>
    </row>
    <row r="145" spans="1:7" x14ac:dyDescent="0.25">
      <c r="A145" s="4">
        <v>6933411</v>
      </c>
      <c r="B145" s="4" t="s">
        <v>19</v>
      </c>
      <c r="C145" s="4" t="s">
        <v>13</v>
      </c>
      <c r="D145" s="5">
        <v>3015.02</v>
      </c>
      <c r="E145" s="5">
        <v>1279.9699983236001</v>
      </c>
      <c r="F145" s="6">
        <v>44501</v>
      </c>
      <c r="G145" s="4" t="s">
        <v>14</v>
      </c>
    </row>
    <row r="146" spans="1:7" x14ac:dyDescent="0.25">
      <c r="A146" s="4">
        <v>6933545</v>
      </c>
      <c r="B146" s="4" t="s">
        <v>19</v>
      </c>
      <c r="C146" s="4" t="s">
        <v>13</v>
      </c>
      <c r="D146" s="5">
        <v>5561.03</v>
      </c>
      <c r="E146" s="5">
        <v>922.76528666720003</v>
      </c>
      <c r="F146" s="6">
        <v>44501</v>
      </c>
      <c r="G146" s="4" t="s">
        <v>14</v>
      </c>
    </row>
    <row r="147" spans="1:7" x14ac:dyDescent="0.25">
      <c r="A147" s="4">
        <v>6933546</v>
      </c>
      <c r="B147" s="4" t="s">
        <v>19</v>
      </c>
      <c r="C147" s="4" t="s">
        <v>13</v>
      </c>
      <c r="D147" s="5">
        <v>1094.9100000000001</v>
      </c>
      <c r="E147" s="5">
        <v>379.88118147270001</v>
      </c>
      <c r="F147" s="6">
        <v>44501</v>
      </c>
      <c r="G147" s="4" t="s">
        <v>14</v>
      </c>
    </row>
    <row r="148" spans="1:7" x14ac:dyDescent="0.25">
      <c r="A148" s="4">
        <v>6933843</v>
      </c>
      <c r="B148" s="4" t="s">
        <v>19</v>
      </c>
      <c r="C148" s="4" t="s">
        <v>13</v>
      </c>
      <c r="D148" s="5">
        <v>4473</v>
      </c>
      <c r="E148" s="5">
        <v>742.22385552000003</v>
      </c>
      <c r="F148" s="6">
        <v>44501</v>
      </c>
      <c r="G148" s="4" t="s">
        <v>14</v>
      </c>
    </row>
    <row r="149" spans="1:7" x14ac:dyDescent="0.25">
      <c r="A149" s="4">
        <v>6933993</v>
      </c>
      <c r="B149" s="4" t="s">
        <v>19</v>
      </c>
      <c r="C149" s="4" t="s">
        <v>13</v>
      </c>
      <c r="D149" s="5">
        <v>4062.98</v>
      </c>
      <c r="E149" s="5">
        <v>1619.7941685507999</v>
      </c>
      <c r="F149" s="6">
        <v>44501</v>
      </c>
      <c r="G149" s="4" t="s">
        <v>14</v>
      </c>
    </row>
    <row r="150" spans="1:7" x14ac:dyDescent="0.25">
      <c r="A150" s="4">
        <v>6933994</v>
      </c>
      <c r="B150" s="4" t="s">
        <v>19</v>
      </c>
      <c r="C150" s="4" t="s">
        <v>13</v>
      </c>
      <c r="D150" s="5">
        <v>3298.31</v>
      </c>
      <c r="E150" s="5">
        <v>547.30256313440009</v>
      </c>
      <c r="F150" s="6">
        <v>44501</v>
      </c>
      <c r="G150" s="4" t="s">
        <v>14</v>
      </c>
    </row>
    <row r="151" spans="1:7" x14ac:dyDescent="0.25">
      <c r="A151" s="4">
        <v>6933995</v>
      </c>
      <c r="B151" s="4" t="s">
        <v>19</v>
      </c>
      <c r="C151" s="4" t="s">
        <v>13</v>
      </c>
      <c r="D151" s="5">
        <v>2569.85</v>
      </c>
      <c r="E151" s="5">
        <v>1024.525851481</v>
      </c>
      <c r="F151" s="6">
        <v>44501</v>
      </c>
      <c r="G151" s="4" t="s">
        <v>14</v>
      </c>
    </row>
    <row r="152" spans="1:7" x14ac:dyDescent="0.25">
      <c r="A152" s="4">
        <v>6934030</v>
      </c>
      <c r="B152" s="4" t="s">
        <v>6</v>
      </c>
      <c r="C152" s="4" t="s">
        <v>20</v>
      </c>
      <c r="D152" s="5">
        <v>202.5</v>
      </c>
      <c r="E152" s="5">
        <v>0</v>
      </c>
      <c r="F152" s="6">
        <v>44501</v>
      </c>
      <c r="G152" s="4" t="s">
        <v>21</v>
      </c>
    </row>
    <row r="153" spans="1:7" x14ac:dyDescent="0.25">
      <c r="A153" s="4">
        <v>6934058</v>
      </c>
      <c r="B153" s="4" t="s">
        <v>6</v>
      </c>
      <c r="C153" s="4" t="s">
        <v>20</v>
      </c>
      <c r="D153" s="5">
        <v>5219.95</v>
      </c>
      <c r="E153" s="5">
        <v>0</v>
      </c>
      <c r="F153" s="6">
        <v>44501</v>
      </c>
      <c r="G153" s="4" t="s">
        <v>21</v>
      </c>
    </row>
    <row r="154" spans="1:7" x14ac:dyDescent="0.25">
      <c r="A154" s="4">
        <v>6934079</v>
      </c>
      <c r="B154" s="4" t="s">
        <v>6</v>
      </c>
      <c r="C154" s="4" t="s">
        <v>20</v>
      </c>
      <c r="D154" s="5">
        <v>-399.75</v>
      </c>
      <c r="E154" s="5">
        <v>0</v>
      </c>
      <c r="F154" s="6">
        <v>44501</v>
      </c>
      <c r="G154" s="4" t="s">
        <v>21</v>
      </c>
    </row>
    <row r="155" spans="1:7" x14ac:dyDescent="0.25">
      <c r="A155" s="4">
        <v>7002780</v>
      </c>
      <c r="B155" s="4" t="s">
        <v>6</v>
      </c>
      <c r="C155" s="4" t="s">
        <v>20</v>
      </c>
      <c r="D155" s="5">
        <v>3172.5</v>
      </c>
      <c r="E155" s="5">
        <v>0</v>
      </c>
      <c r="F155" s="6">
        <v>44501</v>
      </c>
      <c r="G155" s="4" t="s">
        <v>21</v>
      </c>
    </row>
    <row r="156" spans="1:7" x14ac:dyDescent="0.25">
      <c r="A156" s="4">
        <v>7003416</v>
      </c>
      <c r="B156" s="4" t="s">
        <v>6</v>
      </c>
      <c r="C156" s="4" t="s">
        <v>20</v>
      </c>
      <c r="D156" s="5">
        <v>1480.5</v>
      </c>
      <c r="E156" s="5">
        <v>0</v>
      </c>
      <c r="F156" s="6">
        <v>44501</v>
      </c>
      <c r="G156" s="4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selection activeCell="A6" sqref="A6:D8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3.42578125" style="4" bestFit="1" customWidth="1"/>
    <col min="7" max="7" width="19.7109375" style="4" bestFit="1" customWidth="1"/>
    <col min="8" max="8" width="12.85546875" style="5" bestFit="1" customWidth="1"/>
    <col min="9" max="9" width="11.28515625" style="25" bestFit="1" customWidth="1"/>
    <col min="10" max="16384" width="9.140625" style="4"/>
  </cols>
  <sheetData>
    <row r="1" spans="1:9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9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44470</v>
      </c>
      <c r="G2" s="4" t="s">
        <v>8</v>
      </c>
      <c r="H2" s="5" t="e">
        <f>VLOOKUP(A2,'Plant 13 Months'!A:Q,18,FALSE)</f>
        <v>#REF!</v>
      </c>
      <c r="I2" s="25" t="e">
        <f>D2-H2</f>
        <v>#REF!</v>
      </c>
    </row>
    <row r="3" spans="1:9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1038.0014482500001</v>
      </c>
      <c r="F3" s="6">
        <v>44470</v>
      </c>
      <c r="G3" s="4" t="s">
        <v>8</v>
      </c>
      <c r="H3" s="5" t="e">
        <f>VLOOKUP(A3,'Plant 13 Months'!A:Q,18,FALSE)</f>
        <v>#REF!</v>
      </c>
      <c r="I3" s="25" t="e">
        <f t="shared" ref="I3:I66" si="0">D3-H3</f>
        <v>#REF!</v>
      </c>
    </row>
    <row r="4" spans="1:9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5215.6313267175001</v>
      </c>
      <c r="F4" s="6">
        <v>44470</v>
      </c>
      <c r="G4" s="4" t="s">
        <v>8</v>
      </c>
      <c r="H4" s="5" t="e">
        <f>VLOOKUP(A4,'Plant 13 Months'!A:Q,18,FALSE)</f>
        <v>#REF!</v>
      </c>
      <c r="I4" s="25" t="e">
        <f t="shared" si="0"/>
        <v>#REF!</v>
      </c>
    </row>
    <row r="5" spans="1:9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-625.92224954999995</v>
      </c>
      <c r="F5" s="6">
        <v>44470</v>
      </c>
      <c r="G5" s="4" t="s">
        <v>8</v>
      </c>
      <c r="H5" s="5" t="e">
        <f>VLOOKUP(A5,'Plant 13 Months'!A:Q,18,FALSE)</f>
        <v>#REF!</v>
      </c>
      <c r="I5" s="25" t="e">
        <f t="shared" si="0"/>
        <v>#REF!</v>
      </c>
    </row>
    <row r="6" spans="1:9" x14ac:dyDescent="0.25">
      <c r="A6" s="4">
        <v>61772468</v>
      </c>
      <c r="B6" s="4" t="s">
        <v>10</v>
      </c>
      <c r="C6" s="4" t="s">
        <v>7</v>
      </c>
      <c r="D6" s="5">
        <v>4577.1400000000003</v>
      </c>
      <c r="E6" s="5">
        <v>2234.7783522064001</v>
      </c>
      <c r="F6" s="6">
        <v>44470</v>
      </c>
      <c r="G6" s="4" t="s">
        <v>8</v>
      </c>
      <c r="H6" s="5" t="e">
        <f>VLOOKUP(A6,'Plant 13 Months'!A:Q,18,FALSE)</f>
        <v>#REF!</v>
      </c>
      <c r="I6" s="25" t="e">
        <f t="shared" si="0"/>
        <v>#REF!</v>
      </c>
    </row>
    <row r="7" spans="1:9" x14ac:dyDescent="0.25">
      <c r="A7" s="4">
        <v>61772473</v>
      </c>
      <c r="B7" s="4" t="s">
        <v>10</v>
      </c>
      <c r="C7" s="4" t="s">
        <v>7</v>
      </c>
      <c r="D7" s="5">
        <v>3417.75</v>
      </c>
      <c r="E7" s="5">
        <v>521.4799874025</v>
      </c>
      <c r="F7" s="6">
        <v>44470</v>
      </c>
      <c r="G7" s="4" t="s">
        <v>8</v>
      </c>
      <c r="H7" s="5" t="e">
        <f>VLOOKUP(A7,'Plant 13 Months'!A:Q,18,FALSE)</f>
        <v>#REF!</v>
      </c>
      <c r="I7" s="25" t="e">
        <f t="shared" si="0"/>
        <v>#REF!</v>
      </c>
    </row>
    <row r="8" spans="1:9" x14ac:dyDescent="0.25">
      <c r="A8" s="4">
        <v>61772465</v>
      </c>
      <c r="B8" s="4" t="s">
        <v>11</v>
      </c>
      <c r="C8" s="4" t="s">
        <v>7</v>
      </c>
      <c r="D8" s="5">
        <v>10056.82</v>
      </c>
      <c r="E8" s="5">
        <v>-1.0399757562</v>
      </c>
      <c r="F8" s="6">
        <v>44470</v>
      </c>
      <c r="G8" s="4" t="s">
        <v>8</v>
      </c>
      <c r="H8" s="5" t="e">
        <f>VLOOKUP(A8,'Plant 13 Months'!A:Q,18,FALSE)</f>
        <v>#REF!</v>
      </c>
      <c r="I8" s="25" t="e">
        <f t="shared" si="0"/>
        <v>#REF!</v>
      </c>
    </row>
    <row r="9" spans="1:9" x14ac:dyDescent="0.25">
      <c r="A9" s="4">
        <v>923219</v>
      </c>
      <c r="B9" s="4" t="s">
        <v>12</v>
      </c>
      <c r="C9" s="4" t="s">
        <v>7</v>
      </c>
      <c r="D9" s="5">
        <v>58.83</v>
      </c>
      <c r="E9" s="5">
        <v>5.1871528769999999</v>
      </c>
      <c r="F9" s="6">
        <v>44470</v>
      </c>
      <c r="G9" s="4" t="s">
        <v>8</v>
      </c>
      <c r="H9" s="5" t="e">
        <f>VLOOKUP(A9,'Plant 13 Months'!A:Q,18,FALSE)</f>
        <v>#REF!</v>
      </c>
      <c r="I9" s="25" t="e">
        <f t="shared" si="0"/>
        <v>#REF!</v>
      </c>
    </row>
    <row r="10" spans="1:9" x14ac:dyDescent="0.25">
      <c r="A10" s="4">
        <v>6933535</v>
      </c>
      <c r="B10" s="4" t="s">
        <v>6</v>
      </c>
      <c r="C10" s="4" t="s">
        <v>13</v>
      </c>
      <c r="D10" s="5">
        <v>472514.62</v>
      </c>
      <c r="E10" s="5">
        <v>0</v>
      </c>
      <c r="F10" s="6">
        <v>44470</v>
      </c>
      <c r="G10" s="4" t="s">
        <v>14</v>
      </c>
      <c r="H10" s="5" t="e">
        <f>VLOOKUP(A10,'Plant 13 Months'!A:Q,18,FALSE)</f>
        <v>#REF!</v>
      </c>
      <c r="I10" s="25" t="e">
        <f t="shared" si="0"/>
        <v>#REF!</v>
      </c>
    </row>
    <row r="11" spans="1:9" x14ac:dyDescent="0.25">
      <c r="A11" s="4">
        <v>6933550</v>
      </c>
      <c r="B11" s="4" t="s">
        <v>6</v>
      </c>
      <c r="C11" s="4" t="s">
        <v>13</v>
      </c>
      <c r="D11" s="5">
        <v>4232.25</v>
      </c>
      <c r="E11" s="5">
        <v>0</v>
      </c>
      <c r="F11" s="6">
        <v>44470</v>
      </c>
      <c r="G11" s="4" t="s">
        <v>14</v>
      </c>
      <c r="H11" s="5" t="e">
        <f>VLOOKUP(A11,'Plant 13 Months'!A:Q,18,FALSE)</f>
        <v>#REF!</v>
      </c>
      <c r="I11" s="25" t="e">
        <f t="shared" si="0"/>
        <v>#REF!</v>
      </c>
    </row>
    <row r="12" spans="1:9" x14ac:dyDescent="0.25">
      <c r="A12" s="4">
        <v>6933700</v>
      </c>
      <c r="B12" s="4" t="s">
        <v>6</v>
      </c>
      <c r="C12" s="4" t="s">
        <v>13</v>
      </c>
      <c r="D12" s="5">
        <v>106291.65000000001</v>
      </c>
      <c r="E12" s="5">
        <v>0</v>
      </c>
      <c r="F12" s="6">
        <v>44470</v>
      </c>
      <c r="G12" s="4" t="s">
        <v>14</v>
      </c>
      <c r="H12" s="5" t="e">
        <f>VLOOKUP(A12,'Plant 13 Months'!A:Q,18,FALSE)</f>
        <v>#REF!</v>
      </c>
      <c r="I12" s="25" t="e">
        <f t="shared" si="0"/>
        <v>#REF!</v>
      </c>
    </row>
    <row r="13" spans="1:9" x14ac:dyDescent="0.25">
      <c r="A13" s="4">
        <v>6933701</v>
      </c>
      <c r="B13" s="4" t="s">
        <v>6</v>
      </c>
      <c r="C13" s="4" t="s">
        <v>13</v>
      </c>
      <c r="D13" s="5">
        <v>1500</v>
      </c>
      <c r="E13" s="5">
        <v>0</v>
      </c>
      <c r="F13" s="6">
        <v>44470</v>
      </c>
      <c r="G13" s="4" t="s">
        <v>14</v>
      </c>
      <c r="H13" s="5" t="e">
        <f>VLOOKUP(A13,'Plant 13 Months'!A:Q,18,FALSE)</f>
        <v>#REF!</v>
      </c>
      <c r="I13" s="25" t="e">
        <f t="shared" si="0"/>
        <v>#REF!</v>
      </c>
    </row>
    <row r="14" spans="1:9" x14ac:dyDescent="0.25">
      <c r="A14" s="4">
        <v>6932989</v>
      </c>
      <c r="B14" s="4" t="s">
        <v>9</v>
      </c>
      <c r="C14" s="4" t="s">
        <v>13</v>
      </c>
      <c r="D14" s="5">
        <v>101826.47</v>
      </c>
      <c r="E14" s="5">
        <v>18124.949755912698</v>
      </c>
      <c r="F14" s="6">
        <v>44470</v>
      </c>
      <c r="G14" s="4" t="s">
        <v>14</v>
      </c>
      <c r="H14" s="5" t="e">
        <f>VLOOKUP(A14,'Plant 13 Months'!A:Q,18,FALSE)</f>
        <v>#REF!</v>
      </c>
      <c r="I14" s="25" t="e">
        <f t="shared" si="0"/>
        <v>#REF!</v>
      </c>
    </row>
    <row r="15" spans="1:9" x14ac:dyDescent="0.25">
      <c r="A15" s="4">
        <v>6933002</v>
      </c>
      <c r="B15" s="4" t="s">
        <v>9</v>
      </c>
      <c r="C15" s="4" t="s">
        <v>13</v>
      </c>
      <c r="D15" s="5">
        <v>12495.5</v>
      </c>
      <c r="E15" s="5">
        <v>2491.082262425</v>
      </c>
      <c r="F15" s="6">
        <v>44470</v>
      </c>
      <c r="G15" s="4" t="s">
        <v>14</v>
      </c>
      <c r="H15" s="5" t="e">
        <f>VLOOKUP(A15,'Plant 13 Months'!A:Q,18,FALSE)</f>
        <v>#REF!</v>
      </c>
      <c r="I15" s="25" t="e">
        <f t="shared" si="0"/>
        <v>#REF!</v>
      </c>
    </row>
    <row r="16" spans="1:9" x14ac:dyDescent="0.25">
      <c r="A16" s="4">
        <v>6933704</v>
      </c>
      <c r="B16" s="4" t="s">
        <v>9</v>
      </c>
      <c r="C16" s="4" t="s">
        <v>13</v>
      </c>
      <c r="D16" s="5">
        <v>23480.77</v>
      </c>
      <c r="E16" s="5">
        <v>4681.0875639295</v>
      </c>
      <c r="F16" s="6">
        <v>44470</v>
      </c>
      <c r="G16" s="4" t="s">
        <v>14</v>
      </c>
      <c r="H16" s="5" t="e">
        <f>VLOOKUP(A16,'Plant 13 Months'!A:Q,18,FALSE)</f>
        <v>#REF!</v>
      </c>
      <c r="I16" s="25" t="e">
        <f t="shared" si="0"/>
        <v>#REF!</v>
      </c>
    </row>
    <row r="17" spans="1:9" x14ac:dyDescent="0.25">
      <c r="A17" s="4">
        <v>6934031</v>
      </c>
      <c r="B17" s="4" t="s">
        <v>9</v>
      </c>
      <c r="C17" s="4" t="s">
        <v>13</v>
      </c>
      <c r="D17" s="5">
        <v>8954.99</v>
      </c>
      <c r="E17" s="5">
        <v>446.31276140440002</v>
      </c>
      <c r="F17" s="6">
        <v>44470</v>
      </c>
      <c r="G17" s="4" t="s">
        <v>14</v>
      </c>
      <c r="H17" s="5" t="e">
        <f>VLOOKUP(A17,'Plant 13 Months'!A:Q,18,FALSE)</f>
        <v>#REF!</v>
      </c>
      <c r="I17" s="25" t="e">
        <f t="shared" si="0"/>
        <v>#REF!</v>
      </c>
    </row>
    <row r="18" spans="1:9" x14ac:dyDescent="0.25">
      <c r="A18" s="4">
        <v>6934068</v>
      </c>
      <c r="B18" s="4" t="s">
        <v>9</v>
      </c>
      <c r="C18" s="4" t="s">
        <v>13</v>
      </c>
      <c r="D18" s="5">
        <v>5933184.5899999999</v>
      </c>
      <c r="E18" s="5">
        <v>295707.30936438037</v>
      </c>
      <c r="F18" s="6">
        <v>44470</v>
      </c>
      <c r="G18" s="4" t="s">
        <v>14</v>
      </c>
      <c r="H18" s="5" t="e">
        <f>VLOOKUP(A18,'Plant 13 Months'!A:Q,18,FALSE)</f>
        <v>#REF!</v>
      </c>
      <c r="I18" s="25" t="e">
        <f t="shared" si="0"/>
        <v>#REF!</v>
      </c>
    </row>
    <row r="19" spans="1:9" x14ac:dyDescent="0.25">
      <c r="A19" s="4">
        <v>6934069</v>
      </c>
      <c r="B19" s="4" t="s">
        <v>9</v>
      </c>
      <c r="C19" s="4" t="s">
        <v>13</v>
      </c>
      <c r="D19" s="5">
        <v>457856.33</v>
      </c>
      <c r="E19" s="5">
        <v>22819.358030414802</v>
      </c>
      <c r="F19" s="6">
        <v>44470</v>
      </c>
      <c r="G19" s="4" t="s">
        <v>14</v>
      </c>
      <c r="H19" s="5" t="e">
        <f>VLOOKUP(A19,'Plant 13 Months'!A:Q,18,FALSE)</f>
        <v>#REF!</v>
      </c>
      <c r="I19" s="25" t="e">
        <f t="shared" si="0"/>
        <v>#REF!</v>
      </c>
    </row>
    <row r="20" spans="1:9" x14ac:dyDescent="0.25">
      <c r="A20" s="4">
        <v>6934080</v>
      </c>
      <c r="B20" s="4" t="s">
        <v>9</v>
      </c>
      <c r="C20" s="4" t="s">
        <v>13</v>
      </c>
      <c r="D20" s="5">
        <v>495432.52</v>
      </c>
      <c r="E20" s="5">
        <v>24692.138806491203</v>
      </c>
      <c r="F20" s="6">
        <v>44470</v>
      </c>
      <c r="G20" s="4" t="s">
        <v>14</v>
      </c>
      <c r="H20" s="5" t="e">
        <f>VLOOKUP(A20,'Plant 13 Months'!A:Q,18,FALSE)</f>
        <v>#REF!</v>
      </c>
      <c r="I20" s="25" t="e">
        <f t="shared" si="0"/>
        <v>#REF!</v>
      </c>
    </row>
    <row r="21" spans="1:9" x14ac:dyDescent="0.25">
      <c r="A21" s="4">
        <v>7002781</v>
      </c>
      <c r="B21" s="4" t="s">
        <v>9</v>
      </c>
      <c r="C21" s="4" t="s">
        <v>13</v>
      </c>
      <c r="D21" s="5">
        <v>1678.8500000000001</v>
      </c>
      <c r="E21" s="5">
        <v>47.813228287500003</v>
      </c>
      <c r="F21" s="6">
        <v>44470</v>
      </c>
      <c r="G21" s="4" t="s">
        <v>14</v>
      </c>
      <c r="H21" s="5" t="e">
        <f>VLOOKUP(A21,'Plant 13 Months'!A:Q,18,FALSE)</f>
        <v>#REF!</v>
      </c>
      <c r="I21" s="25" t="e">
        <f t="shared" si="0"/>
        <v>#REF!</v>
      </c>
    </row>
    <row r="22" spans="1:9" x14ac:dyDescent="0.25">
      <c r="A22" s="4">
        <v>7003071</v>
      </c>
      <c r="B22" s="4" t="s">
        <v>9</v>
      </c>
      <c r="C22" s="4" t="s">
        <v>13</v>
      </c>
      <c r="D22" s="5">
        <v>-150</v>
      </c>
      <c r="E22" s="5">
        <v>-4.2719624999999999</v>
      </c>
      <c r="F22" s="6">
        <v>44470</v>
      </c>
      <c r="G22" s="4" t="s">
        <v>14</v>
      </c>
      <c r="H22" s="5" t="e">
        <f>VLOOKUP(A22,'Plant 13 Months'!A:Q,18,FALSE)</f>
        <v>#REF!</v>
      </c>
      <c r="I22" s="25" t="e">
        <f t="shared" si="0"/>
        <v>#REF!</v>
      </c>
    </row>
    <row r="23" spans="1:9" x14ac:dyDescent="0.25">
      <c r="A23" s="4">
        <v>7003394</v>
      </c>
      <c r="B23" s="4" t="s">
        <v>9</v>
      </c>
      <c r="C23" s="4" t="s">
        <v>13</v>
      </c>
      <c r="D23" s="5">
        <v>1591.04</v>
      </c>
      <c r="E23" s="5">
        <v>45.312421440000001</v>
      </c>
      <c r="F23" s="6">
        <v>44470</v>
      </c>
      <c r="G23" s="4" t="s">
        <v>14</v>
      </c>
      <c r="H23" s="5" t="e">
        <f>VLOOKUP(A23,'Plant 13 Months'!A:Q,18,FALSE)</f>
        <v>#REF!</v>
      </c>
      <c r="I23" s="25" t="e">
        <f t="shared" si="0"/>
        <v>#REF!</v>
      </c>
    </row>
    <row r="24" spans="1:9" x14ac:dyDescent="0.25">
      <c r="A24" s="4">
        <v>7004610</v>
      </c>
      <c r="B24" s="4" t="s">
        <v>9</v>
      </c>
      <c r="C24" s="4" t="s">
        <v>13</v>
      </c>
      <c r="D24" s="5">
        <v>510156.96</v>
      </c>
      <c r="E24" s="5">
        <v>14529.142681560001</v>
      </c>
      <c r="F24" s="6">
        <v>44470</v>
      </c>
      <c r="G24" s="4" t="s">
        <v>14</v>
      </c>
      <c r="H24" s="5" t="e">
        <f>VLOOKUP(A24,'Plant 13 Months'!A:Q,18,FALSE)</f>
        <v>#REF!</v>
      </c>
      <c r="I24" s="25" t="e">
        <f t="shared" si="0"/>
        <v>#REF!</v>
      </c>
    </row>
    <row r="25" spans="1:9" x14ac:dyDescent="0.25">
      <c r="A25" s="4">
        <v>7004932</v>
      </c>
      <c r="B25" s="4" t="s">
        <v>9</v>
      </c>
      <c r="C25" s="4" t="s">
        <v>13</v>
      </c>
      <c r="D25" s="5">
        <v>1989.21</v>
      </c>
      <c r="E25" s="5">
        <v>56.652203497499997</v>
      </c>
      <c r="F25" s="6">
        <v>44470</v>
      </c>
      <c r="G25" s="4" t="s">
        <v>14</v>
      </c>
      <c r="H25" s="5" t="e">
        <f>VLOOKUP(A25,'Plant 13 Months'!A:Q,18,FALSE)</f>
        <v>#REF!</v>
      </c>
      <c r="I25" s="25" t="e">
        <f t="shared" si="0"/>
        <v>#REF!</v>
      </c>
    </row>
    <row r="26" spans="1:9" x14ac:dyDescent="0.25">
      <c r="A26" s="4">
        <v>6932988</v>
      </c>
      <c r="B26" s="4" t="s">
        <v>10</v>
      </c>
      <c r="C26" s="4" t="s">
        <v>13</v>
      </c>
      <c r="D26" s="5">
        <v>10169.65</v>
      </c>
      <c r="E26" s="5">
        <v>10169.65</v>
      </c>
      <c r="F26" s="6">
        <v>44470</v>
      </c>
      <c r="G26" s="4" t="s">
        <v>14</v>
      </c>
      <c r="H26" s="5" t="e">
        <f>VLOOKUP(A26,'Plant 13 Months'!A:Q,18,FALSE)</f>
        <v>#REF!</v>
      </c>
      <c r="I26" s="25" t="e">
        <f t="shared" si="0"/>
        <v>#REF!</v>
      </c>
    </row>
    <row r="27" spans="1:9" x14ac:dyDescent="0.25">
      <c r="A27" s="4">
        <v>6933099</v>
      </c>
      <c r="B27" s="4" t="s">
        <v>10</v>
      </c>
      <c r="C27" s="4" t="s">
        <v>13</v>
      </c>
      <c r="D27" s="5">
        <v>49817.99</v>
      </c>
      <c r="E27" s="5">
        <v>49817.99</v>
      </c>
      <c r="F27" s="6">
        <v>44470</v>
      </c>
      <c r="G27" s="4" t="s">
        <v>14</v>
      </c>
      <c r="H27" s="5" t="e">
        <f>VLOOKUP(A27,'Plant 13 Months'!A:Q,18,FALSE)</f>
        <v>#REF!</v>
      </c>
      <c r="I27" s="25" t="e">
        <f t="shared" si="0"/>
        <v>#REF!</v>
      </c>
    </row>
    <row r="28" spans="1:9" x14ac:dyDescent="0.25">
      <c r="A28" s="4">
        <v>6933110</v>
      </c>
      <c r="B28" s="4" t="s">
        <v>10</v>
      </c>
      <c r="C28" s="4" t="s">
        <v>13</v>
      </c>
      <c r="D28" s="5">
        <v>8492.84</v>
      </c>
      <c r="E28" s="5">
        <v>8492.84</v>
      </c>
      <c r="F28" s="6">
        <v>44470</v>
      </c>
      <c r="G28" s="4" t="s">
        <v>14</v>
      </c>
      <c r="H28" s="5" t="e">
        <f>VLOOKUP(A28,'Plant 13 Months'!A:Q,18,FALSE)</f>
        <v>#REF!</v>
      </c>
      <c r="I28" s="25" t="e">
        <f t="shared" si="0"/>
        <v>#REF!</v>
      </c>
    </row>
    <row r="29" spans="1:9" x14ac:dyDescent="0.25">
      <c r="A29" s="4">
        <v>6933113</v>
      </c>
      <c r="B29" s="4" t="s">
        <v>10</v>
      </c>
      <c r="C29" s="4" t="s">
        <v>13</v>
      </c>
      <c r="D29" s="5">
        <v>74169.37</v>
      </c>
      <c r="E29" s="5">
        <v>74169.37</v>
      </c>
      <c r="F29" s="6">
        <v>44470</v>
      </c>
      <c r="G29" s="4" t="s">
        <v>14</v>
      </c>
      <c r="H29" s="5" t="e">
        <f>VLOOKUP(A29,'Plant 13 Months'!A:Q,18,FALSE)</f>
        <v>#REF!</v>
      </c>
      <c r="I29" s="25" t="e">
        <f t="shared" si="0"/>
        <v>#REF!</v>
      </c>
    </row>
    <row r="30" spans="1:9" x14ac:dyDescent="0.25">
      <c r="A30" s="4">
        <v>6933268</v>
      </c>
      <c r="B30" s="4" t="s">
        <v>10</v>
      </c>
      <c r="C30" s="4" t="s">
        <v>13</v>
      </c>
      <c r="D30" s="5">
        <v>10806.7</v>
      </c>
      <c r="E30" s="5">
        <v>10806.7</v>
      </c>
      <c r="F30" s="6">
        <v>44470</v>
      </c>
      <c r="G30" s="4" t="s">
        <v>14</v>
      </c>
      <c r="H30" s="5" t="e">
        <f>VLOOKUP(A30,'Plant 13 Months'!A:Q,18,FALSE)</f>
        <v>#REF!</v>
      </c>
      <c r="I30" s="25" t="e">
        <f t="shared" si="0"/>
        <v>#REF!</v>
      </c>
    </row>
    <row r="31" spans="1:9" x14ac:dyDescent="0.25">
      <c r="A31" s="4">
        <v>6933274</v>
      </c>
      <c r="B31" s="4" t="s">
        <v>10</v>
      </c>
      <c r="C31" s="4" t="s">
        <v>13</v>
      </c>
      <c r="D31" s="5">
        <v>6266.2</v>
      </c>
      <c r="E31" s="5">
        <v>6266.2</v>
      </c>
      <c r="F31" s="6">
        <v>44470</v>
      </c>
      <c r="G31" s="4" t="s">
        <v>14</v>
      </c>
      <c r="H31" s="5" t="e">
        <f>VLOOKUP(A31,'Plant 13 Months'!A:Q,18,FALSE)</f>
        <v>#REF!</v>
      </c>
      <c r="I31" s="25" t="e">
        <f t="shared" si="0"/>
        <v>#REF!</v>
      </c>
    </row>
    <row r="32" spans="1:9" x14ac:dyDescent="0.25">
      <c r="A32" s="4">
        <v>6933392</v>
      </c>
      <c r="B32" s="4" t="s">
        <v>10</v>
      </c>
      <c r="C32" s="4" t="s">
        <v>13</v>
      </c>
      <c r="D32" s="5">
        <v>14047.62</v>
      </c>
      <c r="E32" s="5">
        <v>14047.62</v>
      </c>
      <c r="F32" s="6">
        <v>44470</v>
      </c>
      <c r="G32" s="4" t="s">
        <v>14</v>
      </c>
      <c r="H32" s="5" t="e">
        <f>VLOOKUP(A32,'Plant 13 Months'!A:Q,18,FALSE)</f>
        <v>#REF!</v>
      </c>
      <c r="I32" s="25" t="e">
        <f t="shared" si="0"/>
        <v>#REF!</v>
      </c>
    </row>
    <row r="33" spans="1:9" x14ac:dyDescent="0.25">
      <c r="A33" s="4">
        <v>6933396</v>
      </c>
      <c r="B33" s="4" t="s">
        <v>10</v>
      </c>
      <c r="C33" s="4" t="s">
        <v>13</v>
      </c>
      <c r="D33" s="5">
        <v>237.99</v>
      </c>
      <c r="E33" s="5">
        <v>237.99</v>
      </c>
      <c r="F33" s="6">
        <v>44470</v>
      </c>
      <c r="G33" s="4" t="s">
        <v>14</v>
      </c>
      <c r="H33" s="5" t="e">
        <f>VLOOKUP(A33,'Plant 13 Months'!A:Q,18,FALSE)</f>
        <v>#REF!</v>
      </c>
      <c r="I33" s="25" t="e">
        <f t="shared" si="0"/>
        <v>#REF!</v>
      </c>
    </row>
    <row r="34" spans="1:9" x14ac:dyDescent="0.25">
      <c r="A34" s="4">
        <v>6933410</v>
      </c>
      <c r="B34" s="4" t="s">
        <v>10</v>
      </c>
      <c r="C34" s="4" t="s">
        <v>13</v>
      </c>
      <c r="D34" s="5">
        <v>38933.090000000004</v>
      </c>
      <c r="E34" s="5">
        <v>38933.090000000004</v>
      </c>
      <c r="F34" s="6">
        <v>44470</v>
      </c>
      <c r="G34" s="4" t="s">
        <v>14</v>
      </c>
      <c r="H34" s="5" t="e">
        <f>VLOOKUP(A34,'Plant 13 Months'!A:Q,18,FALSE)</f>
        <v>#REF!</v>
      </c>
      <c r="I34" s="25" t="e">
        <f t="shared" si="0"/>
        <v>#REF!</v>
      </c>
    </row>
    <row r="35" spans="1:9" x14ac:dyDescent="0.25">
      <c r="A35" s="4">
        <v>6933519</v>
      </c>
      <c r="B35" s="4" t="s">
        <v>10</v>
      </c>
      <c r="C35" s="4" t="s">
        <v>13</v>
      </c>
      <c r="D35" s="5">
        <v>1556.74</v>
      </c>
      <c r="E35" s="5">
        <v>1556.74</v>
      </c>
      <c r="F35" s="6">
        <v>44470</v>
      </c>
      <c r="G35" s="4" t="s">
        <v>14</v>
      </c>
      <c r="H35" s="5" t="e">
        <f>VLOOKUP(A35,'Plant 13 Months'!A:Q,18,FALSE)</f>
        <v>#REF!</v>
      </c>
      <c r="I35" s="25" t="e">
        <f t="shared" si="0"/>
        <v>#REF!</v>
      </c>
    </row>
    <row r="36" spans="1:9" x14ac:dyDescent="0.25">
      <c r="A36" s="4">
        <v>6933534</v>
      </c>
      <c r="B36" s="4" t="s">
        <v>10</v>
      </c>
      <c r="C36" s="4" t="s">
        <v>13</v>
      </c>
      <c r="D36" s="5">
        <v>18267.16</v>
      </c>
      <c r="E36" s="5">
        <v>18267.16</v>
      </c>
      <c r="F36" s="6">
        <v>44470</v>
      </c>
      <c r="G36" s="4" t="s">
        <v>14</v>
      </c>
      <c r="H36" s="5" t="e">
        <f>VLOOKUP(A36,'Plant 13 Months'!A:Q,18,FALSE)</f>
        <v>#REF!</v>
      </c>
      <c r="I36" s="25" t="e">
        <f t="shared" si="0"/>
        <v>#REF!</v>
      </c>
    </row>
    <row r="37" spans="1:9" x14ac:dyDescent="0.25">
      <c r="A37" s="4">
        <v>6933536</v>
      </c>
      <c r="B37" s="4" t="s">
        <v>10</v>
      </c>
      <c r="C37" s="4" t="s">
        <v>13</v>
      </c>
      <c r="D37" s="5">
        <v>-1017.6</v>
      </c>
      <c r="E37" s="5">
        <v>-1017.6</v>
      </c>
      <c r="F37" s="6">
        <v>44470</v>
      </c>
      <c r="G37" s="4" t="s">
        <v>14</v>
      </c>
      <c r="H37" s="5" t="e">
        <f>VLOOKUP(A37,'Plant 13 Months'!A:Q,18,FALSE)</f>
        <v>#REF!</v>
      </c>
      <c r="I37" s="25" t="e">
        <f t="shared" si="0"/>
        <v>#REF!</v>
      </c>
    </row>
    <row r="38" spans="1:9" x14ac:dyDescent="0.25">
      <c r="A38" s="4">
        <v>6933539</v>
      </c>
      <c r="B38" s="4" t="s">
        <v>10</v>
      </c>
      <c r="C38" s="4" t="s">
        <v>13</v>
      </c>
      <c r="D38" s="5">
        <v>13745.03</v>
      </c>
      <c r="E38" s="5">
        <v>13745.03</v>
      </c>
      <c r="F38" s="6">
        <v>44470</v>
      </c>
      <c r="G38" s="4" t="s">
        <v>14</v>
      </c>
      <c r="H38" s="5" t="e">
        <f>VLOOKUP(A38,'Plant 13 Months'!A:Q,18,FALSE)</f>
        <v>#REF!</v>
      </c>
      <c r="I38" s="25" t="e">
        <f t="shared" si="0"/>
        <v>#REF!</v>
      </c>
    </row>
    <row r="39" spans="1:9" x14ac:dyDescent="0.25">
      <c r="A39" s="4">
        <v>6933551</v>
      </c>
      <c r="B39" s="4" t="s">
        <v>10</v>
      </c>
      <c r="C39" s="4" t="s">
        <v>13</v>
      </c>
      <c r="D39" s="5">
        <v>1556.74</v>
      </c>
      <c r="E39" s="5">
        <v>1556.74</v>
      </c>
      <c r="F39" s="6">
        <v>44470</v>
      </c>
      <c r="G39" s="4" t="s">
        <v>14</v>
      </c>
      <c r="H39" s="5" t="e">
        <f>VLOOKUP(A39,'Plant 13 Months'!A:Q,18,FALSE)</f>
        <v>#REF!</v>
      </c>
      <c r="I39" s="25" t="e">
        <f t="shared" si="0"/>
        <v>#REF!</v>
      </c>
    </row>
    <row r="40" spans="1:9" x14ac:dyDescent="0.25">
      <c r="A40" s="4">
        <v>6933552</v>
      </c>
      <c r="B40" s="4" t="s">
        <v>10</v>
      </c>
      <c r="C40" s="4" t="s">
        <v>13</v>
      </c>
      <c r="D40" s="5">
        <v>1556.74</v>
      </c>
      <c r="E40" s="5">
        <v>1556.74</v>
      </c>
      <c r="F40" s="6">
        <v>44470</v>
      </c>
      <c r="G40" s="4" t="s">
        <v>14</v>
      </c>
      <c r="H40" s="5" t="e">
        <f>VLOOKUP(A40,'Plant 13 Months'!A:Q,18,FALSE)</f>
        <v>#REF!</v>
      </c>
      <c r="I40" s="25" t="e">
        <f t="shared" si="0"/>
        <v>#REF!</v>
      </c>
    </row>
    <row r="41" spans="1:9" x14ac:dyDescent="0.25">
      <c r="A41" s="4">
        <v>6933837</v>
      </c>
      <c r="B41" s="4" t="s">
        <v>10</v>
      </c>
      <c r="C41" s="4" t="s">
        <v>13</v>
      </c>
      <c r="D41" s="5">
        <v>10210.52</v>
      </c>
      <c r="E41" s="5">
        <v>10210.52</v>
      </c>
      <c r="F41" s="6">
        <v>44470</v>
      </c>
      <c r="G41" s="4" t="s">
        <v>14</v>
      </c>
      <c r="H41" s="5" t="e">
        <f>VLOOKUP(A41,'Plant 13 Months'!A:Q,18,FALSE)</f>
        <v>#REF!</v>
      </c>
      <c r="I41" s="25" t="e">
        <f t="shared" si="0"/>
        <v>#REF!</v>
      </c>
    </row>
    <row r="42" spans="1:9" x14ac:dyDescent="0.25">
      <c r="A42" s="4">
        <v>6933838</v>
      </c>
      <c r="B42" s="4" t="s">
        <v>10</v>
      </c>
      <c r="C42" s="4" t="s">
        <v>13</v>
      </c>
      <c r="D42" s="5">
        <v>25</v>
      </c>
      <c r="E42" s="5">
        <v>25</v>
      </c>
      <c r="F42" s="6">
        <v>44470</v>
      </c>
      <c r="G42" s="4" t="s">
        <v>14</v>
      </c>
      <c r="H42" s="5" t="e">
        <f>VLOOKUP(A42,'Plant 13 Months'!A:Q,18,FALSE)</f>
        <v>#REF!</v>
      </c>
      <c r="I42" s="25" t="e">
        <f t="shared" si="0"/>
        <v>#REF!</v>
      </c>
    </row>
    <row r="43" spans="1:9" x14ac:dyDescent="0.25">
      <c r="A43" s="4">
        <v>6933840</v>
      </c>
      <c r="B43" s="4" t="s">
        <v>10</v>
      </c>
      <c r="C43" s="4" t="s">
        <v>13</v>
      </c>
      <c r="D43" s="5">
        <v>2895</v>
      </c>
      <c r="E43" s="5">
        <v>2895</v>
      </c>
      <c r="F43" s="6">
        <v>44470</v>
      </c>
      <c r="G43" s="4" t="s">
        <v>14</v>
      </c>
      <c r="H43" s="5" t="e">
        <f>VLOOKUP(A43,'Plant 13 Months'!A:Q,18,FALSE)</f>
        <v>#REF!</v>
      </c>
      <c r="I43" s="25" t="e">
        <f t="shared" si="0"/>
        <v>#REF!</v>
      </c>
    </row>
    <row r="44" spans="1:9" x14ac:dyDescent="0.25">
      <c r="A44" s="4">
        <v>6933841</v>
      </c>
      <c r="B44" s="4" t="s">
        <v>10</v>
      </c>
      <c r="C44" s="4" t="s">
        <v>13</v>
      </c>
      <c r="D44" s="5">
        <v>1555.76</v>
      </c>
      <c r="E44" s="5">
        <v>1555.76</v>
      </c>
      <c r="F44" s="6">
        <v>44470</v>
      </c>
      <c r="G44" s="4" t="s">
        <v>14</v>
      </c>
      <c r="H44" s="5" t="e">
        <f>VLOOKUP(A44,'Plant 13 Months'!A:Q,18,FALSE)</f>
        <v>#REF!</v>
      </c>
      <c r="I44" s="25" t="e">
        <f t="shared" si="0"/>
        <v>#REF!</v>
      </c>
    </row>
    <row r="45" spans="1:9" x14ac:dyDescent="0.25">
      <c r="A45" s="4">
        <v>6933966</v>
      </c>
      <c r="B45" s="4" t="s">
        <v>10</v>
      </c>
      <c r="C45" s="4" t="s">
        <v>13</v>
      </c>
      <c r="D45" s="5">
        <v>1556.74</v>
      </c>
      <c r="E45" s="5">
        <v>1556.74</v>
      </c>
      <c r="F45" s="6">
        <v>44470</v>
      </c>
      <c r="G45" s="4" t="s">
        <v>14</v>
      </c>
      <c r="H45" s="5" t="e">
        <f>VLOOKUP(A45,'Plant 13 Months'!A:Q,18,FALSE)</f>
        <v>#REF!</v>
      </c>
      <c r="I45" s="25" t="e">
        <f t="shared" si="0"/>
        <v>#REF!</v>
      </c>
    </row>
    <row r="46" spans="1:9" x14ac:dyDescent="0.25">
      <c r="A46" s="4">
        <v>6933981</v>
      </c>
      <c r="B46" s="4" t="s">
        <v>10</v>
      </c>
      <c r="C46" s="4" t="s">
        <v>13</v>
      </c>
      <c r="D46" s="5">
        <v>-5324.76</v>
      </c>
      <c r="E46" s="5">
        <v>-5324.76</v>
      </c>
      <c r="F46" s="6">
        <v>44470</v>
      </c>
      <c r="G46" s="4" t="s">
        <v>14</v>
      </c>
      <c r="H46" s="5" t="e">
        <f>VLOOKUP(A46,'Plant 13 Months'!A:Q,18,FALSE)</f>
        <v>#REF!</v>
      </c>
      <c r="I46" s="25" t="e">
        <f t="shared" si="0"/>
        <v>#REF!</v>
      </c>
    </row>
    <row r="47" spans="1:9" x14ac:dyDescent="0.25">
      <c r="A47" s="4">
        <v>6933992</v>
      </c>
      <c r="B47" s="4" t="s">
        <v>10</v>
      </c>
      <c r="C47" s="4" t="s">
        <v>13</v>
      </c>
      <c r="D47" s="5">
        <v>1604.97</v>
      </c>
      <c r="E47" s="5">
        <v>1604.97</v>
      </c>
      <c r="F47" s="6">
        <v>44470</v>
      </c>
      <c r="G47" s="4" t="s">
        <v>14</v>
      </c>
      <c r="H47" s="5" t="e">
        <f>VLOOKUP(A47,'Plant 13 Months'!A:Q,18,FALSE)</f>
        <v>#REF!</v>
      </c>
      <c r="I47" s="25" t="e">
        <f t="shared" si="0"/>
        <v>#REF!</v>
      </c>
    </row>
    <row r="48" spans="1:9" x14ac:dyDescent="0.25">
      <c r="A48" s="4">
        <v>6934001</v>
      </c>
      <c r="B48" s="4" t="s">
        <v>10</v>
      </c>
      <c r="C48" s="4" t="s">
        <v>13</v>
      </c>
      <c r="D48" s="5">
        <v>1556.74</v>
      </c>
      <c r="E48" s="5">
        <v>1556.74</v>
      </c>
      <c r="F48" s="6">
        <v>44470</v>
      </c>
      <c r="G48" s="4" t="s">
        <v>14</v>
      </c>
      <c r="H48" s="5" t="e">
        <f>VLOOKUP(A48,'Plant 13 Months'!A:Q,18,FALSE)</f>
        <v>#REF!</v>
      </c>
      <c r="I48" s="25" t="e">
        <f t="shared" si="0"/>
        <v>#REF!</v>
      </c>
    </row>
    <row r="49" spans="1:9" x14ac:dyDescent="0.25">
      <c r="A49" s="4">
        <v>6934019</v>
      </c>
      <c r="B49" s="4" t="s">
        <v>10</v>
      </c>
      <c r="C49" s="4" t="s">
        <v>13</v>
      </c>
      <c r="D49" s="5">
        <v>-117964</v>
      </c>
      <c r="E49" s="5">
        <v>-100792.40637004</v>
      </c>
      <c r="F49" s="6">
        <v>44470</v>
      </c>
      <c r="G49" s="4" t="s">
        <v>14</v>
      </c>
      <c r="H49" s="5" t="e">
        <f>VLOOKUP(A49,'Plant 13 Months'!A:Q,18,FALSE)</f>
        <v>#REF!</v>
      </c>
      <c r="I49" s="25" t="e">
        <f t="shared" si="0"/>
        <v>#REF!</v>
      </c>
    </row>
    <row r="50" spans="1:9" x14ac:dyDescent="0.25">
      <c r="A50" s="4">
        <v>6934049</v>
      </c>
      <c r="B50" s="4" t="s">
        <v>10</v>
      </c>
      <c r="C50" s="4" t="s">
        <v>13</v>
      </c>
      <c r="D50" s="5">
        <v>197535.35</v>
      </c>
      <c r="E50" s="5">
        <v>168780.84220311348</v>
      </c>
      <c r="F50" s="6">
        <v>44470</v>
      </c>
      <c r="G50" s="4" t="s">
        <v>14</v>
      </c>
      <c r="H50" s="5" t="e">
        <f>VLOOKUP(A50,'Plant 13 Months'!A:Q,18,FALSE)</f>
        <v>#REF!</v>
      </c>
      <c r="I50" s="25" t="e">
        <f t="shared" si="0"/>
        <v>#REF!</v>
      </c>
    </row>
    <row r="51" spans="1:9" x14ac:dyDescent="0.25">
      <c r="A51" s="4">
        <v>6934059</v>
      </c>
      <c r="B51" s="4" t="s">
        <v>10</v>
      </c>
      <c r="C51" s="4" t="s">
        <v>13</v>
      </c>
      <c r="D51" s="5">
        <v>165196</v>
      </c>
      <c r="E51" s="5">
        <v>141149.01463756</v>
      </c>
      <c r="F51" s="6">
        <v>44470</v>
      </c>
      <c r="G51" s="4" t="s">
        <v>14</v>
      </c>
      <c r="H51" s="5" t="e">
        <f>VLOOKUP(A51,'Plant 13 Months'!A:Q,18,FALSE)</f>
        <v>#REF!</v>
      </c>
      <c r="I51" s="25" t="e">
        <f t="shared" si="0"/>
        <v>#REF!</v>
      </c>
    </row>
    <row r="52" spans="1:9" x14ac:dyDescent="0.25">
      <c r="A52" s="4">
        <v>7002753</v>
      </c>
      <c r="B52" s="4" t="s">
        <v>10</v>
      </c>
      <c r="C52" s="4" t="s">
        <v>13</v>
      </c>
      <c r="D52" s="5">
        <v>13856.970000000001</v>
      </c>
      <c r="E52" s="5">
        <v>6765.6345628872004</v>
      </c>
      <c r="F52" s="6">
        <v>44470</v>
      </c>
      <c r="G52" s="4" t="s">
        <v>14</v>
      </c>
      <c r="H52" s="5" t="e">
        <f>VLOOKUP(A52,'Plant 13 Months'!A:Q,18,FALSE)</f>
        <v>#REF!</v>
      </c>
      <c r="I52" s="25" t="e">
        <f t="shared" si="0"/>
        <v>#REF!</v>
      </c>
    </row>
    <row r="53" spans="1:9" x14ac:dyDescent="0.25">
      <c r="A53" s="4">
        <v>7003102</v>
      </c>
      <c r="B53" s="4" t="s">
        <v>10</v>
      </c>
      <c r="C53" s="4" t="s">
        <v>13</v>
      </c>
      <c r="D53" s="5">
        <v>26590.5</v>
      </c>
      <c r="E53" s="5">
        <v>12982.75206228</v>
      </c>
      <c r="F53" s="6">
        <v>44470</v>
      </c>
      <c r="G53" s="4" t="s">
        <v>14</v>
      </c>
      <c r="H53" s="5" t="e">
        <f>VLOOKUP(A53,'Plant 13 Months'!A:Q,18,FALSE)</f>
        <v>#REF!</v>
      </c>
      <c r="I53" s="25" t="e">
        <f t="shared" si="0"/>
        <v>#REF!</v>
      </c>
    </row>
    <row r="54" spans="1:9" x14ac:dyDescent="0.25">
      <c r="A54" s="4">
        <v>7003395</v>
      </c>
      <c r="B54" s="4" t="s">
        <v>10</v>
      </c>
      <c r="C54" s="4" t="s">
        <v>13</v>
      </c>
      <c r="D54" s="5">
        <v>15873.5</v>
      </c>
      <c r="E54" s="5">
        <v>7750.2008183600001</v>
      </c>
      <c r="F54" s="6">
        <v>44470</v>
      </c>
      <c r="G54" s="4" t="s">
        <v>14</v>
      </c>
      <c r="H54" s="5" t="e">
        <f>VLOOKUP(A54,'Plant 13 Months'!A:Q,18,FALSE)</f>
        <v>#REF!</v>
      </c>
      <c r="I54" s="25" t="e">
        <f t="shared" si="0"/>
        <v>#REF!</v>
      </c>
    </row>
    <row r="55" spans="1:9" x14ac:dyDescent="0.25">
      <c r="A55" s="4">
        <v>7003417</v>
      </c>
      <c r="B55" s="4" t="s">
        <v>10</v>
      </c>
      <c r="C55" s="4" t="s">
        <v>13</v>
      </c>
      <c r="D55" s="5">
        <v>42457.520000000004</v>
      </c>
      <c r="E55" s="5">
        <v>20729.789035155198</v>
      </c>
      <c r="F55" s="6">
        <v>44470</v>
      </c>
      <c r="G55" s="4" t="s">
        <v>14</v>
      </c>
      <c r="H55" s="5" t="e">
        <f>VLOOKUP(A55,'Plant 13 Months'!A:Q,18,FALSE)</f>
        <v>#REF!</v>
      </c>
      <c r="I55" s="25" t="e">
        <f t="shared" si="0"/>
        <v>#REF!</v>
      </c>
    </row>
    <row r="56" spans="1:9" x14ac:dyDescent="0.25">
      <c r="A56" s="4">
        <v>7003418</v>
      </c>
      <c r="B56" s="4" t="s">
        <v>10</v>
      </c>
      <c r="C56" s="4" t="s">
        <v>13</v>
      </c>
      <c r="D56" s="5">
        <v>431.42</v>
      </c>
      <c r="E56" s="5">
        <v>210.6398486192</v>
      </c>
      <c r="F56" s="6">
        <v>44470</v>
      </c>
      <c r="G56" s="4" t="s">
        <v>14</v>
      </c>
      <c r="H56" s="5" t="e">
        <f>VLOOKUP(A56,'Plant 13 Months'!A:Q,18,FALSE)</f>
        <v>#REF!</v>
      </c>
      <c r="I56" s="25" t="e">
        <f t="shared" si="0"/>
        <v>#REF!</v>
      </c>
    </row>
    <row r="57" spans="1:9" x14ac:dyDescent="0.25">
      <c r="A57" s="4">
        <v>7004260</v>
      </c>
      <c r="B57" s="4" t="s">
        <v>10</v>
      </c>
      <c r="C57" s="4" t="s">
        <v>13</v>
      </c>
      <c r="D57" s="5">
        <v>117964</v>
      </c>
      <c r="E57" s="5">
        <v>57595.658760639999</v>
      </c>
      <c r="F57" s="6">
        <v>44470</v>
      </c>
      <c r="G57" s="4" t="s">
        <v>14</v>
      </c>
      <c r="H57" s="5" t="e">
        <f>VLOOKUP(A57,'Plant 13 Months'!A:Q,18,FALSE)</f>
        <v>#REF!</v>
      </c>
      <c r="I57" s="25" t="e">
        <f t="shared" si="0"/>
        <v>#REF!</v>
      </c>
    </row>
    <row r="58" spans="1:9" x14ac:dyDescent="0.25">
      <c r="A58" s="4">
        <v>7004609</v>
      </c>
      <c r="B58" s="4" t="s">
        <v>10</v>
      </c>
      <c r="C58" s="4" t="s">
        <v>13</v>
      </c>
      <c r="D58" s="5">
        <v>5274.5</v>
      </c>
      <c r="E58" s="5">
        <v>2575.2628101199998</v>
      </c>
      <c r="F58" s="6">
        <v>44470</v>
      </c>
      <c r="G58" s="4" t="s">
        <v>14</v>
      </c>
      <c r="H58" s="5" t="e">
        <f>VLOOKUP(A58,'Plant 13 Months'!A:Q,18,FALSE)</f>
        <v>#REF!</v>
      </c>
      <c r="I58" s="25" t="e">
        <f t="shared" si="0"/>
        <v>#REF!</v>
      </c>
    </row>
    <row r="59" spans="1:9" x14ac:dyDescent="0.25">
      <c r="A59" s="4">
        <v>7004905</v>
      </c>
      <c r="B59" s="4" t="s">
        <v>10</v>
      </c>
      <c r="C59" s="4" t="s">
        <v>13</v>
      </c>
      <c r="D59" s="5">
        <v>4105.79</v>
      </c>
      <c r="E59" s="5">
        <v>2004.6427705304002</v>
      </c>
      <c r="F59" s="6">
        <v>44470</v>
      </c>
      <c r="G59" s="4" t="s">
        <v>14</v>
      </c>
      <c r="H59" s="5" t="e">
        <f>VLOOKUP(A59,'Plant 13 Months'!A:Q,18,FALSE)</f>
        <v>#REF!</v>
      </c>
      <c r="I59" s="25" t="e">
        <f t="shared" si="0"/>
        <v>#REF!</v>
      </c>
    </row>
    <row r="60" spans="1:9" x14ac:dyDescent="0.25">
      <c r="A60" s="4">
        <v>6933404</v>
      </c>
      <c r="B60" s="4" t="s">
        <v>15</v>
      </c>
      <c r="C60" s="4" t="s">
        <v>13</v>
      </c>
      <c r="D60" s="5">
        <v>3551.2000000000003</v>
      </c>
      <c r="E60" s="5">
        <v>-27605.348727280001</v>
      </c>
      <c r="F60" s="6">
        <v>44470</v>
      </c>
      <c r="G60" s="4" t="s">
        <v>14</v>
      </c>
      <c r="H60" s="5" t="e">
        <f>VLOOKUP(A60,'Plant 13 Months'!A:Q,18,FALSE)</f>
        <v>#REF!</v>
      </c>
      <c r="I60" s="25" t="e">
        <f t="shared" si="0"/>
        <v>#REF!</v>
      </c>
    </row>
    <row r="61" spans="1:9" x14ac:dyDescent="0.25">
      <c r="A61" s="4">
        <v>6933407</v>
      </c>
      <c r="B61" s="4" t="s">
        <v>15</v>
      </c>
      <c r="C61" s="4" t="s">
        <v>13</v>
      </c>
      <c r="D61" s="5">
        <v>5314.3</v>
      </c>
      <c r="E61" s="5">
        <v>-28032.380025372</v>
      </c>
      <c r="F61" s="6">
        <v>44470</v>
      </c>
      <c r="G61" s="4" t="s">
        <v>14</v>
      </c>
      <c r="H61" s="5" t="e">
        <f>VLOOKUP(A61,'Plant 13 Months'!A:Q,18,FALSE)</f>
        <v>#REF!</v>
      </c>
      <c r="I61" s="25" t="e">
        <f t="shared" si="0"/>
        <v>#REF!</v>
      </c>
    </row>
    <row r="62" spans="1:9" x14ac:dyDescent="0.25">
      <c r="A62" s="4">
        <v>6933408</v>
      </c>
      <c r="B62" s="4" t="s">
        <v>15</v>
      </c>
      <c r="C62" s="4" t="s">
        <v>13</v>
      </c>
      <c r="D62" s="5">
        <v>5894.2</v>
      </c>
      <c r="E62" s="5">
        <v>-45818.722253979999</v>
      </c>
      <c r="F62" s="6">
        <v>44470</v>
      </c>
      <c r="G62" s="4" t="s">
        <v>14</v>
      </c>
      <c r="H62" s="5" t="e">
        <f>VLOOKUP(A62,'Plant 13 Months'!A:Q,18,FALSE)</f>
        <v>#REF!</v>
      </c>
      <c r="I62" s="25" t="e">
        <f t="shared" si="0"/>
        <v>#REF!</v>
      </c>
    </row>
    <row r="63" spans="1:9" x14ac:dyDescent="0.25">
      <c r="A63" s="4">
        <v>6933532</v>
      </c>
      <c r="B63" s="4" t="s">
        <v>15</v>
      </c>
      <c r="C63" s="4" t="s">
        <v>13</v>
      </c>
      <c r="D63" s="5">
        <v>4965.75</v>
      </c>
      <c r="E63" s="5">
        <v>-42737.255926694997</v>
      </c>
      <c r="F63" s="6">
        <v>44470</v>
      </c>
      <c r="G63" s="4" t="s">
        <v>14</v>
      </c>
      <c r="H63" s="5" t="e">
        <f>VLOOKUP(A63,'Plant 13 Months'!A:Q,18,FALSE)</f>
        <v>#REF!</v>
      </c>
      <c r="I63" s="25" t="e">
        <f t="shared" si="0"/>
        <v>#REF!</v>
      </c>
    </row>
    <row r="64" spans="1:9" x14ac:dyDescent="0.25">
      <c r="A64" s="4">
        <v>6933533</v>
      </c>
      <c r="B64" s="4" t="s">
        <v>15</v>
      </c>
      <c r="C64" s="4" t="s">
        <v>13</v>
      </c>
      <c r="D64" s="5">
        <v>4625.53</v>
      </c>
      <c r="E64" s="5">
        <v>-39809.184797181799</v>
      </c>
      <c r="F64" s="6">
        <v>44470</v>
      </c>
      <c r="G64" s="4" t="s">
        <v>14</v>
      </c>
      <c r="H64" s="5" t="e">
        <f>VLOOKUP(A64,'Plant 13 Months'!A:Q,18,FALSE)</f>
        <v>#REF!</v>
      </c>
      <c r="I64" s="25" t="e">
        <f t="shared" si="0"/>
        <v>#REF!</v>
      </c>
    </row>
    <row r="65" spans="1:9" x14ac:dyDescent="0.25">
      <c r="A65" s="4">
        <v>6933544</v>
      </c>
      <c r="B65" s="4" t="s">
        <v>15</v>
      </c>
      <c r="C65" s="4" t="s">
        <v>13</v>
      </c>
      <c r="D65" s="5">
        <v>1695.6100000000001</v>
      </c>
      <c r="E65" s="5">
        <v>-13180.869946909001</v>
      </c>
      <c r="F65" s="6">
        <v>44470</v>
      </c>
      <c r="G65" s="4" t="s">
        <v>14</v>
      </c>
      <c r="H65" s="5" t="e">
        <f>VLOOKUP(A65,'Plant 13 Months'!A:Q,18,FALSE)</f>
        <v>#REF!</v>
      </c>
      <c r="I65" s="25" t="e">
        <f t="shared" si="0"/>
        <v>#REF!</v>
      </c>
    </row>
    <row r="66" spans="1:9" x14ac:dyDescent="0.25">
      <c r="A66" s="4">
        <v>6933676</v>
      </c>
      <c r="B66" s="4" t="s">
        <v>15</v>
      </c>
      <c r="C66" s="4" t="s">
        <v>13</v>
      </c>
      <c r="D66" s="5">
        <v>12730.12</v>
      </c>
      <c r="E66" s="5">
        <v>-109560.5691824072</v>
      </c>
      <c r="F66" s="6">
        <v>44470</v>
      </c>
      <c r="G66" s="4" t="s">
        <v>14</v>
      </c>
      <c r="H66" s="5" t="e">
        <f>VLOOKUP(A66,'Plant 13 Months'!A:Q,18,FALSE)</f>
        <v>#REF!</v>
      </c>
      <c r="I66" s="25" t="e">
        <f t="shared" si="0"/>
        <v>#REF!</v>
      </c>
    </row>
    <row r="67" spans="1:9" x14ac:dyDescent="0.25">
      <c r="A67" s="4">
        <v>6933692</v>
      </c>
      <c r="B67" s="4" t="s">
        <v>15</v>
      </c>
      <c r="C67" s="4" t="s">
        <v>13</v>
      </c>
      <c r="D67" s="5">
        <v>650</v>
      </c>
      <c r="E67" s="5">
        <v>-5052.7924849999999</v>
      </c>
      <c r="F67" s="6">
        <v>44470</v>
      </c>
      <c r="G67" s="4" t="s">
        <v>14</v>
      </c>
      <c r="H67" s="5" t="e">
        <f>VLOOKUP(A67,'Plant 13 Months'!A:Q,18,FALSE)</f>
        <v>#REF!</v>
      </c>
      <c r="I67" s="25" t="e">
        <f t="shared" ref="I67:I130" si="1">D67-H67</f>
        <v>#REF!</v>
      </c>
    </row>
    <row r="68" spans="1:9" x14ac:dyDescent="0.25">
      <c r="A68" s="4">
        <v>6933693</v>
      </c>
      <c r="B68" s="4" t="s">
        <v>15</v>
      </c>
      <c r="C68" s="4" t="s">
        <v>13</v>
      </c>
      <c r="D68" s="5">
        <v>873.88</v>
      </c>
      <c r="E68" s="5">
        <v>-6793.1296873720003</v>
      </c>
      <c r="F68" s="6">
        <v>44470</v>
      </c>
      <c r="G68" s="4" t="s">
        <v>14</v>
      </c>
      <c r="H68" s="5" t="e">
        <f>VLOOKUP(A68,'Plant 13 Months'!A:Q,18,FALSE)</f>
        <v>#REF!</v>
      </c>
      <c r="I68" s="25" t="e">
        <f t="shared" si="1"/>
        <v>#REF!</v>
      </c>
    </row>
    <row r="69" spans="1:9" x14ac:dyDescent="0.25">
      <c r="A69" s="4">
        <v>6933839</v>
      </c>
      <c r="B69" s="4" t="s">
        <v>15</v>
      </c>
      <c r="C69" s="4" t="s">
        <v>13</v>
      </c>
      <c r="D69" s="5">
        <v>20921.350000000002</v>
      </c>
      <c r="E69" s="5">
        <v>-162632.67700931503</v>
      </c>
      <c r="F69" s="6">
        <v>44470</v>
      </c>
      <c r="G69" s="4" t="s">
        <v>14</v>
      </c>
      <c r="H69" s="5" t="e">
        <f>VLOOKUP(A69,'Plant 13 Months'!A:Q,18,FALSE)</f>
        <v>#REF!</v>
      </c>
      <c r="I69" s="25" t="e">
        <f t="shared" si="1"/>
        <v>#REF!</v>
      </c>
    </row>
    <row r="70" spans="1:9" x14ac:dyDescent="0.25">
      <c r="A70" s="4">
        <v>6933842</v>
      </c>
      <c r="B70" s="4" t="s">
        <v>15</v>
      </c>
      <c r="C70" s="4" t="s">
        <v>13</v>
      </c>
      <c r="D70" s="5">
        <v>2932</v>
      </c>
      <c r="E70" s="5">
        <v>-17907.979998080002</v>
      </c>
      <c r="F70" s="6">
        <v>44470</v>
      </c>
      <c r="G70" s="4" t="s">
        <v>14</v>
      </c>
      <c r="H70" s="5" t="e">
        <f>VLOOKUP(A70,'Plant 13 Months'!A:Q,18,FALSE)</f>
        <v>#REF!</v>
      </c>
      <c r="I70" s="25" t="e">
        <f t="shared" si="1"/>
        <v>#REF!</v>
      </c>
    </row>
    <row r="71" spans="1:9" x14ac:dyDescent="0.25">
      <c r="A71" s="4">
        <v>6932993</v>
      </c>
      <c r="B71" s="4" t="s">
        <v>16</v>
      </c>
      <c r="C71" s="4" t="s">
        <v>13</v>
      </c>
      <c r="D71" s="5">
        <v>1593.1000000000001</v>
      </c>
      <c r="E71" s="5">
        <v>-308.551257518</v>
      </c>
      <c r="F71" s="6">
        <v>44470</v>
      </c>
      <c r="G71" s="4" t="s">
        <v>14</v>
      </c>
      <c r="H71" s="5" t="e">
        <f>VLOOKUP(A71,'Plant 13 Months'!A:Q,18,FALSE)</f>
        <v>#REF!</v>
      </c>
      <c r="I71" s="25" t="e">
        <f t="shared" si="1"/>
        <v>#REF!</v>
      </c>
    </row>
    <row r="72" spans="1:9" x14ac:dyDescent="0.25">
      <c r="A72" s="4">
        <v>6933001</v>
      </c>
      <c r="B72" s="4" t="s">
        <v>16</v>
      </c>
      <c r="C72" s="4" t="s">
        <v>13</v>
      </c>
      <c r="D72" s="5">
        <v>77494.7</v>
      </c>
      <c r="E72" s="5">
        <v>-15009.156447166</v>
      </c>
      <c r="F72" s="6">
        <v>44470</v>
      </c>
      <c r="G72" s="4" t="s">
        <v>14</v>
      </c>
      <c r="H72" s="5" t="e">
        <f>VLOOKUP(A72,'Plant 13 Months'!A:Q,18,FALSE)</f>
        <v>#REF!</v>
      </c>
      <c r="I72" s="25" t="e">
        <f t="shared" si="1"/>
        <v>#REF!</v>
      </c>
    </row>
    <row r="73" spans="1:9" x14ac:dyDescent="0.25">
      <c r="A73" s="4">
        <v>6933279</v>
      </c>
      <c r="B73" s="4" t="s">
        <v>16</v>
      </c>
      <c r="C73" s="4" t="s">
        <v>13</v>
      </c>
      <c r="D73" s="5">
        <v>302808</v>
      </c>
      <c r="E73" s="5">
        <v>-102633.63450912001</v>
      </c>
      <c r="F73" s="6">
        <v>44470</v>
      </c>
      <c r="G73" s="4" t="s">
        <v>14</v>
      </c>
      <c r="H73" s="5" t="e">
        <f>VLOOKUP(A73,'Plant 13 Months'!A:Q,18,FALSE)</f>
        <v>#REF!</v>
      </c>
      <c r="I73" s="25" t="e">
        <f t="shared" si="1"/>
        <v>#REF!</v>
      </c>
    </row>
    <row r="74" spans="1:9" x14ac:dyDescent="0.25">
      <c r="A74" s="4">
        <v>6933553</v>
      </c>
      <c r="B74" s="4" t="s">
        <v>16</v>
      </c>
      <c r="C74" s="4" t="s">
        <v>13</v>
      </c>
      <c r="D74" s="5">
        <v>851.92000000000007</v>
      </c>
      <c r="E74" s="5">
        <v>-288.74945810880001</v>
      </c>
      <c r="F74" s="6">
        <v>44470</v>
      </c>
      <c r="G74" s="4" t="s">
        <v>14</v>
      </c>
      <c r="H74" s="5" t="e">
        <f>VLOOKUP(A74,'Plant 13 Months'!A:Q,18,FALSE)</f>
        <v>#REF!</v>
      </c>
      <c r="I74" s="25" t="e">
        <f t="shared" si="1"/>
        <v>#REF!</v>
      </c>
    </row>
    <row r="75" spans="1:9" x14ac:dyDescent="0.25">
      <c r="A75" s="4">
        <v>6933699</v>
      </c>
      <c r="B75" s="4" t="s">
        <v>16</v>
      </c>
      <c r="C75" s="4" t="s">
        <v>13</v>
      </c>
      <c r="D75" s="5">
        <v>30372.57</v>
      </c>
      <c r="E75" s="5">
        <v>-5882.5526756345998</v>
      </c>
      <c r="F75" s="6">
        <v>44470</v>
      </c>
      <c r="G75" s="4" t="s">
        <v>14</v>
      </c>
      <c r="H75" s="5" t="e">
        <f>VLOOKUP(A75,'Plant 13 Months'!A:Q,18,FALSE)</f>
        <v>#REF!</v>
      </c>
      <c r="I75" s="25" t="e">
        <f t="shared" si="1"/>
        <v>#REF!</v>
      </c>
    </row>
    <row r="76" spans="1:9" x14ac:dyDescent="0.25">
      <c r="A76" s="4">
        <v>6933985</v>
      </c>
      <c r="B76" s="4" t="s">
        <v>16</v>
      </c>
      <c r="C76" s="4" t="s">
        <v>13</v>
      </c>
      <c r="D76" s="5">
        <v>681.29</v>
      </c>
      <c r="E76" s="5">
        <v>-206.17999858330001</v>
      </c>
      <c r="F76" s="6">
        <v>44470</v>
      </c>
      <c r="G76" s="4" t="s">
        <v>14</v>
      </c>
      <c r="H76" s="5" t="e">
        <f>VLOOKUP(A76,'Plant 13 Months'!A:Q,18,FALSE)</f>
        <v>#REF!</v>
      </c>
      <c r="I76" s="25" t="e">
        <f t="shared" si="1"/>
        <v>#REF!</v>
      </c>
    </row>
    <row r="77" spans="1:9" x14ac:dyDescent="0.25">
      <c r="A77" s="4">
        <v>6934002</v>
      </c>
      <c r="B77" s="4" t="s">
        <v>16</v>
      </c>
      <c r="C77" s="4" t="s">
        <v>13</v>
      </c>
      <c r="D77" s="5">
        <v>18638.38</v>
      </c>
      <c r="E77" s="5">
        <v>-6317.2858073831994</v>
      </c>
      <c r="F77" s="6">
        <v>44470</v>
      </c>
      <c r="G77" s="4" t="s">
        <v>14</v>
      </c>
      <c r="H77" s="5" t="e">
        <f>VLOOKUP(A77,'Plant 13 Months'!A:Q,18,FALSE)</f>
        <v>#REF!</v>
      </c>
      <c r="I77" s="25" t="e">
        <f t="shared" si="1"/>
        <v>#REF!</v>
      </c>
    </row>
    <row r="78" spans="1:9" x14ac:dyDescent="0.25">
      <c r="A78" s="4">
        <v>6932994</v>
      </c>
      <c r="B78" s="4" t="s">
        <v>11</v>
      </c>
      <c r="C78" s="4" t="s">
        <v>13</v>
      </c>
      <c r="D78" s="5">
        <v>704526.9</v>
      </c>
      <c r="E78" s="5">
        <v>-753.44220266700006</v>
      </c>
      <c r="F78" s="6">
        <v>44470</v>
      </c>
      <c r="G78" s="4" t="s">
        <v>14</v>
      </c>
      <c r="H78" s="5" t="e">
        <f>VLOOKUP(A78,'Plant 13 Months'!A:Q,18,FALSE)</f>
        <v>#REF!</v>
      </c>
      <c r="I78" s="25" t="e">
        <f t="shared" si="1"/>
        <v>#REF!</v>
      </c>
    </row>
    <row r="79" spans="1:9" x14ac:dyDescent="0.25">
      <c r="A79" s="4">
        <v>6933277</v>
      </c>
      <c r="B79" s="4" t="s">
        <v>11</v>
      </c>
      <c r="C79" s="4" t="s">
        <v>13</v>
      </c>
      <c r="D79" s="5">
        <v>28437.14</v>
      </c>
      <c r="E79" s="5">
        <v>-23.3901163928</v>
      </c>
      <c r="F79" s="6">
        <v>44470</v>
      </c>
      <c r="G79" s="4" t="s">
        <v>14</v>
      </c>
      <c r="H79" s="5" t="e">
        <f>VLOOKUP(A79,'Plant 13 Months'!A:Q,18,FALSE)</f>
        <v>#REF!</v>
      </c>
      <c r="I79" s="25" t="e">
        <f t="shared" si="1"/>
        <v>#REF!</v>
      </c>
    </row>
    <row r="80" spans="1:9" x14ac:dyDescent="0.25">
      <c r="A80" s="4">
        <v>6934057</v>
      </c>
      <c r="B80" s="4" t="s">
        <v>11</v>
      </c>
      <c r="C80" s="4" t="s">
        <v>13</v>
      </c>
      <c r="D80" s="5">
        <v>55607.05</v>
      </c>
      <c r="E80" s="5">
        <v>-32.020207601500005</v>
      </c>
      <c r="F80" s="6">
        <v>44470</v>
      </c>
      <c r="G80" s="4" t="s">
        <v>14</v>
      </c>
      <c r="H80" s="5" t="e">
        <f>VLOOKUP(A80,'Plant 13 Months'!A:Q,18,FALSE)</f>
        <v>#REF!</v>
      </c>
      <c r="I80" s="25" t="e">
        <f t="shared" si="1"/>
        <v>#REF!</v>
      </c>
    </row>
    <row r="81" spans="1:9" x14ac:dyDescent="0.25">
      <c r="A81" s="4">
        <v>7003415</v>
      </c>
      <c r="B81" s="4" t="s">
        <v>11</v>
      </c>
      <c r="C81" s="4" t="s">
        <v>13</v>
      </c>
      <c r="D81" s="5">
        <v>129082.01000000001</v>
      </c>
      <c r="E81" s="5">
        <v>-42.470562930199996</v>
      </c>
      <c r="F81" s="6">
        <v>44470</v>
      </c>
      <c r="G81" s="4" t="s">
        <v>14</v>
      </c>
      <c r="H81" s="5" t="e">
        <f>VLOOKUP(A81,'Plant 13 Months'!A:Q,18,FALSE)</f>
        <v>#REF!</v>
      </c>
      <c r="I81" s="25" t="e">
        <f t="shared" si="1"/>
        <v>#REF!</v>
      </c>
    </row>
    <row r="82" spans="1:9" x14ac:dyDescent="0.25">
      <c r="A82" s="4">
        <v>6932977</v>
      </c>
      <c r="B82" s="4" t="s">
        <v>17</v>
      </c>
      <c r="C82" s="4" t="s">
        <v>13</v>
      </c>
      <c r="D82" s="5">
        <v>25000</v>
      </c>
      <c r="E82" s="5">
        <v>16296.2335</v>
      </c>
      <c r="F82" s="6">
        <v>44470</v>
      </c>
      <c r="G82" s="4" t="s">
        <v>14</v>
      </c>
      <c r="H82" s="5" t="e">
        <f>VLOOKUP(A82,'Plant 13 Months'!A:Q,18,FALSE)</f>
        <v>#REF!</v>
      </c>
      <c r="I82" s="25" t="e">
        <f t="shared" si="1"/>
        <v>#REF!</v>
      </c>
    </row>
    <row r="83" spans="1:9" x14ac:dyDescent="0.25">
      <c r="A83" s="4">
        <v>6933089</v>
      </c>
      <c r="B83" s="4" t="s">
        <v>17</v>
      </c>
      <c r="C83" s="4" t="s">
        <v>13</v>
      </c>
      <c r="D83" s="5">
        <v>31204.400000000001</v>
      </c>
      <c r="E83" s="5">
        <v>23114.278294275999</v>
      </c>
      <c r="F83" s="6">
        <v>44470</v>
      </c>
      <c r="G83" s="4" t="s">
        <v>14</v>
      </c>
      <c r="H83" s="5" t="e">
        <f>VLOOKUP(A83,'Plant 13 Months'!A:Q,18,FALSE)</f>
        <v>#REF!</v>
      </c>
      <c r="I83" s="25" t="e">
        <f t="shared" si="1"/>
        <v>#REF!</v>
      </c>
    </row>
    <row r="84" spans="1:9" x14ac:dyDescent="0.25">
      <c r="A84" s="4">
        <v>6933097</v>
      </c>
      <c r="B84" s="4" t="s">
        <v>17</v>
      </c>
      <c r="C84" s="4" t="s">
        <v>13</v>
      </c>
      <c r="D84" s="5">
        <v>37000</v>
      </c>
      <c r="E84" s="5">
        <v>24118.425579999999</v>
      </c>
      <c r="F84" s="6">
        <v>44470</v>
      </c>
      <c r="G84" s="4" t="s">
        <v>14</v>
      </c>
      <c r="H84" s="5" t="e">
        <f>VLOOKUP(A84,'Plant 13 Months'!A:Q,18,FALSE)</f>
        <v>#REF!</v>
      </c>
      <c r="I84" s="25" t="e">
        <f t="shared" si="1"/>
        <v>#REF!</v>
      </c>
    </row>
    <row r="85" spans="1:9" x14ac:dyDescent="0.25">
      <c r="A85" s="4">
        <v>6933389</v>
      </c>
      <c r="B85" s="4" t="s">
        <v>17</v>
      </c>
      <c r="C85" s="4" t="s">
        <v>13</v>
      </c>
      <c r="D85" s="5">
        <v>26127.78</v>
      </c>
      <c r="E85" s="5">
        <v>17031.3761486652</v>
      </c>
      <c r="F85" s="6">
        <v>44470</v>
      </c>
      <c r="G85" s="4" t="s">
        <v>14</v>
      </c>
      <c r="H85" s="5" t="e">
        <f>VLOOKUP(A85,'Plant 13 Months'!A:Q,18,FALSE)</f>
        <v>#REF!</v>
      </c>
      <c r="I85" s="25" t="e">
        <f t="shared" si="1"/>
        <v>#REF!</v>
      </c>
    </row>
    <row r="86" spans="1:9" x14ac:dyDescent="0.25">
      <c r="A86" s="4">
        <v>6933390</v>
      </c>
      <c r="B86" s="4" t="s">
        <v>17</v>
      </c>
      <c r="C86" s="4" t="s">
        <v>13</v>
      </c>
      <c r="D86" s="5">
        <v>27829.82</v>
      </c>
      <c r="E86" s="5">
        <v>18140.849799318799</v>
      </c>
      <c r="F86" s="6">
        <v>44470</v>
      </c>
      <c r="G86" s="4" t="s">
        <v>14</v>
      </c>
      <c r="H86" s="5" t="e">
        <f>VLOOKUP(A86,'Plant 13 Months'!A:Q,18,FALSE)</f>
        <v>#REF!</v>
      </c>
      <c r="I86" s="25" t="e">
        <f t="shared" si="1"/>
        <v>#REF!</v>
      </c>
    </row>
    <row r="87" spans="1:9" x14ac:dyDescent="0.25">
      <c r="A87" s="4">
        <v>6933695</v>
      </c>
      <c r="B87" s="4" t="s">
        <v>17</v>
      </c>
      <c r="C87" s="4" t="s">
        <v>13</v>
      </c>
      <c r="D87" s="5">
        <v>27389.06</v>
      </c>
      <c r="E87" s="5">
        <v>20288.111774577399</v>
      </c>
      <c r="F87" s="6">
        <v>44470</v>
      </c>
      <c r="G87" s="4" t="s">
        <v>14</v>
      </c>
      <c r="H87" s="5" t="e">
        <f>VLOOKUP(A87,'Plant 13 Months'!A:Q,18,FALSE)</f>
        <v>#REF!</v>
      </c>
      <c r="I87" s="25" t="e">
        <f t="shared" si="1"/>
        <v>#REF!</v>
      </c>
    </row>
    <row r="88" spans="1:9" x14ac:dyDescent="0.25">
      <c r="A88" s="4">
        <v>6933978</v>
      </c>
      <c r="B88" s="4" t="s">
        <v>17</v>
      </c>
      <c r="C88" s="4" t="s">
        <v>13</v>
      </c>
      <c r="D88" s="5">
        <v>765.05000000000007</v>
      </c>
      <c r="E88" s="5">
        <v>498.69733756699998</v>
      </c>
      <c r="F88" s="6">
        <v>44470</v>
      </c>
      <c r="G88" s="4" t="s">
        <v>14</v>
      </c>
      <c r="H88" s="5" t="e">
        <f>VLOOKUP(A88,'Plant 13 Months'!A:Q,18,FALSE)</f>
        <v>#REF!</v>
      </c>
      <c r="I88" s="25" t="e">
        <f t="shared" si="1"/>
        <v>#REF!</v>
      </c>
    </row>
    <row r="89" spans="1:9" x14ac:dyDescent="0.25">
      <c r="A89" s="4">
        <v>6933979</v>
      </c>
      <c r="B89" s="4" t="s">
        <v>17</v>
      </c>
      <c r="C89" s="4" t="s">
        <v>13</v>
      </c>
      <c r="D89" s="5">
        <v>32193.600000000002</v>
      </c>
      <c r="E89" s="5">
        <v>20985.376912223997</v>
      </c>
      <c r="F89" s="6">
        <v>44470</v>
      </c>
      <c r="G89" s="4" t="s">
        <v>14</v>
      </c>
      <c r="H89" s="5" t="e">
        <f>VLOOKUP(A89,'Plant 13 Months'!A:Q,18,FALSE)</f>
        <v>#REF!</v>
      </c>
      <c r="I89" s="25" t="e">
        <f t="shared" si="1"/>
        <v>#REF!</v>
      </c>
    </row>
    <row r="90" spans="1:9" x14ac:dyDescent="0.25">
      <c r="A90" s="4">
        <v>6934017</v>
      </c>
      <c r="B90" s="4" t="s">
        <v>17</v>
      </c>
      <c r="C90" s="4" t="s">
        <v>13</v>
      </c>
      <c r="D90" s="5">
        <v>-278.5</v>
      </c>
      <c r="E90" s="5">
        <v>-57.762676829999997</v>
      </c>
      <c r="F90" s="6">
        <v>44470</v>
      </c>
      <c r="G90" s="4" t="s">
        <v>14</v>
      </c>
      <c r="H90" s="5" t="e">
        <f>VLOOKUP(A90,'Plant 13 Months'!A:Q,18,FALSE)</f>
        <v>#REF!</v>
      </c>
      <c r="I90" s="25" t="e">
        <f t="shared" si="1"/>
        <v>#REF!</v>
      </c>
    </row>
    <row r="91" spans="1:9" x14ac:dyDescent="0.25">
      <c r="A91" s="4">
        <v>6934029</v>
      </c>
      <c r="B91" s="4" t="s">
        <v>17</v>
      </c>
      <c r="C91" s="4" t="s">
        <v>13</v>
      </c>
      <c r="D91" s="5">
        <v>29938.39</v>
      </c>
      <c r="E91" s="5">
        <v>6209.4130929282001</v>
      </c>
      <c r="F91" s="6">
        <v>44470</v>
      </c>
      <c r="G91" s="4" t="s">
        <v>14</v>
      </c>
      <c r="H91" s="5" t="e">
        <f>VLOOKUP(A91,'Plant 13 Months'!A:Q,18,FALSE)</f>
        <v>#REF!</v>
      </c>
      <c r="I91" s="25" t="e">
        <f t="shared" si="1"/>
        <v>#REF!</v>
      </c>
    </row>
    <row r="92" spans="1:9" x14ac:dyDescent="0.25">
      <c r="A92" s="4">
        <v>6934062</v>
      </c>
      <c r="B92" s="4" t="s">
        <v>17</v>
      </c>
      <c r="C92" s="4" t="s">
        <v>13</v>
      </c>
      <c r="D92" s="5">
        <v>-8300</v>
      </c>
      <c r="E92" s="5">
        <v>-1721.4729540000001</v>
      </c>
      <c r="F92" s="6">
        <v>44470</v>
      </c>
      <c r="G92" s="4" t="s">
        <v>14</v>
      </c>
      <c r="H92" s="5" t="e">
        <f>VLOOKUP(A92,'Plant 13 Months'!A:Q,18,FALSE)</f>
        <v>#REF!</v>
      </c>
      <c r="I92" s="25" t="e">
        <f t="shared" si="1"/>
        <v>#REF!</v>
      </c>
    </row>
    <row r="93" spans="1:9" x14ac:dyDescent="0.25">
      <c r="A93" s="4">
        <v>6934085</v>
      </c>
      <c r="B93" s="4" t="s">
        <v>17</v>
      </c>
      <c r="C93" s="4" t="s">
        <v>13</v>
      </c>
      <c r="D93" s="5">
        <v>-330.45</v>
      </c>
      <c r="E93" s="5">
        <v>-68.537438270999999</v>
      </c>
      <c r="F93" s="6">
        <v>44470</v>
      </c>
      <c r="G93" s="4" t="s">
        <v>14</v>
      </c>
      <c r="H93" s="5" t="e">
        <f>VLOOKUP(A93,'Plant 13 Months'!A:Q,18,FALSE)</f>
        <v>#REF!</v>
      </c>
      <c r="I93" s="25" t="e">
        <f t="shared" si="1"/>
        <v>#REF!</v>
      </c>
    </row>
    <row r="94" spans="1:9" x14ac:dyDescent="0.25">
      <c r="A94" s="4">
        <v>7002764</v>
      </c>
      <c r="B94" s="4" t="s">
        <v>17</v>
      </c>
      <c r="C94" s="4" t="s">
        <v>13</v>
      </c>
      <c r="D94" s="5">
        <v>29556.05</v>
      </c>
      <c r="E94" s="5">
        <v>3502.9330962755002</v>
      </c>
      <c r="F94" s="6">
        <v>44470</v>
      </c>
      <c r="G94" s="4" t="s">
        <v>14</v>
      </c>
      <c r="H94" s="5" t="e">
        <f>VLOOKUP(A94,'Plant 13 Months'!A:Q,18,FALSE)</f>
        <v>#REF!</v>
      </c>
      <c r="I94" s="25" t="e">
        <f t="shared" si="1"/>
        <v>#REF!</v>
      </c>
    </row>
    <row r="95" spans="1:9" x14ac:dyDescent="0.25">
      <c r="A95" s="4">
        <v>7004931</v>
      </c>
      <c r="B95" s="4" t="s">
        <v>17</v>
      </c>
      <c r="C95" s="4" t="s">
        <v>13</v>
      </c>
      <c r="D95" s="5">
        <v>21.32</v>
      </c>
      <c r="E95" s="5">
        <v>2.5268103692000001</v>
      </c>
      <c r="F95" s="6">
        <v>44470</v>
      </c>
      <c r="G95" s="4" t="s">
        <v>14</v>
      </c>
      <c r="H95" s="5" t="e">
        <f>VLOOKUP(A95,'Plant 13 Months'!A:Q,18,FALSE)</f>
        <v>#REF!</v>
      </c>
      <c r="I95" s="25" t="e">
        <f t="shared" si="1"/>
        <v>#REF!</v>
      </c>
    </row>
    <row r="96" spans="1:9" x14ac:dyDescent="0.25">
      <c r="A96" s="4">
        <v>6932975</v>
      </c>
      <c r="B96" s="4" t="s">
        <v>18</v>
      </c>
      <c r="C96" s="4" t="s">
        <v>13</v>
      </c>
      <c r="D96" s="5">
        <v>28717.78</v>
      </c>
      <c r="E96" s="5">
        <v>14525.394539728799</v>
      </c>
      <c r="F96" s="6">
        <v>44470</v>
      </c>
      <c r="G96" s="4" t="s">
        <v>14</v>
      </c>
      <c r="H96" s="5" t="e">
        <f>VLOOKUP(A96,'Plant 13 Months'!A:Q,18,FALSE)</f>
        <v>#REF!</v>
      </c>
      <c r="I96" s="25" t="e">
        <f t="shared" si="1"/>
        <v>#REF!</v>
      </c>
    </row>
    <row r="97" spans="1:9" x14ac:dyDescent="0.25">
      <c r="A97" s="4">
        <v>6932976</v>
      </c>
      <c r="B97" s="4" t="s">
        <v>18</v>
      </c>
      <c r="C97" s="4" t="s">
        <v>13</v>
      </c>
      <c r="D97" s="5">
        <v>-4967.1500000000005</v>
      </c>
      <c r="E97" s="5">
        <v>-1607.917219273</v>
      </c>
      <c r="F97" s="6">
        <v>44470</v>
      </c>
      <c r="G97" s="4" t="s">
        <v>14</v>
      </c>
      <c r="H97" s="5" t="e">
        <f>VLOOKUP(A97,'Plant 13 Months'!A:Q,18,FALSE)</f>
        <v>#REF!</v>
      </c>
      <c r="I97" s="25" t="e">
        <f t="shared" si="1"/>
        <v>#REF!</v>
      </c>
    </row>
    <row r="98" spans="1:9" x14ac:dyDescent="0.25">
      <c r="A98" s="4">
        <v>6932998</v>
      </c>
      <c r="B98" s="4" t="s">
        <v>18</v>
      </c>
      <c r="C98" s="4" t="s">
        <v>13</v>
      </c>
      <c r="D98" s="5">
        <v>26431.43</v>
      </c>
      <c r="E98" s="5">
        <v>11764.688435088899</v>
      </c>
      <c r="F98" s="6">
        <v>44470</v>
      </c>
      <c r="G98" s="4" t="s">
        <v>14</v>
      </c>
      <c r="H98" s="5" t="e">
        <f>VLOOKUP(A98,'Plant 13 Months'!A:Q,18,FALSE)</f>
        <v>#REF!</v>
      </c>
      <c r="I98" s="25" t="e">
        <f t="shared" si="1"/>
        <v>#REF!</v>
      </c>
    </row>
    <row r="99" spans="1:9" x14ac:dyDescent="0.25">
      <c r="A99" s="4">
        <v>6932999</v>
      </c>
      <c r="B99" s="4" t="s">
        <v>18</v>
      </c>
      <c r="C99" s="4" t="s">
        <v>13</v>
      </c>
      <c r="D99" s="5">
        <v>35472.97</v>
      </c>
      <c r="E99" s="5">
        <v>13636.040242305</v>
      </c>
      <c r="F99" s="6">
        <v>44470</v>
      </c>
      <c r="G99" s="4" t="s">
        <v>14</v>
      </c>
      <c r="H99" s="5" t="e">
        <f>VLOOKUP(A99,'Plant 13 Months'!A:Q,18,FALSE)</f>
        <v>#REF!</v>
      </c>
      <c r="I99" s="25" t="e">
        <f t="shared" si="1"/>
        <v>#REF!</v>
      </c>
    </row>
    <row r="100" spans="1:9" x14ac:dyDescent="0.25">
      <c r="A100" s="4">
        <v>6933000</v>
      </c>
      <c r="B100" s="4" t="s">
        <v>18</v>
      </c>
      <c r="C100" s="4" t="s">
        <v>13</v>
      </c>
      <c r="D100" s="5">
        <v>28920.34</v>
      </c>
      <c r="E100" s="5">
        <v>12872.5078263582</v>
      </c>
      <c r="F100" s="6">
        <v>44470</v>
      </c>
      <c r="G100" s="4" t="s">
        <v>14</v>
      </c>
      <c r="H100" s="5" t="e">
        <f>VLOOKUP(A100,'Plant 13 Months'!A:Q,18,FALSE)</f>
        <v>#REF!</v>
      </c>
      <c r="I100" s="25" t="e">
        <f t="shared" si="1"/>
        <v>#REF!</v>
      </c>
    </row>
    <row r="101" spans="1:9" x14ac:dyDescent="0.25">
      <c r="A101" s="4">
        <v>6933090</v>
      </c>
      <c r="B101" s="4" t="s">
        <v>18</v>
      </c>
      <c r="C101" s="4" t="s">
        <v>13</v>
      </c>
      <c r="D101" s="5">
        <v>37502.61</v>
      </c>
      <c r="E101" s="5">
        <v>9863.7474690456002</v>
      </c>
      <c r="F101" s="6">
        <v>44470</v>
      </c>
      <c r="G101" s="4" t="s">
        <v>14</v>
      </c>
      <c r="H101" s="5" t="e">
        <f>VLOOKUP(A101,'Plant 13 Months'!A:Q,18,FALSE)</f>
        <v>#REF!</v>
      </c>
      <c r="I101" s="25" t="e">
        <f t="shared" si="1"/>
        <v>#REF!</v>
      </c>
    </row>
    <row r="102" spans="1:9" x14ac:dyDescent="0.25">
      <c r="A102" s="4">
        <v>6933096</v>
      </c>
      <c r="B102" s="4" t="s">
        <v>18</v>
      </c>
      <c r="C102" s="4" t="s">
        <v>13</v>
      </c>
      <c r="D102" s="5">
        <v>27738.33</v>
      </c>
      <c r="E102" s="5">
        <v>14029.9907278068</v>
      </c>
      <c r="F102" s="6">
        <v>44470</v>
      </c>
      <c r="G102" s="4" t="s">
        <v>14</v>
      </c>
      <c r="H102" s="5" t="e">
        <f>VLOOKUP(A102,'Plant 13 Months'!A:Q,18,FALSE)</f>
        <v>#REF!</v>
      </c>
      <c r="I102" s="25" t="e">
        <f t="shared" si="1"/>
        <v>#REF!</v>
      </c>
    </row>
    <row r="103" spans="1:9" x14ac:dyDescent="0.25">
      <c r="A103" s="4">
        <v>6933249</v>
      </c>
      <c r="B103" s="4" t="s">
        <v>18</v>
      </c>
      <c r="C103" s="4" t="s">
        <v>13</v>
      </c>
      <c r="D103" s="5">
        <v>-165.15</v>
      </c>
      <c r="E103" s="5">
        <v>-43.436920643999997</v>
      </c>
      <c r="F103" s="6">
        <v>44470</v>
      </c>
      <c r="G103" s="4" t="s">
        <v>14</v>
      </c>
      <c r="H103" s="5" t="e">
        <f>VLOOKUP(A103,'Plant 13 Months'!A:Q,18,FALSE)</f>
        <v>#REF!</v>
      </c>
      <c r="I103" s="25" t="e">
        <f t="shared" si="1"/>
        <v>#REF!</v>
      </c>
    </row>
    <row r="104" spans="1:9" x14ac:dyDescent="0.25">
      <c r="A104" s="4">
        <v>6933250</v>
      </c>
      <c r="B104" s="4" t="s">
        <v>18</v>
      </c>
      <c r="C104" s="4" t="s">
        <v>13</v>
      </c>
      <c r="D104" s="5">
        <v>26901.95</v>
      </c>
      <c r="E104" s="5">
        <v>18505.454332218</v>
      </c>
      <c r="F104" s="6">
        <v>44470</v>
      </c>
      <c r="G104" s="4" t="s">
        <v>14</v>
      </c>
      <c r="H104" s="5" t="e">
        <f>VLOOKUP(A104,'Plant 13 Months'!A:Q,18,FALSE)</f>
        <v>#REF!</v>
      </c>
      <c r="I104" s="25" t="e">
        <f t="shared" si="1"/>
        <v>#REF!</v>
      </c>
    </row>
    <row r="105" spans="1:9" x14ac:dyDescent="0.25">
      <c r="A105" s="4">
        <v>6933379</v>
      </c>
      <c r="B105" s="4" t="s">
        <v>18</v>
      </c>
      <c r="C105" s="4" t="s">
        <v>13</v>
      </c>
      <c r="D105" s="5">
        <v>12603.69</v>
      </c>
      <c r="E105" s="5">
        <v>4844.9403599850002</v>
      </c>
      <c r="F105" s="6">
        <v>44470</v>
      </c>
      <c r="G105" s="4" t="s">
        <v>14</v>
      </c>
      <c r="H105" s="5" t="e">
        <f>VLOOKUP(A105,'Plant 13 Months'!A:Q,18,FALSE)</f>
        <v>#REF!</v>
      </c>
      <c r="I105" s="25" t="e">
        <f t="shared" si="1"/>
        <v>#REF!</v>
      </c>
    </row>
    <row r="106" spans="1:9" x14ac:dyDescent="0.25">
      <c r="A106" s="4">
        <v>6933380</v>
      </c>
      <c r="B106" s="4" t="s">
        <v>18</v>
      </c>
      <c r="C106" s="4" t="s">
        <v>13</v>
      </c>
      <c r="D106" s="5">
        <v>29873.850000000002</v>
      </c>
      <c r="E106" s="5">
        <v>18736.5635508825</v>
      </c>
      <c r="F106" s="6">
        <v>44470</v>
      </c>
      <c r="G106" s="4" t="s">
        <v>14</v>
      </c>
      <c r="H106" s="5" t="e">
        <f>VLOOKUP(A106,'Plant 13 Months'!A:Q,18,FALSE)</f>
        <v>#REF!</v>
      </c>
      <c r="I106" s="25" t="e">
        <f t="shared" si="1"/>
        <v>#REF!</v>
      </c>
    </row>
    <row r="107" spans="1:9" x14ac:dyDescent="0.25">
      <c r="A107" s="4">
        <v>6933414</v>
      </c>
      <c r="B107" s="4" t="s">
        <v>18</v>
      </c>
      <c r="C107" s="4" t="s">
        <v>13</v>
      </c>
      <c r="D107" s="5">
        <v>43625.65</v>
      </c>
      <c r="E107" s="5">
        <v>19417.8741001995</v>
      </c>
      <c r="F107" s="6">
        <v>44470</v>
      </c>
      <c r="G107" s="4" t="s">
        <v>14</v>
      </c>
      <c r="H107" s="5" t="e">
        <f>VLOOKUP(A107,'Plant 13 Months'!A:Q,18,FALSE)</f>
        <v>#REF!</v>
      </c>
      <c r="I107" s="25" t="e">
        <f t="shared" si="1"/>
        <v>#REF!</v>
      </c>
    </row>
    <row r="108" spans="1:9" x14ac:dyDescent="0.25">
      <c r="A108" s="4">
        <v>6933415</v>
      </c>
      <c r="B108" s="4" t="s">
        <v>18</v>
      </c>
      <c r="C108" s="4" t="s">
        <v>13</v>
      </c>
      <c r="D108" s="5">
        <v>422.65000000000003</v>
      </c>
      <c r="E108" s="5">
        <v>188.12245750950001</v>
      </c>
      <c r="F108" s="6">
        <v>44470</v>
      </c>
      <c r="G108" s="4" t="s">
        <v>14</v>
      </c>
      <c r="H108" s="5" t="e">
        <f>VLOOKUP(A108,'Plant 13 Months'!A:Q,18,FALSE)</f>
        <v>#REF!</v>
      </c>
      <c r="I108" s="25" t="e">
        <f t="shared" si="1"/>
        <v>#REF!</v>
      </c>
    </row>
    <row r="109" spans="1:9" x14ac:dyDescent="0.25">
      <c r="A109" s="4">
        <v>6933416</v>
      </c>
      <c r="B109" s="4" t="s">
        <v>18</v>
      </c>
      <c r="C109" s="4" t="s">
        <v>13</v>
      </c>
      <c r="D109" s="5">
        <v>28876.57</v>
      </c>
      <c r="E109" s="5">
        <v>12853.025701751101</v>
      </c>
      <c r="F109" s="6">
        <v>44470</v>
      </c>
      <c r="G109" s="4" t="s">
        <v>14</v>
      </c>
      <c r="H109" s="5" t="e">
        <f>VLOOKUP(A109,'Plant 13 Months'!A:Q,18,FALSE)</f>
        <v>#REF!</v>
      </c>
      <c r="I109" s="25" t="e">
        <f t="shared" si="1"/>
        <v>#REF!</v>
      </c>
    </row>
    <row r="110" spans="1:9" x14ac:dyDescent="0.25">
      <c r="A110" s="4">
        <v>6933518</v>
      </c>
      <c r="B110" s="4" t="s">
        <v>18</v>
      </c>
      <c r="C110" s="4" t="s">
        <v>13</v>
      </c>
      <c r="D110" s="5">
        <v>35970.340000000004</v>
      </c>
      <c r="E110" s="5">
        <v>24743.4659637816</v>
      </c>
      <c r="F110" s="6">
        <v>44470</v>
      </c>
      <c r="G110" s="4" t="s">
        <v>14</v>
      </c>
      <c r="H110" s="5" t="e">
        <f>VLOOKUP(A110,'Plant 13 Months'!A:Q,18,FALSE)</f>
        <v>#REF!</v>
      </c>
      <c r="I110" s="25" t="e">
        <f t="shared" si="1"/>
        <v>#REF!</v>
      </c>
    </row>
    <row r="111" spans="1:9" x14ac:dyDescent="0.25">
      <c r="A111" s="4">
        <v>6933549</v>
      </c>
      <c r="B111" s="4" t="s">
        <v>18</v>
      </c>
      <c r="C111" s="4" t="s">
        <v>13</v>
      </c>
      <c r="D111" s="5">
        <v>37313.56</v>
      </c>
      <c r="E111" s="5">
        <v>16608.348765238799</v>
      </c>
      <c r="F111" s="6">
        <v>44470</v>
      </c>
      <c r="G111" s="4" t="s">
        <v>14</v>
      </c>
      <c r="H111" s="5" t="e">
        <f>VLOOKUP(A111,'Plant 13 Months'!A:Q,18,FALSE)</f>
        <v>#REF!</v>
      </c>
      <c r="I111" s="25" t="e">
        <f t="shared" si="1"/>
        <v>#REF!</v>
      </c>
    </row>
    <row r="112" spans="1:9" x14ac:dyDescent="0.25">
      <c r="A112" s="4">
        <v>6933665</v>
      </c>
      <c r="B112" s="4" t="s">
        <v>18</v>
      </c>
      <c r="C112" s="4" t="s">
        <v>13</v>
      </c>
      <c r="D112" s="5">
        <v>28629.84</v>
      </c>
      <c r="E112" s="5">
        <v>11005.496589959999</v>
      </c>
      <c r="F112" s="6">
        <v>44470</v>
      </c>
      <c r="G112" s="4" t="s">
        <v>14</v>
      </c>
      <c r="H112" s="5" t="e">
        <f>VLOOKUP(A112,'Plant 13 Months'!A:Q,18,FALSE)</f>
        <v>#REF!</v>
      </c>
      <c r="I112" s="25" t="e">
        <f t="shared" si="1"/>
        <v>#REF!</v>
      </c>
    </row>
    <row r="113" spans="1:9" x14ac:dyDescent="0.25">
      <c r="A113" s="4">
        <v>6933669</v>
      </c>
      <c r="B113" s="4" t="s">
        <v>18</v>
      </c>
      <c r="C113" s="4" t="s">
        <v>13</v>
      </c>
      <c r="D113" s="5">
        <v>36761.040000000001</v>
      </c>
      <c r="E113" s="5">
        <v>23056.136459028003</v>
      </c>
      <c r="F113" s="6">
        <v>44470</v>
      </c>
      <c r="G113" s="4" t="s">
        <v>14</v>
      </c>
      <c r="H113" s="5" t="e">
        <f>VLOOKUP(A113,'Plant 13 Months'!A:Q,18,FALSE)</f>
        <v>#REF!</v>
      </c>
      <c r="I113" s="25" t="e">
        <f t="shared" si="1"/>
        <v>#REF!</v>
      </c>
    </row>
    <row r="114" spans="1:9" x14ac:dyDescent="0.25">
      <c r="A114" s="4">
        <v>6933674</v>
      </c>
      <c r="B114" s="4" t="s">
        <v>18</v>
      </c>
      <c r="C114" s="4" t="s">
        <v>13</v>
      </c>
      <c r="D114" s="5">
        <v>32535.79</v>
      </c>
      <c r="E114" s="5">
        <v>8557.3995054183997</v>
      </c>
      <c r="F114" s="6">
        <v>44470</v>
      </c>
      <c r="G114" s="4" t="s">
        <v>14</v>
      </c>
      <c r="H114" s="5" t="e">
        <f>VLOOKUP(A114,'Plant 13 Months'!A:Q,18,FALSE)</f>
        <v>#REF!</v>
      </c>
      <c r="I114" s="25" t="e">
        <f t="shared" si="1"/>
        <v>#REF!</v>
      </c>
    </row>
    <row r="115" spans="1:9" x14ac:dyDescent="0.25">
      <c r="A115" s="4">
        <v>6933696</v>
      </c>
      <c r="B115" s="4" t="s">
        <v>18</v>
      </c>
      <c r="C115" s="4" t="s">
        <v>13</v>
      </c>
      <c r="D115" s="5">
        <v>-62.800000000000004</v>
      </c>
      <c r="E115" s="5">
        <v>-27.952420044</v>
      </c>
      <c r="F115" s="6">
        <v>44470</v>
      </c>
      <c r="G115" s="4" t="s">
        <v>14</v>
      </c>
      <c r="H115" s="5" t="e">
        <f>VLOOKUP(A115,'Plant 13 Months'!A:Q,18,FALSE)</f>
        <v>#REF!</v>
      </c>
      <c r="I115" s="25" t="e">
        <f t="shared" si="1"/>
        <v>#REF!</v>
      </c>
    </row>
    <row r="116" spans="1:9" x14ac:dyDescent="0.25">
      <c r="A116" s="4">
        <v>6933697</v>
      </c>
      <c r="B116" s="4" t="s">
        <v>18</v>
      </c>
      <c r="C116" s="4" t="s">
        <v>13</v>
      </c>
      <c r="D116" s="5">
        <v>28809.32</v>
      </c>
      <c r="E116" s="5">
        <v>12823.0925767836</v>
      </c>
      <c r="F116" s="6">
        <v>44470</v>
      </c>
      <c r="G116" s="4" t="s">
        <v>14</v>
      </c>
      <c r="H116" s="5" t="e">
        <f>VLOOKUP(A116,'Plant 13 Months'!A:Q,18,FALSE)</f>
        <v>#REF!</v>
      </c>
      <c r="I116" s="25" t="e">
        <f t="shared" si="1"/>
        <v>#REF!</v>
      </c>
    </row>
    <row r="117" spans="1:9" x14ac:dyDescent="0.25">
      <c r="A117" s="4">
        <v>6933698</v>
      </c>
      <c r="B117" s="4" t="s">
        <v>18</v>
      </c>
      <c r="C117" s="4" t="s">
        <v>13</v>
      </c>
      <c r="D117" s="5">
        <v>28579.57</v>
      </c>
      <c r="E117" s="5">
        <v>12720.8303394411</v>
      </c>
      <c r="F117" s="6">
        <v>44470</v>
      </c>
      <c r="G117" s="4" t="s">
        <v>14</v>
      </c>
      <c r="H117" s="5" t="e">
        <f>VLOOKUP(A117,'Plant 13 Months'!A:Q,18,FALSE)</f>
        <v>#REF!</v>
      </c>
      <c r="I117" s="25" t="e">
        <f t="shared" si="1"/>
        <v>#REF!</v>
      </c>
    </row>
    <row r="118" spans="1:9" x14ac:dyDescent="0.25">
      <c r="A118" s="4">
        <v>6933815</v>
      </c>
      <c r="B118" s="4" t="s">
        <v>18</v>
      </c>
      <c r="C118" s="4" t="s">
        <v>13</v>
      </c>
      <c r="D118" s="5">
        <v>31213.84</v>
      </c>
      <c r="E118" s="5">
        <v>11998.802985959999</v>
      </c>
      <c r="F118" s="6">
        <v>44470</v>
      </c>
      <c r="G118" s="4" t="s">
        <v>14</v>
      </c>
      <c r="H118" s="5" t="e">
        <f>VLOOKUP(A118,'Plant 13 Months'!A:Q,18,FALSE)</f>
        <v>#REF!</v>
      </c>
      <c r="I118" s="25" t="e">
        <f t="shared" si="1"/>
        <v>#REF!</v>
      </c>
    </row>
    <row r="119" spans="1:9" x14ac:dyDescent="0.25">
      <c r="A119" s="4">
        <v>6933846</v>
      </c>
      <c r="B119" s="4" t="s">
        <v>18</v>
      </c>
      <c r="C119" s="4" t="s">
        <v>13</v>
      </c>
      <c r="D119" s="5">
        <v>28579.57</v>
      </c>
      <c r="E119" s="5">
        <v>12720.8303394411</v>
      </c>
      <c r="F119" s="6">
        <v>44470</v>
      </c>
      <c r="G119" s="4" t="s">
        <v>14</v>
      </c>
      <c r="H119" s="5" t="e">
        <f>VLOOKUP(A119,'Plant 13 Months'!A:Q,18,FALSE)</f>
        <v>#REF!</v>
      </c>
      <c r="I119" s="25" t="e">
        <f t="shared" si="1"/>
        <v>#REF!</v>
      </c>
    </row>
    <row r="120" spans="1:9" x14ac:dyDescent="0.25">
      <c r="A120" s="4">
        <v>6933963</v>
      </c>
      <c r="B120" s="4" t="s">
        <v>18</v>
      </c>
      <c r="C120" s="4" t="s">
        <v>13</v>
      </c>
      <c r="D120" s="5">
        <v>250.25</v>
      </c>
      <c r="E120" s="5">
        <v>81.008482555000001</v>
      </c>
      <c r="F120" s="6">
        <v>44470</v>
      </c>
      <c r="G120" s="4" t="s">
        <v>14</v>
      </c>
      <c r="H120" s="5" t="e">
        <f>VLOOKUP(A120,'Plant 13 Months'!A:Q,18,FALSE)</f>
        <v>#REF!</v>
      </c>
      <c r="I120" s="25" t="e">
        <f t="shared" si="1"/>
        <v>#REF!</v>
      </c>
    </row>
    <row r="121" spans="1:9" x14ac:dyDescent="0.25">
      <c r="A121" s="4">
        <v>6933964</v>
      </c>
      <c r="B121" s="4" t="s">
        <v>18</v>
      </c>
      <c r="C121" s="4" t="s">
        <v>13</v>
      </c>
      <c r="D121" s="5">
        <v>303.16000000000003</v>
      </c>
      <c r="E121" s="5">
        <v>98.135990295199989</v>
      </c>
      <c r="F121" s="6">
        <v>44470</v>
      </c>
      <c r="G121" s="4" t="s">
        <v>14</v>
      </c>
      <c r="H121" s="5" t="e">
        <f>VLOOKUP(A121,'Plant 13 Months'!A:Q,18,FALSE)</f>
        <v>#REF!</v>
      </c>
      <c r="I121" s="25" t="e">
        <f t="shared" si="1"/>
        <v>#REF!</v>
      </c>
    </row>
    <row r="122" spans="1:9" x14ac:dyDescent="0.25">
      <c r="A122" s="4">
        <v>6933965</v>
      </c>
      <c r="B122" s="4" t="s">
        <v>18</v>
      </c>
      <c r="C122" s="4" t="s">
        <v>13</v>
      </c>
      <c r="D122" s="5">
        <v>-0.03</v>
      </c>
      <c r="E122" s="5">
        <v>-1.5173938800000002E-2</v>
      </c>
      <c r="F122" s="6">
        <v>44470</v>
      </c>
      <c r="G122" s="4" t="s">
        <v>14</v>
      </c>
      <c r="H122" s="5" t="e">
        <f>VLOOKUP(A122,'Plant 13 Months'!A:Q,18,FALSE)</f>
        <v>#REF!</v>
      </c>
      <c r="I122" s="25" t="e">
        <f t="shared" si="1"/>
        <v>#REF!</v>
      </c>
    </row>
    <row r="123" spans="1:9" x14ac:dyDescent="0.25">
      <c r="A123" s="4">
        <v>6933999</v>
      </c>
      <c r="B123" s="4" t="s">
        <v>18</v>
      </c>
      <c r="C123" s="4" t="s">
        <v>13</v>
      </c>
      <c r="D123" s="5">
        <v>1222.1200000000001</v>
      </c>
      <c r="E123" s="5">
        <v>395.61273406640004</v>
      </c>
      <c r="F123" s="6">
        <v>44470</v>
      </c>
      <c r="G123" s="4" t="s">
        <v>14</v>
      </c>
      <c r="H123" s="5" t="e">
        <f>VLOOKUP(A123,'Plant 13 Months'!A:Q,18,FALSE)</f>
        <v>#REF!</v>
      </c>
      <c r="I123" s="25" t="e">
        <f t="shared" si="1"/>
        <v>#REF!</v>
      </c>
    </row>
    <row r="124" spans="1:9" x14ac:dyDescent="0.25">
      <c r="A124" s="4">
        <v>6934000</v>
      </c>
      <c r="B124" s="4" t="s">
        <v>18</v>
      </c>
      <c r="C124" s="4" t="s">
        <v>13</v>
      </c>
      <c r="D124" s="5">
        <v>37826.300000000003</v>
      </c>
      <c r="E124" s="5">
        <v>16836.570482649</v>
      </c>
      <c r="F124" s="6">
        <v>44470</v>
      </c>
      <c r="G124" s="4" t="s">
        <v>14</v>
      </c>
      <c r="H124" s="5" t="e">
        <f>VLOOKUP(A124,'Plant 13 Months'!A:Q,18,FALSE)</f>
        <v>#REF!</v>
      </c>
      <c r="I124" s="25" t="e">
        <f t="shared" si="1"/>
        <v>#REF!</v>
      </c>
    </row>
    <row r="125" spans="1:9" x14ac:dyDescent="0.25">
      <c r="A125" s="4">
        <v>6934042</v>
      </c>
      <c r="B125" s="4" t="s">
        <v>18</v>
      </c>
      <c r="C125" s="4" t="s">
        <v>13</v>
      </c>
      <c r="D125" s="5">
        <v>43391.090000000004</v>
      </c>
      <c r="E125" s="5">
        <v>6145.1958650605002</v>
      </c>
      <c r="F125" s="6">
        <v>44470</v>
      </c>
      <c r="G125" s="4" t="s">
        <v>14</v>
      </c>
      <c r="H125" s="5" t="e">
        <f>VLOOKUP(A125,'Plant 13 Months'!A:Q,18,FALSE)</f>
        <v>#REF!</v>
      </c>
      <c r="I125" s="25" t="e">
        <f t="shared" si="1"/>
        <v>#REF!</v>
      </c>
    </row>
    <row r="126" spans="1:9" x14ac:dyDescent="0.25">
      <c r="A126" s="4">
        <v>6934056</v>
      </c>
      <c r="B126" s="4" t="s">
        <v>18</v>
      </c>
      <c r="C126" s="4" t="s">
        <v>13</v>
      </c>
      <c r="D126" s="5">
        <v>30977.8</v>
      </c>
      <c r="E126" s="5">
        <v>4387.1829094100003</v>
      </c>
      <c r="F126" s="6">
        <v>44470</v>
      </c>
      <c r="G126" s="4" t="s">
        <v>14</v>
      </c>
      <c r="H126" s="5" t="e">
        <f>VLOOKUP(A126,'Plant 13 Months'!A:Q,18,FALSE)</f>
        <v>#REF!</v>
      </c>
      <c r="I126" s="25" t="e">
        <f t="shared" si="1"/>
        <v>#REF!</v>
      </c>
    </row>
    <row r="127" spans="1:9" x14ac:dyDescent="0.25">
      <c r="A127" s="4">
        <v>6934077</v>
      </c>
      <c r="B127" s="4" t="s">
        <v>18</v>
      </c>
      <c r="C127" s="4" t="s">
        <v>13</v>
      </c>
      <c r="D127" s="5">
        <v>39581.450000000004</v>
      </c>
      <c r="E127" s="5">
        <v>5605.6615050025002</v>
      </c>
      <c r="F127" s="6">
        <v>44470</v>
      </c>
      <c r="G127" s="4" t="s">
        <v>14</v>
      </c>
      <c r="H127" s="5" t="e">
        <f>VLOOKUP(A127,'Plant 13 Months'!A:Q,18,FALSE)</f>
        <v>#REF!</v>
      </c>
      <c r="I127" s="25" t="e">
        <f t="shared" si="1"/>
        <v>#REF!</v>
      </c>
    </row>
    <row r="128" spans="1:9" x14ac:dyDescent="0.25">
      <c r="A128" s="4">
        <v>7004599</v>
      </c>
      <c r="B128" s="4" t="s">
        <v>18</v>
      </c>
      <c r="C128" s="4" t="s">
        <v>13</v>
      </c>
      <c r="D128" s="5">
        <v>-72.150000000000006</v>
      </c>
      <c r="E128" s="5">
        <v>-5.8299999420000006</v>
      </c>
      <c r="F128" s="6">
        <v>44470</v>
      </c>
      <c r="G128" s="4" t="s">
        <v>14</v>
      </c>
      <c r="H128" s="5" t="e">
        <f>VLOOKUP(A128,'Plant 13 Months'!A:Q,18,FALSE)</f>
        <v>#REF!</v>
      </c>
      <c r="I128" s="25" t="e">
        <f t="shared" si="1"/>
        <v>#REF!</v>
      </c>
    </row>
    <row r="129" spans="1:9" x14ac:dyDescent="0.25">
      <c r="A129" s="4">
        <v>6933105</v>
      </c>
      <c r="B129" s="4" t="s">
        <v>12</v>
      </c>
      <c r="C129" s="4" t="s">
        <v>13</v>
      </c>
      <c r="D129" s="5">
        <v>86769.09</v>
      </c>
      <c r="E129" s="5">
        <v>36340.214649858899</v>
      </c>
      <c r="F129" s="6">
        <v>44470</v>
      </c>
      <c r="G129" s="4" t="s">
        <v>14</v>
      </c>
      <c r="H129" s="5" t="e">
        <f>VLOOKUP(A129,'Plant 13 Months'!A:Q,18,FALSE)</f>
        <v>#REF!</v>
      </c>
      <c r="I129" s="25" t="e">
        <f t="shared" si="1"/>
        <v>#REF!</v>
      </c>
    </row>
    <row r="130" spans="1:9" x14ac:dyDescent="0.25">
      <c r="A130" s="4">
        <v>6933114</v>
      </c>
      <c r="B130" s="4" t="s">
        <v>12</v>
      </c>
      <c r="C130" s="4" t="s">
        <v>13</v>
      </c>
      <c r="D130" s="5">
        <v>183690</v>
      </c>
      <c r="E130" s="5">
        <v>89079.363360000003</v>
      </c>
      <c r="F130" s="6">
        <v>44470</v>
      </c>
      <c r="G130" s="4" t="s">
        <v>14</v>
      </c>
      <c r="H130" s="5" t="e">
        <f>VLOOKUP(A130,'Plant 13 Months'!A:Q,18,FALSE)</f>
        <v>#REF!</v>
      </c>
      <c r="I130" s="25" t="e">
        <f t="shared" si="1"/>
        <v>#REF!</v>
      </c>
    </row>
    <row r="131" spans="1:9" x14ac:dyDescent="0.25">
      <c r="A131" s="4">
        <v>6933115</v>
      </c>
      <c r="B131" s="4" t="s">
        <v>12</v>
      </c>
      <c r="C131" s="4" t="s">
        <v>13</v>
      </c>
      <c r="D131" s="5">
        <v>-18354.34</v>
      </c>
      <c r="E131" s="5">
        <v>-7687.0767615114</v>
      </c>
      <c r="F131" s="6">
        <v>44470</v>
      </c>
      <c r="G131" s="4" t="s">
        <v>14</v>
      </c>
      <c r="H131" s="5" t="e">
        <f>VLOOKUP(A131,'Plant 13 Months'!A:Q,18,FALSE)</f>
        <v>#REF!</v>
      </c>
      <c r="I131" s="25" t="e">
        <f t="shared" ref="I131:I156" si="2">D131-H131</f>
        <v>#REF!</v>
      </c>
    </row>
    <row r="132" spans="1:9" x14ac:dyDescent="0.25">
      <c r="A132" s="4">
        <v>6933702</v>
      </c>
      <c r="B132" s="4" t="s">
        <v>12</v>
      </c>
      <c r="C132" s="4" t="s">
        <v>13</v>
      </c>
      <c r="D132" s="5">
        <v>18354.34</v>
      </c>
      <c r="E132" s="5">
        <v>8900.8270569600008</v>
      </c>
      <c r="F132" s="6">
        <v>44470</v>
      </c>
      <c r="G132" s="4" t="s">
        <v>14</v>
      </c>
      <c r="H132" s="5" t="e">
        <f>VLOOKUP(A132,'Plant 13 Months'!A:Q,18,FALSE)</f>
        <v>#REF!</v>
      </c>
      <c r="I132" s="25" t="e">
        <f t="shared" si="2"/>
        <v>#REF!</v>
      </c>
    </row>
    <row r="133" spans="1:9" x14ac:dyDescent="0.25">
      <c r="A133" s="4">
        <v>6933703</v>
      </c>
      <c r="B133" s="4" t="s">
        <v>12</v>
      </c>
      <c r="C133" s="4" t="s">
        <v>13</v>
      </c>
      <c r="D133" s="5">
        <v>-20289.54</v>
      </c>
      <c r="E133" s="5">
        <v>-8497.5679559033997</v>
      </c>
      <c r="F133" s="6">
        <v>44470</v>
      </c>
      <c r="G133" s="4" t="s">
        <v>14</v>
      </c>
      <c r="H133" s="5" t="e">
        <f>VLOOKUP(A133,'Plant 13 Months'!A:Q,18,FALSE)</f>
        <v>#REF!</v>
      </c>
      <c r="I133" s="25" t="e">
        <f t="shared" si="2"/>
        <v>#REF!</v>
      </c>
    </row>
    <row r="134" spans="1:9" x14ac:dyDescent="0.25">
      <c r="A134" s="4">
        <v>6934018</v>
      </c>
      <c r="B134" s="4" t="s">
        <v>12</v>
      </c>
      <c r="C134" s="4" t="s">
        <v>13</v>
      </c>
      <c r="D134" s="5">
        <v>188214.51</v>
      </c>
      <c r="E134" s="5">
        <v>29041.568532368703</v>
      </c>
      <c r="F134" s="6">
        <v>44470</v>
      </c>
      <c r="G134" s="4" t="s">
        <v>14</v>
      </c>
      <c r="H134" s="5" t="e">
        <f>VLOOKUP(A134,'Plant 13 Months'!A:Q,18,FALSE)</f>
        <v>#REF!</v>
      </c>
      <c r="I134" s="25" t="e">
        <f t="shared" si="2"/>
        <v>#REF!</v>
      </c>
    </row>
    <row r="135" spans="1:9" x14ac:dyDescent="0.25">
      <c r="A135" s="4">
        <v>6934078</v>
      </c>
      <c r="B135" s="4" t="s">
        <v>12</v>
      </c>
      <c r="C135" s="4" t="s">
        <v>13</v>
      </c>
      <c r="D135" s="5">
        <v>175314.03</v>
      </c>
      <c r="E135" s="5">
        <v>27051.019695191102</v>
      </c>
      <c r="F135" s="6">
        <v>44470</v>
      </c>
      <c r="G135" s="4" t="s">
        <v>14</v>
      </c>
      <c r="H135" s="5" t="e">
        <f>VLOOKUP(A135,'Plant 13 Months'!A:Q,18,FALSE)</f>
        <v>#REF!</v>
      </c>
      <c r="I135" s="25" t="e">
        <f t="shared" si="2"/>
        <v>#REF!</v>
      </c>
    </row>
    <row r="136" spans="1:9" x14ac:dyDescent="0.25">
      <c r="A136" s="4">
        <v>7003101</v>
      </c>
      <c r="B136" s="4" t="s">
        <v>12</v>
      </c>
      <c r="C136" s="4" t="s">
        <v>13</v>
      </c>
      <c r="D136" s="5">
        <v>106912.12</v>
      </c>
      <c r="E136" s="5">
        <v>9426.6447534279996</v>
      </c>
      <c r="F136" s="6">
        <v>44470</v>
      </c>
      <c r="G136" s="4" t="s">
        <v>14</v>
      </c>
      <c r="H136" s="5" t="e">
        <f>VLOOKUP(A136,'Plant 13 Months'!A:Q,18,FALSE)</f>
        <v>#REF!</v>
      </c>
      <c r="I136" s="25" t="e">
        <f t="shared" si="2"/>
        <v>#REF!</v>
      </c>
    </row>
    <row r="137" spans="1:9" x14ac:dyDescent="0.25">
      <c r="A137" s="4">
        <v>7003698</v>
      </c>
      <c r="B137" s="4" t="s">
        <v>12</v>
      </c>
      <c r="C137" s="4" t="s">
        <v>13</v>
      </c>
      <c r="D137" s="5">
        <v>163.9</v>
      </c>
      <c r="E137" s="5">
        <v>14.45137441</v>
      </c>
      <c r="F137" s="6">
        <v>44470</v>
      </c>
      <c r="G137" s="4" t="s">
        <v>14</v>
      </c>
      <c r="H137" s="5" t="e">
        <f>VLOOKUP(A137,'Plant 13 Months'!A:Q,18,FALSE)</f>
        <v>#REF!</v>
      </c>
      <c r="I137" s="25" t="e">
        <f t="shared" si="2"/>
        <v>#REF!</v>
      </c>
    </row>
    <row r="138" spans="1:9" x14ac:dyDescent="0.25">
      <c r="A138" s="4">
        <v>7003699</v>
      </c>
      <c r="B138" s="4" t="s">
        <v>12</v>
      </c>
      <c r="C138" s="4" t="s">
        <v>13</v>
      </c>
      <c r="D138" s="5">
        <v>-80092.22</v>
      </c>
      <c r="E138" s="5">
        <v>-7061.8832126180005</v>
      </c>
      <c r="F138" s="6">
        <v>44470</v>
      </c>
      <c r="G138" s="4" t="s">
        <v>14</v>
      </c>
      <c r="H138" s="5" t="e">
        <f>VLOOKUP(A138,'Plant 13 Months'!A:Q,18,FALSE)</f>
        <v>#REF!</v>
      </c>
      <c r="I138" s="25" t="e">
        <f t="shared" si="2"/>
        <v>#REF!</v>
      </c>
    </row>
    <row r="139" spans="1:9" x14ac:dyDescent="0.25">
      <c r="A139" s="4">
        <v>6932978</v>
      </c>
      <c r="B139" s="4" t="s">
        <v>19</v>
      </c>
      <c r="C139" s="4" t="s">
        <v>13</v>
      </c>
      <c r="D139" s="5">
        <v>1456.47</v>
      </c>
      <c r="E139" s="5">
        <v>218.98683317970003</v>
      </c>
      <c r="F139" s="6">
        <v>44470</v>
      </c>
      <c r="G139" s="4" t="s">
        <v>14</v>
      </c>
      <c r="H139" s="5" t="e">
        <f>VLOOKUP(A139,'Plant 13 Months'!A:Q,18,FALSE)</f>
        <v>#REF!</v>
      </c>
      <c r="I139" s="25" t="e">
        <f t="shared" si="2"/>
        <v>#REF!</v>
      </c>
    </row>
    <row r="140" spans="1:9" x14ac:dyDescent="0.25">
      <c r="A140" s="4">
        <v>6933111</v>
      </c>
      <c r="B140" s="4" t="s">
        <v>19</v>
      </c>
      <c r="C140" s="4" t="s">
        <v>13</v>
      </c>
      <c r="D140" s="5">
        <v>616.19000000000005</v>
      </c>
      <c r="E140" s="5">
        <v>92.646945516900004</v>
      </c>
      <c r="F140" s="6">
        <v>44470</v>
      </c>
      <c r="G140" s="4" t="s">
        <v>14</v>
      </c>
      <c r="H140" s="5" t="e">
        <f>VLOOKUP(A140,'Plant 13 Months'!A:Q,18,FALSE)</f>
        <v>#REF!</v>
      </c>
      <c r="I140" s="25" t="e">
        <f t="shared" si="2"/>
        <v>#REF!</v>
      </c>
    </row>
    <row r="141" spans="1:9" x14ac:dyDescent="0.25">
      <c r="A141" s="4">
        <v>6933117</v>
      </c>
      <c r="B141" s="4" t="s">
        <v>19</v>
      </c>
      <c r="C141" s="4" t="s">
        <v>13</v>
      </c>
      <c r="D141" s="5">
        <v>3544.2400000000002</v>
      </c>
      <c r="E141" s="5">
        <v>532.89246852240001</v>
      </c>
      <c r="F141" s="6">
        <v>44470</v>
      </c>
      <c r="G141" s="4" t="s">
        <v>14</v>
      </c>
      <c r="H141" s="5" t="e">
        <f>VLOOKUP(A141,'Plant 13 Months'!A:Q,18,FALSE)</f>
        <v>#REF!</v>
      </c>
      <c r="I141" s="25" t="e">
        <f t="shared" si="2"/>
        <v>#REF!</v>
      </c>
    </row>
    <row r="142" spans="1:9" x14ac:dyDescent="0.25">
      <c r="A142" s="4">
        <v>6933251</v>
      </c>
      <c r="B142" s="4" t="s">
        <v>19</v>
      </c>
      <c r="C142" s="4" t="s">
        <v>13</v>
      </c>
      <c r="D142" s="5">
        <v>1475.93</v>
      </c>
      <c r="E142" s="5">
        <v>221.91273194429999</v>
      </c>
      <c r="F142" s="6">
        <v>44470</v>
      </c>
      <c r="G142" s="4" t="s">
        <v>14</v>
      </c>
      <c r="H142" s="5" t="e">
        <f>VLOOKUP(A142,'Plant 13 Months'!A:Q,18,FALSE)</f>
        <v>#REF!</v>
      </c>
      <c r="I142" s="25" t="e">
        <f t="shared" si="2"/>
        <v>#REF!</v>
      </c>
    </row>
    <row r="143" spans="1:9" x14ac:dyDescent="0.25">
      <c r="A143" s="4">
        <v>6933252</v>
      </c>
      <c r="B143" s="4" t="s">
        <v>19</v>
      </c>
      <c r="C143" s="4" t="s">
        <v>13</v>
      </c>
      <c r="D143" s="5">
        <v>1039.9000000000001</v>
      </c>
      <c r="E143" s="5">
        <v>156.353654949</v>
      </c>
      <c r="F143" s="6">
        <v>44470</v>
      </c>
      <c r="G143" s="4" t="s">
        <v>14</v>
      </c>
      <c r="H143" s="5" t="e">
        <f>VLOOKUP(A143,'Plant 13 Months'!A:Q,18,FALSE)</f>
        <v>#REF!</v>
      </c>
      <c r="I143" s="25" t="e">
        <f t="shared" si="2"/>
        <v>#REF!</v>
      </c>
    </row>
    <row r="144" spans="1:9" x14ac:dyDescent="0.25">
      <c r="A144" s="4">
        <v>6933278</v>
      </c>
      <c r="B144" s="4" t="s">
        <v>19</v>
      </c>
      <c r="C144" s="4" t="s">
        <v>13</v>
      </c>
      <c r="D144" s="5">
        <v>714.62</v>
      </c>
      <c r="E144" s="5">
        <v>226.20240606260001</v>
      </c>
      <c r="F144" s="6">
        <v>44470</v>
      </c>
      <c r="G144" s="4" t="s">
        <v>14</v>
      </c>
      <c r="H144" s="5" t="e">
        <f>VLOOKUP(A144,'Plant 13 Months'!A:Q,18,FALSE)</f>
        <v>#REF!</v>
      </c>
      <c r="I144" s="25" t="e">
        <f t="shared" si="2"/>
        <v>#REF!</v>
      </c>
    </row>
    <row r="145" spans="1:9" x14ac:dyDescent="0.25">
      <c r="A145" s="4">
        <v>6933411</v>
      </c>
      <c r="B145" s="4" t="s">
        <v>19</v>
      </c>
      <c r="C145" s="4" t="s">
        <v>13</v>
      </c>
      <c r="D145" s="5">
        <v>3015.02</v>
      </c>
      <c r="E145" s="5">
        <v>1169.0900147561999</v>
      </c>
      <c r="F145" s="6">
        <v>44470</v>
      </c>
      <c r="G145" s="4" t="s">
        <v>14</v>
      </c>
      <c r="H145" s="5" t="e">
        <f>VLOOKUP(A145,'Plant 13 Months'!A:Q,18,FALSE)</f>
        <v>#REF!</v>
      </c>
      <c r="I145" s="25" t="e">
        <f t="shared" si="2"/>
        <v>#REF!</v>
      </c>
    </row>
    <row r="146" spans="1:9" x14ac:dyDescent="0.25">
      <c r="A146" s="4">
        <v>6933545</v>
      </c>
      <c r="B146" s="4" t="s">
        <v>19</v>
      </c>
      <c r="C146" s="4" t="s">
        <v>13</v>
      </c>
      <c r="D146" s="5">
        <v>5561.03</v>
      </c>
      <c r="E146" s="5">
        <v>836.1259407453</v>
      </c>
      <c r="F146" s="6">
        <v>44470</v>
      </c>
      <c r="G146" s="4" t="s">
        <v>14</v>
      </c>
      <c r="H146" s="5" t="e">
        <f>VLOOKUP(A146,'Plant 13 Months'!A:Q,18,FALSE)</f>
        <v>#REF!</v>
      </c>
      <c r="I146" s="25" t="e">
        <f t="shared" si="2"/>
        <v>#REF!</v>
      </c>
    </row>
    <row r="147" spans="1:9" x14ac:dyDescent="0.25">
      <c r="A147" s="4">
        <v>6933546</v>
      </c>
      <c r="B147" s="4" t="s">
        <v>19</v>
      </c>
      <c r="C147" s="4" t="s">
        <v>13</v>
      </c>
      <c r="D147" s="5">
        <v>1094.9100000000001</v>
      </c>
      <c r="E147" s="5">
        <v>346.57758867929999</v>
      </c>
      <c r="F147" s="6">
        <v>44470</v>
      </c>
      <c r="G147" s="4" t="s">
        <v>14</v>
      </c>
      <c r="H147" s="5" t="e">
        <f>VLOOKUP(A147,'Plant 13 Months'!A:Q,18,FALSE)</f>
        <v>#REF!</v>
      </c>
      <c r="I147" s="25" t="e">
        <f t="shared" si="2"/>
        <v>#REF!</v>
      </c>
    </row>
    <row r="148" spans="1:9" x14ac:dyDescent="0.25">
      <c r="A148" s="4">
        <v>6933843</v>
      </c>
      <c r="B148" s="4" t="s">
        <v>19</v>
      </c>
      <c r="C148" s="4" t="s">
        <v>13</v>
      </c>
      <c r="D148" s="5">
        <v>4473</v>
      </c>
      <c r="E148" s="5">
        <v>672.53572323000003</v>
      </c>
      <c r="F148" s="6">
        <v>44470</v>
      </c>
      <c r="G148" s="4" t="s">
        <v>14</v>
      </c>
      <c r="H148" s="5" t="e">
        <f>VLOOKUP(A148,'Plant 13 Months'!A:Q,18,FALSE)</f>
        <v>#REF!</v>
      </c>
      <c r="I148" s="25" t="e">
        <f t="shared" si="2"/>
        <v>#REF!</v>
      </c>
    </row>
    <row r="149" spans="1:9" x14ac:dyDescent="0.25">
      <c r="A149" s="4">
        <v>6933993</v>
      </c>
      <c r="B149" s="4" t="s">
        <v>19</v>
      </c>
      <c r="C149" s="4" t="s">
        <v>13</v>
      </c>
      <c r="D149" s="5">
        <v>4062.98</v>
      </c>
      <c r="E149" s="5">
        <v>1478.9859084788</v>
      </c>
      <c r="F149" s="6">
        <v>44470</v>
      </c>
      <c r="G149" s="4" t="s">
        <v>14</v>
      </c>
      <c r="H149" s="5" t="e">
        <f>VLOOKUP(A149,'Plant 13 Months'!A:Q,18,FALSE)</f>
        <v>#REF!</v>
      </c>
      <c r="I149" s="25" t="e">
        <f t="shared" si="2"/>
        <v>#REF!</v>
      </c>
    </row>
    <row r="150" spans="1:9" x14ac:dyDescent="0.25">
      <c r="A150" s="4">
        <v>6933994</v>
      </c>
      <c r="B150" s="4" t="s">
        <v>19</v>
      </c>
      <c r="C150" s="4" t="s">
        <v>13</v>
      </c>
      <c r="D150" s="5">
        <v>3298.31</v>
      </c>
      <c r="E150" s="5">
        <v>495.9157838781</v>
      </c>
      <c r="F150" s="6">
        <v>44470</v>
      </c>
      <c r="G150" s="4" t="s">
        <v>14</v>
      </c>
      <c r="H150" s="5" t="e">
        <f>VLOOKUP(A150,'Plant 13 Months'!A:Q,18,FALSE)</f>
        <v>#REF!</v>
      </c>
      <c r="I150" s="25" t="e">
        <f t="shared" si="2"/>
        <v>#REF!</v>
      </c>
    </row>
    <row r="151" spans="1:9" x14ac:dyDescent="0.25">
      <c r="A151" s="4">
        <v>6933995</v>
      </c>
      <c r="B151" s="4" t="s">
        <v>19</v>
      </c>
      <c r="C151" s="4" t="s">
        <v>13</v>
      </c>
      <c r="D151" s="5">
        <v>2569.85</v>
      </c>
      <c r="E151" s="5">
        <v>935.46410194100008</v>
      </c>
      <c r="F151" s="6">
        <v>44470</v>
      </c>
      <c r="G151" s="4" t="s">
        <v>14</v>
      </c>
      <c r="H151" s="5" t="e">
        <f>VLOOKUP(A151,'Plant 13 Months'!A:Q,18,FALSE)</f>
        <v>#REF!</v>
      </c>
      <c r="I151" s="25" t="e">
        <f t="shared" si="2"/>
        <v>#REF!</v>
      </c>
    </row>
    <row r="152" spans="1:9" x14ac:dyDescent="0.25">
      <c r="A152" s="4">
        <v>6934030</v>
      </c>
      <c r="B152" s="4" t="s">
        <v>6</v>
      </c>
      <c r="C152" s="4" t="s">
        <v>20</v>
      </c>
      <c r="D152" s="5">
        <v>202.5</v>
      </c>
      <c r="E152" s="5">
        <v>0</v>
      </c>
      <c r="F152" s="6">
        <v>44470</v>
      </c>
      <c r="G152" s="4" t="s">
        <v>21</v>
      </c>
      <c r="H152" s="5" t="e">
        <f>VLOOKUP(A152,'Plant 13 Months'!A:Q,18,FALSE)</f>
        <v>#REF!</v>
      </c>
      <c r="I152" s="25" t="e">
        <f t="shared" si="2"/>
        <v>#REF!</v>
      </c>
    </row>
    <row r="153" spans="1:9" x14ac:dyDescent="0.25">
      <c r="A153" s="4">
        <v>6934058</v>
      </c>
      <c r="B153" s="4" t="s">
        <v>6</v>
      </c>
      <c r="C153" s="4" t="s">
        <v>20</v>
      </c>
      <c r="D153" s="5">
        <v>5219.95</v>
      </c>
      <c r="E153" s="5">
        <v>0</v>
      </c>
      <c r="F153" s="6">
        <v>44470</v>
      </c>
      <c r="G153" s="4" t="s">
        <v>21</v>
      </c>
      <c r="H153" s="5" t="e">
        <f>VLOOKUP(A153,'Plant 13 Months'!A:Q,18,FALSE)</f>
        <v>#REF!</v>
      </c>
      <c r="I153" s="25" t="e">
        <f t="shared" si="2"/>
        <v>#REF!</v>
      </c>
    </row>
    <row r="154" spans="1:9" x14ac:dyDescent="0.25">
      <c r="A154" s="4">
        <v>6934079</v>
      </c>
      <c r="B154" s="4" t="s">
        <v>6</v>
      </c>
      <c r="C154" s="4" t="s">
        <v>20</v>
      </c>
      <c r="D154" s="5">
        <v>-399.75</v>
      </c>
      <c r="E154" s="5">
        <v>0</v>
      </c>
      <c r="F154" s="6">
        <v>44470</v>
      </c>
      <c r="G154" s="4" t="s">
        <v>21</v>
      </c>
      <c r="H154" s="5" t="e">
        <f>VLOOKUP(A154,'Plant 13 Months'!A:Q,18,FALSE)</f>
        <v>#REF!</v>
      </c>
      <c r="I154" s="25" t="e">
        <f t="shared" si="2"/>
        <v>#REF!</v>
      </c>
    </row>
    <row r="155" spans="1:9" x14ac:dyDescent="0.25">
      <c r="A155" s="4">
        <v>7002780</v>
      </c>
      <c r="B155" s="4" t="s">
        <v>6</v>
      </c>
      <c r="C155" s="4" t="s">
        <v>20</v>
      </c>
      <c r="D155" s="5">
        <v>3172.5</v>
      </c>
      <c r="E155" s="5">
        <v>0</v>
      </c>
      <c r="F155" s="6">
        <v>44470</v>
      </c>
      <c r="G155" s="4" t="s">
        <v>21</v>
      </c>
      <c r="H155" s="5" t="e">
        <f>VLOOKUP(A155,'Plant 13 Months'!A:Q,18,FALSE)</f>
        <v>#REF!</v>
      </c>
      <c r="I155" s="25" t="e">
        <f t="shared" si="2"/>
        <v>#REF!</v>
      </c>
    </row>
    <row r="156" spans="1:9" x14ac:dyDescent="0.25">
      <c r="A156" s="4">
        <v>7003416</v>
      </c>
      <c r="B156" s="4" t="s">
        <v>6</v>
      </c>
      <c r="C156" s="4" t="s">
        <v>20</v>
      </c>
      <c r="D156" s="5">
        <v>1480.5</v>
      </c>
      <c r="E156" s="5">
        <v>0</v>
      </c>
      <c r="F156" s="6">
        <v>44470</v>
      </c>
      <c r="G156" s="4" t="s">
        <v>21</v>
      </c>
      <c r="H156" s="5" t="e">
        <f>VLOOKUP(A156,'Plant 13 Months'!A:Q,18,FALSE)</f>
        <v>#REF!</v>
      </c>
      <c r="I156" s="25" t="e">
        <f t="shared" si="2"/>
        <v>#REF!</v>
      </c>
    </row>
  </sheetData>
  <autoFilter ref="A1:H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136" workbookViewId="0">
      <selection activeCell="D136" sqref="D1:D1048576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44440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970.38169361999996</v>
      </c>
      <c r="F3" s="6">
        <v>44440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4875.8632934957996</v>
      </c>
      <c r="F4" s="6">
        <v>44440</v>
      </c>
      <c r="G4" s="4" t="s">
        <v>8</v>
      </c>
    </row>
    <row r="5" spans="1:7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-585.14705698800003</v>
      </c>
      <c r="F5" s="6">
        <v>44440</v>
      </c>
      <c r="G5" s="4" t="s">
        <v>8</v>
      </c>
    </row>
    <row r="6" spans="1:7" x14ac:dyDescent="0.25">
      <c r="A6" s="4">
        <v>1949348</v>
      </c>
      <c r="B6" s="4" t="s">
        <v>10</v>
      </c>
      <c r="C6" s="4" t="s">
        <v>7</v>
      </c>
      <c r="D6" s="5">
        <v>4577.1400000000003</v>
      </c>
      <c r="E6" s="5">
        <v>2064.6874815234</v>
      </c>
      <c r="F6" s="6">
        <v>44440</v>
      </c>
      <c r="G6" s="4" t="s">
        <v>8</v>
      </c>
    </row>
    <row r="7" spans="1:7" x14ac:dyDescent="0.25">
      <c r="A7" s="4">
        <v>43230745</v>
      </c>
      <c r="B7" s="4" t="s">
        <v>10</v>
      </c>
      <c r="C7" s="4" t="s">
        <v>7</v>
      </c>
      <c r="D7" s="5">
        <v>3417.75</v>
      </c>
      <c r="E7" s="5">
        <v>462.50999219250002</v>
      </c>
      <c r="F7" s="6">
        <v>44440</v>
      </c>
      <c r="G7" s="4" t="s">
        <v>8</v>
      </c>
    </row>
    <row r="8" spans="1:7" x14ac:dyDescent="0.25">
      <c r="A8" s="4">
        <v>923219</v>
      </c>
      <c r="B8" s="4" t="s">
        <v>12</v>
      </c>
      <c r="C8" s="4" t="s">
        <v>7</v>
      </c>
      <c r="D8" s="5">
        <v>58.83</v>
      </c>
      <c r="E8" s="5">
        <v>4.7905457256000004</v>
      </c>
      <c r="F8" s="6">
        <v>44440</v>
      </c>
      <c r="G8" s="4" t="s">
        <v>8</v>
      </c>
    </row>
    <row r="9" spans="1:7" x14ac:dyDescent="0.25">
      <c r="A9" s="4">
        <v>6933535</v>
      </c>
      <c r="B9" s="4" t="s">
        <v>6</v>
      </c>
      <c r="C9" s="4" t="s">
        <v>13</v>
      </c>
      <c r="D9" s="5">
        <v>472514.62</v>
      </c>
      <c r="E9" s="5">
        <v>0</v>
      </c>
      <c r="F9" s="6">
        <v>44440</v>
      </c>
      <c r="G9" s="4" t="s">
        <v>14</v>
      </c>
    </row>
    <row r="10" spans="1:7" x14ac:dyDescent="0.25">
      <c r="A10" s="4">
        <v>6933550</v>
      </c>
      <c r="B10" s="4" t="s">
        <v>6</v>
      </c>
      <c r="C10" s="4" t="s">
        <v>13</v>
      </c>
      <c r="D10" s="5">
        <v>4232.25</v>
      </c>
      <c r="E10" s="5">
        <v>0</v>
      </c>
      <c r="F10" s="6">
        <v>44440</v>
      </c>
      <c r="G10" s="4" t="s">
        <v>14</v>
      </c>
    </row>
    <row r="11" spans="1:7" x14ac:dyDescent="0.25">
      <c r="A11" s="4">
        <v>6933700</v>
      </c>
      <c r="B11" s="4" t="s">
        <v>6</v>
      </c>
      <c r="C11" s="4" t="s">
        <v>13</v>
      </c>
      <c r="D11" s="5">
        <v>106291.65000000001</v>
      </c>
      <c r="E11" s="5">
        <v>0</v>
      </c>
      <c r="F11" s="6">
        <v>44440</v>
      </c>
      <c r="G11" s="4" t="s">
        <v>14</v>
      </c>
    </row>
    <row r="12" spans="1:7" x14ac:dyDescent="0.25">
      <c r="A12" s="4">
        <v>6933701</v>
      </c>
      <c r="B12" s="4" t="s">
        <v>6</v>
      </c>
      <c r="C12" s="4" t="s">
        <v>13</v>
      </c>
      <c r="D12" s="5">
        <v>1500</v>
      </c>
      <c r="E12" s="5">
        <v>0</v>
      </c>
      <c r="F12" s="6">
        <v>44440</v>
      </c>
      <c r="G12" s="4" t="s">
        <v>14</v>
      </c>
    </row>
    <row r="13" spans="1:7" x14ac:dyDescent="0.25">
      <c r="A13" s="4">
        <v>6932989</v>
      </c>
      <c r="B13" s="4" t="s">
        <v>9</v>
      </c>
      <c r="C13" s="4" t="s">
        <v>13</v>
      </c>
      <c r="D13" s="5">
        <v>101826.47</v>
      </c>
      <c r="E13" s="5">
        <v>17893.110230752001</v>
      </c>
      <c r="F13" s="6">
        <v>44440</v>
      </c>
      <c r="G13" s="4" t="s">
        <v>14</v>
      </c>
    </row>
    <row r="14" spans="1:7" x14ac:dyDescent="0.25">
      <c r="A14" s="4">
        <v>6933002</v>
      </c>
      <c r="B14" s="4" t="s">
        <v>9</v>
      </c>
      <c r="C14" s="4" t="s">
        <v>13</v>
      </c>
      <c r="D14" s="5">
        <v>12495.5</v>
      </c>
      <c r="E14" s="5">
        <v>2461.8791543299999</v>
      </c>
      <c r="F14" s="6">
        <v>44440</v>
      </c>
      <c r="G14" s="4" t="s">
        <v>14</v>
      </c>
    </row>
    <row r="15" spans="1:7" x14ac:dyDescent="0.25">
      <c r="A15" s="4">
        <v>6933704</v>
      </c>
      <c r="B15" s="4" t="s">
        <v>9</v>
      </c>
      <c r="C15" s="4" t="s">
        <v>13</v>
      </c>
      <c r="D15" s="5">
        <v>23480.77</v>
      </c>
      <c r="E15" s="5">
        <v>4626.2108911701998</v>
      </c>
      <c r="F15" s="6">
        <v>44440</v>
      </c>
      <c r="G15" s="4" t="s">
        <v>14</v>
      </c>
    </row>
    <row r="16" spans="1:7" x14ac:dyDescent="0.25">
      <c r="A16" s="4">
        <v>6934031</v>
      </c>
      <c r="B16" s="4" t="s">
        <v>9</v>
      </c>
      <c r="C16" s="4" t="s">
        <v>13</v>
      </c>
      <c r="D16" s="5">
        <v>8954.99</v>
      </c>
      <c r="E16" s="5">
        <v>429.15947805940004</v>
      </c>
      <c r="F16" s="6">
        <v>44440</v>
      </c>
      <c r="G16" s="4" t="s">
        <v>14</v>
      </c>
    </row>
    <row r="17" spans="1:7" x14ac:dyDescent="0.25">
      <c r="A17" s="4">
        <v>6934068</v>
      </c>
      <c r="B17" s="4" t="s">
        <v>9</v>
      </c>
      <c r="C17" s="4" t="s">
        <v>13</v>
      </c>
      <c r="D17" s="5">
        <v>5933184.5899999999</v>
      </c>
      <c r="E17" s="5">
        <v>284342.29428223538</v>
      </c>
      <c r="F17" s="6">
        <v>44440</v>
      </c>
      <c r="G17" s="4" t="s">
        <v>14</v>
      </c>
    </row>
    <row r="18" spans="1:7" x14ac:dyDescent="0.25">
      <c r="A18" s="4">
        <v>6934069</v>
      </c>
      <c r="B18" s="4" t="s">
        <v>9</v>
      </c>
      <c r="C18" s="4" t="s">
        <v>13</v>
      </c>
      <c r="D18" s="5">
        <v>457856.33</v>
      </c>
      <c r="E18" s="5">
        <v>21942.334230299803</v>
      </c>
      <c r="F18" s="6">
        <v>44440</v>
      </c>
      <c r="G18" s="4" t="s">
        <v>14</v>
      </c>
    </row>
    <row r="19" spans="1:7" x14ac:dyDescent="0.25">
      <c r="A19" s="4">
        <v>6934080</v>
      </c>
      <c r="B19" s="4" t="s">
        <v>9</v>
      </c>
      <c r="C19" s="4" t="s">
        <v>13</v>
      </c>
      <c r="D19" s="5">
        <v>495432.52</v>
      </c>
      <c r="E19" s="5">
        <v>23743.1378144312</v>
      </c>
      <c r="F19" s="6">
        <v>44440</v>
      </c>
      <c r="G19" s="4" t="s">
        <v>14</v>
      </c>
    </row>
    <row r="20" spans="1:7" x14ac:dyDescent="0.25">
      <c r="A20" s="4">
        <v>7002781</v>
      </c>
      <c r="B20" s="4" t="s">
        <v>9</v>
      </c>
      <c r="C20" s="4" t="s">
        <v>13</v>
      </c>
      <c r="D20" s="5">
        <v>1678.8500000000001</v>
      </c>
      <c r="E20" s="5">
        <v>44.698474671</v>
      </c>
      <c r="F20" s="6">
        <v>44440</v>
      </c>
      <c r="G20" s="4" t="s">
        <v>14</v>
      </c>
    </row>
    <row r="21" spans="1:7" x14ac:dyDescent="0.25">
      <c r="A21" s="4">
        <v>7003071</v>
      </c>
      <c r="B21" s="4" t="s">
        <v>9</v>
      </c>
      <c r="C21" s="4" t="s">
        <v>13</v>
      </c>
      <c r="D21" s="5">
        <v>-150</v>
      </c>
      <c r="E21" s="5">
        <v>-3.9936689999999997</v>
      </c>
      <c r="F21" s="6">
        <v>44440</v>
      </c>
      <c r="G21" s="4" t="s">
        <v>14</v>
      </c>
    </row>
    <row r="22" spans="1:7" x14ac:dyDescent="0.25">
      <c r="A22" s="4">
        <v>7003394</v>
      </c>
      <c r="B22" s="4" t="s">
        <v>9</v>
      </c>
      <c r="C22" s="4" t="s">
        <v>13</v>
      </c>
      <c r="D22" s="5">
        <v>1591.04</v>
      </c>
      <c r="E22" s="5">
        <v>42.360580838399997</v>
      </c>
      <c r="F22" s="6">
        <v>44440</v>
      </c>
      <c r="G22" s="4" t="s">
        <v>14</v>
      </c>
    </row>
    <row r="23" spans="1:7" x14ac:dyDescent="0.25">
      <c r="A23" s="4">
        <v>7004610</v>
      </c>
      <c r="B23" s="4" t="s">
        <v>9</v>
      </c>
      <c r="C23" s="4" t="s">
        <v>13</v>
      </c>
      <c r="D23" s="5">
        <v>510156.96</v>
      </c>
      <c r="E23" s="5">
        <v>13582.6535752416</v>
      </c>
      <c r="F23" s="6">
        <v>44440</v>
      </c>
      <c r="G23" s="4" t="s">
        <v>14</v>
      </c>
    </row>
    <row r="24" spans="1:7" x14ac:dyDescent="0.25">
      <c r="A24" s="4">
        <v>7004932</v>
      </c>
      <c r="B24" s="4" t="s">
        <v>9</v>
      </c>
      <c r="C24" s="4" t="s">
        <v>13</v>
      </c>
      <c r="D24" s="5">
        <v>1989.21</v>
      </c>
      <c r="E24" s="5">
        <v>52.9616420766</v>
      </c>
      <c r="F24" s="6">
        <v>44440</v>
      </c>
      <c r="G24" s="4" t="s">
        <v>14</v>
      </c>
    </row>
    <row r="25" spans="1:7" x14ac:dyDescent="0.25">
      <c r="A25" s="4">
        <v>6932988</v>
      </c>
      <c r="B25" s="4" t="s">
        <v>10</v>
      </c>
      <c r="C25" s="4" t="s">
        <v>13</v>
      </c>
      <c r="D25" s="5">
        <v>10169.65</v>
      </c>
      <c r="E25" s="5">
        <v>10169.65</v>
      </c>
      <c r="F25" s="6">
        <v>44440</v>
      </c>
      <c r="G25" s="4" t="s">
        <v>14</v>
      </c>
    </row>
    <row r="26" spans="1:7" x14ac:dyDescent="0.25">
      <c r="A26" s="4">
        <v>6933099</v>
      </c>
      <c r="B26" s="4" t="s">
        <v>10</v>
      </c>
      <c r="C26" s="4" t="s">
        <v>13</v>
      </c>
      <c r="D26" s="5">
        <v>49817.99</v>
      </c>
      <c r="E26" s="5">
        <v>49817.99</v>
      </c>
      <c r="F26" s="6">
        <v>44440</v>
      </c>
      <c r="G26" s="4" t="s">
        <v>14</v>
      </c>
    </row>
    <row r="27" spans="1:7" x14ac:dyDescent="0.25">
      <c r="A27" s="4">
        <v>6933110</v>
      </c>
      <c r="B27" s="4" t="s">
        <v>10</v>
      </c>
      <c r="C27" s="4" t="s">
        <v>13</v>
      </c>
      <c r="D27" s="5">
        <v>8492.84</v>
      </c>
      <c r="E27" s="5">
        <v>8492.84</v>
      </c>
      <c r="F27" s="6">
        <v>44440</v>
      </c>
      <c r="G27" s="4" t="s">
        <v>14</v>
      </c>
    </row>
    <row r="28" spans="1:7" x14ac:dyDescent="0.25">
      <c r="A28" s="4">
        <v>6933113</v>
      </c>
      <c r="B28" s="4" t="s">
        <v>10</v>
      </c>
      <c r="C28" s="4" t="s">
        <v>13</v>
      </c>
      <c r="D28" s="5">
        <v>74169.37</v>
      </c>
      <c r="E28" s="5">
        <v>74169.37</v>
      </c>
      <c r="F28" s="6">
        <v>44440</v>
      </c>
      <c r="G28" s="4" t="s">
        <v>14</v>
      </c>
    </row>
    <row r="29" spans="1:7" x14ac:dyDescent="0.25">
      <c r="A29" s="4">
        <v>6933268</v>
      </c>
      <c r="B29" s="4" t="s">
        <v>10</v>
      </c>
      <c r="C29" s="4" t="s">
        <v>13</v>
      </c>
      <c r="D29" s="5">
        <v>10806.7</v>
      </c>
      <c r="E29" s="5">
        <v>10806.7</v>
      </c>
      <c r="F29" s="6">
        <v>44440</v>
      </c>
      <c r="G29" s="4" t="s">
        <v>14</v>
      </c>
    </row>
    <row r="30" spans="1:7" x14ac:dyDescent="0.25">
      <c r="A30" s="4">
        <v>6933274</v>
      </c>
      <c r="B30" s="4" t="s">
        <v>10</v>
      </c>
      <c r="C30" s="4" t="s">
        <v>13</v>
      </c>
      <c r="D30" s="5">
        <v>6266.2</v>
      </c>
      <c r="E30" s="5">
        <v>6266.2</v>
      </c>
      <c r="F30" s="6">
        <v>44440</v>
      </c>
      <c r="G30" s="4" t="s">
        <v>14</v>
      </c>
    </row>
    <row r="31" spans="1:7" x14ac:dyDescent="0.25">
      <c r="A31" s="4">
        <v>6933392</v>
      </c>
      <c r="B31" s="4" t="s">
        <v>10</v>
      </c>
      <c r="C31" s="4" t="s">
        <v>13</v>
      </c>
      <c r="D31" s="5">
        <v>14047.62</v>
      </c>
      <c r="E31" s="5">
        <v>14047.62</v>
      </c>
      <c r="F31" s="6">
        <v>44440</v>
      </c>
      <c r="G31" s="4" t="s">
        <v>14</v>
      </c>
    </row>
    <row r="32" spans="1:7" x14ac:dyDescent="0.25">
      <c r="A32" s="4">
        <v>6933396</v>
      </c>
      <c r="B32" s="4" t="s">
        <v>10</v>
      </c>
      <c r="C32" s="4" t="s">
        <v>13</v>
      </c>
      <c r="D32" s="5">
        <v>237.99</v>
      </c>
      <c r="E32" s="5">
        <v>237.99</v>
      </c>
      <c r="F32" s="6">
        <v>44440</v>
      </c>
      <c r="G32" s="4" t="s">
        <v>14</v>
      </c>
    </row>
    <row r="33" spans="1:7" x14ac:dyDescent="0.25">
      <c r="A33" s="4">
        <v>6933410</v>
      </c>
      <c r="B33" s="4" t="s">
        <v>10</v>
      </c>
      <c r="C33" s="4" t="s">
        <v>13</v>
      </c>
      <c r="D33" s="5">
        <v>38933.090000000004</v>
      </c>
      <c r="E33" s="5">
        <v>38933.090000000004</v>
      </c>
      <c r="F33" s="6">
        <v>44440</v>
      </c>
      <c r="G33" s="4" t="s">
        <v>14</v>
      </c>
    </row>
    <row r="34" spans="1:7" x14ac:dyDescent="0.25">
      <c r="A34" s="4">
        <v>6933519</v>
      </c>
      <c r="B34" s="4" t="s">
        <v>10</v>
      </c>
      <c r="C34" s="4" t="s">
        <v>13</v>
      </c>
      <c r="D34" s="5">
        <v>1556.74</v>
      </c>
      <c r="E34" s="5">
        <v>1556.74</v>
      </c>
      <c r="F34" s="6">
        <v>44440</v>
      </c>
      <c r="G34" s="4" t="s">
        <v>14</v>
      </c>
    </row>
    <row r="35" spans="1:7" x14ac:dyDescent="0.25">
      <c r="A35" s="4">
        <v>6933534</v>
      </c>
      <c r="B35" s="4" t="s">
        <v>10</v>
      </c>
      <c r="C35" s="4" t="s">
        <v>13</v>
      </c>
      <c r="D35" s="5">
        <v>18267.16</v>
      </c>
      <c r="E35" s="5">
        <v>18267.16</v>
      </c>
      <c r="F35" s="6">
        <v>44440</v>
      </c>
      <c r="G35" s="4" t="s">
        <v>14</v>
      </c>
    </row>
    <row r="36" spans="1:7" x14ac:dyDescent="0.25">
      <c r="A36" s="4">
        <v>6933536</v>
      </c>
      <c r="B36" s="4" t="s">
        <v>10</v>
      </c>
      <c r="C36" s="4" t="s">
        <v>13</v>
      </c>
      <c r="D36" s="5">
        <v>-1017.6</v>
      </c>
      <c r="E36" s="5">
        <v>-1017.6</v>
      </c>
      <c r="F36" s="6">
        <v>44440</v>
      </c>
      <c r="G36" s="4" t="s">
        <v>14</v>
      </c>
    </row>
    <row r="37" spans="1:7" x14ac:dyDescent="0.25">
      <c r="A37" s="4">
        <v>6933539</v>
      </c>
      <c r="B37" s="4" t="s">
        <v>10</v>
      </c>
      <c r="C37" s="4" t="s">
        <v>13</v>
      </c>
      <c r="D37" s="5">
        <v>13745.03</v>
      </c>
      <c r="E37" s="5">
        <v>13745.03</v>
      </c>
      <c r="F37" s="6">
        <v>44440</v>
      </c>
      <c r="G37" s="4" t="s">
        <v>14</v>
      </c>
    </row>
    <row r="38" spans="1:7" x14ac:dyDescent="0.25">
      <c r="A38" s="4">
        <v>6933551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44440</v>
      </c>
      <c r="G38" s="4" t="s">
        <v>14</v>
      </c>
    </row>
    <row r="39" spans="1:7" x14ac:dyDescent="0.25">
      <c r="A39" s="4">
        <v>6933552</v>
      </c>
      <c r="B39" s="4" t="s">
        <v>10</v>
      </c>
      <c r="C39" s="4" t="s">
        <v>13</v>
      </c>
      <c r="D39" s="5">
        <v>1556.74</v>
      </c>
      <c r="E39" s="5">
        <v>1556.74</v>
      </c>
      <c r="F39" s="6">
        <v>44440</v>
      </c>
      <c r="G39" s="4" t="s">
        <v>14</v>
      </c>
    </row>
    <row r="40" spans="1:7" x14ac:dyDescent="0.25">
      <c r="A40" s="4">
        <v>6933837</v>
      </c>
      <c r="B40" s="4" t="s">
        <v>10</v>
      </c>
      <c r="C40" s="4" t="s">
        <v>13</v>
      </c>
      <c r="D40" s="5">
        <v>10210.52</v>
      </c>
      <c r="E40" s="5">
        <v>10210.52</v>
      </c>
      <c r="F40" s="6">
        <v>44440</v>
      </c>
      <c r="G40" s="4" t="s">
        <v>14</v>
      </c>
    </row>
    <row r="41" spans="1:7" x14ac:dyDescent="0.25">
      <c r="A41" s="4">
        <v>6933838</v>
      </c>
      <c r="B41" s="4" t="s">
        <v>10</v>
      </c>
      <c r="C41" s="4" t="s">
        <v>13</v>
      </c>
      <c r="D41" s="5">
        <v>25</v>
      </c>
      <c r="E41" s="5">
        <v>25</v>
      </c>
      <c r="F41" s="6">
        <v>44440</v>
      </c>
      <c r="G41" s="4" t="s">
        <v>14</v>
      </c>
    </row>
    <row r="42" spans="1:7" x14ac:dyDescent="0.25">
      <c r="A42" s="4">
        <v>6933840</v>
      </c>
      <c r="B42" s="4" t="s">
        <v>10</v>
      </c>
      <c r="C42" s="4" t="s">
        <v>13</v>
      </c>
      <c r="D42" s="5">
        <v>2895</v>
      </c>
      <c r="E42" s="5">
        <v>2895</v>
      </c>
      <c r="F42" s="6">
        <v>44440</v>
      </c>
      <c r="G42" s="4" t="s">
        <v>14</v>
      </c>
    </row>
    <row r="43" spans="1:7" x14ac:dyDescent="0.25">
      <c r="A43" s="4">
        <v>6933841</v>
      </c>
      <c r="B43" s="4" t="s">
        <v>10</v>
      </c>
      <c r="C43" s="4" t="s">
        <v>13</v>
      </c>
      <c r="D43" s="5">
        <v>1555.76</v>
      </c>
      <c r="E43" s="5">
        <v>1555.76</v>
      </c>
      <c r="F43" s="6">
        <v>44440</v>
      </c>
      <c r="G43" s="4" t="s">
        <v>14</v>
      </c>
    </row>
    <row r="44" spans="1:7" x14ac:dyDescent="0.25">
      <c r="A44" s="4">
        <v>6933966</v>
      </c>
      <c r="B44" s="4" t="s">
        <v>10</v>
      </c>
      <c r="C44" s="4" t="s">
        <v>13</v>
      </c>
      <c r="D44" s="5">
        <v>1556.74</v>
      </c>
      <c r="E44" s="5">
        <v>1556.74</v>
      </c>
      <c r="F44" s="6">
        <v>44440</v>
      </c>
      <c r="G44" s="4" t="s">
        <v>14</v>
      </c>
    </row>
    <row r="45" spans="1:7" x14ac:dyDescent="0.25">
      <c r="A45" s="4">
        <v>6933981</v>
      </c>
      <c r="B45" s="4" t="s">
        <v>10</v>
      </c>
      <c r="C45" s="4" t="s">
        <v>13</v>
      </c>
      <c r="D45" s="5">
        <v>-5324.76</v>
      </c>
      <c r="E45" s="5">
        <v>-5324.76</v>
      </c>
      <c r="F45" s="6">
        <v>44440</v>
      </c>
      <c r="G45" s="4" t="s">
        <v>14</v>
      </c>
    </row>
    <row r="46" spans="1:7" x14ac:dyDescent="0.25">
      <c r="A46" s="4">
        <v>6933992</v>
      </c>
      <c r="B46" s="4" t="s">
        <v>10</v>
      </c>
      <c r="C46" s="4" t="s">
        <v>13</v>
      </c>
      <c r="D46" s="5">
        <v>1604.97</v>
      </c>
      <c r="E46" s="5">
        <v>1604.97</v>
      </c>
      <c r="F46" s="6">
        <v>44440</v>
      </c>
      <c r="G46" s="4" t="s">
        <v>14</v>
      </c>
    </row>
    <row r="47" spans="1:7" x14ac:dyDescent="0.25">
      <c r="A47" s="4">
        <v>6934001</v>
      </c>
      <c r="B47" s="4" t="s">
        <v>10</v>
      </c>
      <c r="C47" s="4" t="s">
        <v>13</v>
      </c>
      <c r="D47" s="5">
        <v>1556.74</v>
      </c>
      <c r="E47" s="5">
        <v>1556.74</v>
      </c>
      <c r="F47" s="6">
        <v>44440</v>
      </c>
      <c r="G47" s="4" t="s">
        <v>14</v>
      </c>
    </row>
    <row r="48" spans="1:7" x14ac:dyDescent="0.25">
      <c r="A48" s="4">
        <v>6934019</v>
      </c>
      <c r="B48" s="4" t="s">
        <v>10</v>
      </c>
      <c r="C48" s="4" t="s">
        <v>13</v>
      </c>
      <c r="D48" s="5">
        <v>-117964</v>
      </c>
      <c r="E48" s="5">
        <v>-95781.607075000007</v>
      </c>
      <c r="F48" s="6">
        <v>44440</v>
      </c>
      <c r="G48" s="4" t="s">
        <v>14</v>
      </c>
    </row>
    <row r="49" spans="1:7" x14ac:dyDescent="0.25">
      <c r="A49" s="4">
        <v>6934049</v>
      </c>
      <c r="B49" s="4" t="s">
        <v>10</v>
      </c>
      <c r="C49" s="4" t="s">
        <v>13</v>
      </c>
      <c r="D49" s="5">
        <v>197535.35</v>
      </c>
      <c r="E49" s="5">
        <v>160390.0620284375</v>
      </c>
      <c r="F49" s="6">
        <v>44440</v>
      </c>
      <c r="G49" s="4" t="s">
        <v>14</v>
      </c>
    </row>
    <row r="50" spans="1:7" x14ac:dyDescent="0.25">
      <c r="A50" s="4">
        <v>6934059</v>
      </c>
      <c r="B50" s="4" t="s">
        <v>10</v>
      </c>
      <c r="C50" s="4" t="s">
        <v>13</v>
      </c>
      <c r="D50" s="5">
        <v>165196</v>
      </c>
      <c r="E50" s="5">
        <v>134131.92467499999</v>
      </c>
      <c r="F50" s="6">
        <v>44440</v>
      </c>
      <c r="G50" s="4" t="s">
        <v>14</v>
      </c>
    </row>
    <row r="51" spans="1:7" x14ac:dyDescent="0.25">
      <c r="A51" s="4">
        <v>7002753</v>
      </c>
      <c r="B51" s="4" t="s">
        <v>10</v>
      </c>
      <c r="C51" s="4" t="s">
        <v>13</v>
      </c>
      <c r="D51" s="5">
        <v>13856.970000000001</v>
      </c>
      <c r="E51" s="5">
        <v>6250.6963935657004</v>
      </c>
      <c r="F51" s="6">
        <v>44440</v>
      </c>
      <c r="G51" s="4" t="s">
        <v>14</v>
      </c>
    </row>
    <row r="52" spans="1:7" x14ac:dyDescent="0.25">
      <c r="A52" s="4">
        <v>7003102</v>
      </c>
      <c r="B52" s="4" t="s">
        <v>10</v>
      </c>
      <c r="C52" s="4" t="s">
        <v>13</v>
      </c>
      <c r="D52" s="5">
        <v>26590.5</v>
      </c>
      <c r="E52" s="5">
        <v>11994.623821305</v>
      </c>
      <c r="F52" s="6">
        <v>44440</v>
      </c>
      <c r="G52" s="4" t="s">
        <v>14</v>
      </c>
    </row>
    <row r="53" spans="1:7" x14ac:dyDescent="0.25">
      <c r="A53" s="4">
        <v>7003395</v>
      </c>
      <c r="B53" s="4" t="s">
        <v>10</v>
      </c>
      <c r="C53" s="4" t="s">
        <v>13</v>
      </c>
      <c r="D53" s="5">
        <v>15873.5</v>
      </c>
      <c r="E53" s="5">
        <v>7160.3264785349993</v>
      </c>
      <c r="F53" s="6">
        <v>44440</v>
      </c>
      <c r="G53" s="4" t="s">
        <v>14</v>
      </c>
    </row>
    <row r="54" spans="1:7" x14ac:dyDescent="0.25">
      <c r="A54" s="4">
        <v>7003417</v>
      </c>
      <c r="B54" s="4" t="s">
        <v>10</v>
      </c>
      <c r="C54" s="4" t="s">
        <v>13</v>
      </c>
      <c r="D54" s="5">
        <v>42457.520000000004</v>
      </c>
      <c r="E54" s="5">
        <v>19152.027257311202</v>
      </c>
      <c r="F54" s="6">
        <v>44440</v>
      </c>
      <c r="G54" s="4" t="s">
        <v>14</v>
      </c>
    </row>
    <row r="55" spans="1:7" x14ac:dyDescent="0.25">
      <c r="A55" s="4">
        <v>7003418</v>
      </c>
      <c r="B55" s="4" t="s">
        <v>10</v>
      </c>
      <c r="C55" s="4" t="s">
        <v>13</v>
      </c>
      <c r="D55" s="5">
        <v>431.42</v>
      </c>
      <c r="E55" s="5">
        <v>194.60787157019999</v>
      </c>
      <c r="F55" s="6">
        <v>44440</v>
      </c>
      <c r="G55" s="4" t="s">
        <v>14</v>
      </c>
    </row>
    <row r="56" spans="1:7" x14ac:dyDescent="0.25">
      <c r="A56" s="4">
        <v>7004260</v>
      </c>
      <c r="B56" s="4" t="s">
        <v>10</v>
      </c>
      <c r="C56" s="4" t="s">
        <v>13</v>
      </c>
      <c r="D56" s="5">
        <v>117964</v>
      </c>
      <c r="E56" s="5">
        <v>53212.004454839996</v>
      </c>
      <c r="F56" s="6">
        <v>44440</v>
      </c>
      <c r="G56" s="4" t="s">
        <v>14</v>
      </c>
    </row>
    <row r="57" spans="1:7" x14ac:dyDescent="0.25">
      <c r="A57" s="4">
        <v>7004609</v>
      </c>
      <c r="B57" s="4" t="s">
        <v>10</v>
      </c>
      <c r="C57" s="4" t="s">
        <v>13</v>
      </c>
      <c r="D57" s="5">
        <v>5274.5</v>
      </c>
      <c r="E57" s="5">
        <v>2379.2573793450001</v>
      </c>
      <c r="F57" s="6">
        <v>44440</v>
      </c>
      <c r="G57" s="4" t="s">
        <v>14</v>
      </c>
    </row>
    <row r="58" spans="1:7" x14ac:dyDescent="0.25">
      <c r="A58" s="4">
        <v>7004905</v>
      </c>
      <c r="B58" s="4" t="s">
        <v>10</v>
      </c>
      <c r="C58" s="4" t="s">
        <v>13</v>
      </c>
      <c r="D58" s="5">
        <v>4105.79</v>
      </c>
      <c r="E58" s="5">
        <v>1852.0677136299</v>
      </c>
      <c r="F58" s="6">
        <v>44440</v>
      </c>
      <c r="G58" s="4" t="s">
        <v>14</v>
      </c>
    </row>
    <row r="59" spans="1:7" x14ac:dyDescent="0.25">
      <c r="A59" s="4">
        <v>6933404</v>
      </c>
      <c r="B59" s="4" t="s">
        <v>15</v>
      </c>
      <c r="C59" s="4" t="s">
        <v>13</v>
      </c>
      <c r="D59" s="5">
        <v>3551.2000000000003</v>
      </c>
      <c r="E59" s="5">
        <v>-27504.45753724</v>
      </c>
      <c r="F59" s="6">
        <v>44440</v>
      </c>
      <c r="G59" s="4" t="s">
        <v>14</v>
      </c>
    </row>
    <row r="60" spans="1:7" x14ac:dyDescent="0.25">
      <c r="A60" s="4">
        <v>6933407</v>
      </c>
      <c r="B60" s="4" t="s">
        <v>15</v>
      </c>
      <c r="C60" s="4" t="s">
        <v>13</v>
      </c>
      <c r="D60" s="5">
        <v>5314.3</v>
      </c>
      <c r="E60" s="5">
        <v>-27810.719987798999</v>
      </c>
      <c r="F60" s="6">
        <v>44440</v>
      </c>
      <c r="G60" s="4" t="s">
        <v>14</v>
      </c>
    </row>
    <row r="61" spans="1:7" x14ac:dyDescent="0.25">
      <c r="A61" s="4">
        <v>6933408</v>
      </c>
      <c r="B61" s="4" t="s">
        <v>15</v>
      </c>
      <c r="C61" s="4" t="s">
        <v>13</v>
      </c>
      <c r="D61" s="5">
        <v>5894.2</v>
      </c>
      <c r="E61" s="5">
        <v>-45651.265379589997</v>
      </c>
      <c r="F61" s="6">
        <v>44440</v>
      </c>
      <c r="G61" s="4" t="s">
        <v>14</v>
      </c>
    </row>
    <row r="62" spans="1:7" x14ac:dyDescent="0.25">
      <c r="A62" s="4">
        <v>6933532</v>
      </c>
      <c r="B62" s="4" t="s">
        <v>15</v>
      </c>
      <c r="C62" s="4" t="s">
        <v>13</v>
      </c>
      <c r="D62" s="5">
        <v>4965.75</v>
      </c>
      <c r="E62" s="5">
        <v>-42618.183299910001</v>
      </c>
      <c r="F62" s="6">
        <v>44440</v>
      </c>
      <c r="G62" s="4" t="s">
        <v>14</v>
      </c>
    </row>
    <row r="63" spans="1:7" x14ac:dyDescent="0.25">
      <c r="A63" s="4">
        <v>6933533</v>
      </c>
      <c r="B63" s="4" t="s">
        <v>15</v>
      </c>
      <c r="C63" s="4" t="s">
        <v>13</v>
      </c>
      <c r="D63" s="5">
        <v>4625.53</v>
      </c>
      <c r="E63" s="5">
        <v>-39698.270230928407</v>
      </c>
      <c r="F63" s="6">
        <v>44440</v>
      </c>
      <c r="G63" s="4" t="s">
        <v>14</v>
      </c>
    </row>
    <row r="64" spans="1:7" x14ac:dyDescent="0.25">
      <c r="A64" s="4">
        <v>6933544</v>
      </c>
      <c r="B64" s="4" t="s">
        <v>15</v>
      </c>
      <c r="C64" s="4" t="s">
        <v>13</v>
      </c>
      <c r="D64" s="5">
        <v>1695.6100000000001</v>
      </c>
      <c r="E64" s="5">
        <v>-13132.696903784501</v>
      </c>
      <c r="F64" s="6">
        <v>44440</v>
      </c>
      <c r="G64" s="4" t="s">
        <v>14</v>
      </c>
    </row>
    <row r="65" spans="1:7" x14ac:dyDescent="0.25">
      <c r="A65" s="4">
        <v>6933676</v>
      </c>
      <c r="B65" s="4" t="s">
        <v>15</v>
      </c>
      <c r="C65" s="4" t="s">
        <v>13</v>
      </c>
      <c r="D65" s="5">
        <v>12730.12</v>
      </c>
      <c r="E65" s="5">
        <v>-109255.3164355536</v>
      </c>
      <c r="F65" s="6">
        <v>44440</v>
      </c>
      <c r="G65" s="4" t="s">
        <v>14</v>
      </c>
    </row>
    <row r="66" spans="1:7" x14ac:dyDescent="0.25">
      <c r="A66" s="4">
        <v>6933692</v>
      </c>
      <c r="B66" s="4" t="s">
        <v>15</v>
      </c>
      <c r="C66" s="4" t="s">
        <v>13</v>
      </c>
      <c r="D66" s="5">
        <v>650</v>
      </c>
      <c r="E66" s="5">
        <v>-5034.3256924999996</v>
      </c>
      <c r="F66" s="6">
        <v>44440</v>
      </c>
      <c r="G66" s="4" t="s">
        <v>14</v>
      </c>
    </row>
    <row r="67" spans="1:7" x14ac:dyDescent="0.25">
      <c r="A67" s="4">
        <v>6933693</v>
      </c>
      <c r="B67" s="4" t="s">
        <v>15</v>
      </c>
      <c r="C67" s="4" t="s">
        <v>13</v>
      </c>
      <c r="D67" s="5">
        <v>873.88</v>
      </c>
      <c r="E67" s="5">
        <v>-6768.302363326</v>
      </c>
      <c r="F67" s="6">
        <v>44440</v>
      </c>
      <c r="G67" s="4" t="s">
        <v>14</v>
      </c>
    </row>
    <row r="68" spans="1:7" x14ac:dyDescent="0.25">
      <c r="A68" s="4">
        <v>6933839</v>
      </c>
      <c r="B68" s="4" t="s">
        <v>15</v>
      </c>
      <c r="C68" s="4" t="s">
        <v>13</v>
      </c>
      <c r="D68" s="5">
        <v>20921.350000000002</v>
      </c>
      <c r="E68" s="5">
        <v>-162038.29204120752</v>
      </c>
      <c r="F68" s="6">
        <v>44440</v>
      </c>
      <c r="G68" s="4" t="s">
        <v>14</v>
      </c>
    </row>
    <row r="69" spans="1:7" x14ac:dyDescent="0.25">
      <c r="A69" s="4">
        <v>6933842</v>
      </c>
      <c r="B69" s="4" t="s">
        <v>15</v>
      </c>
      <c r="C69" s="4" t="s">
        <v>13</v>
      </c>
      <c r="D69" s="5">
        <v>2932</v>
      </c>
      <c r="E69" s="5">
        <v>-17798.6999894</v>
      </c>
      <c r="F69" s="6">
        <v>44440</v>
      </c>
      <c r="G69" s="4" t="s">
        <v>14</v>
      </c>
    </row>
    <row r="70" spans="1:7" x14ac:dyDescent="0.25">
      <c r="A70" s="4">
        <v>6932993</v>
      </c>
      <c r="B70" s="4" t="s">
        <v>16</v>
      </c>
      <c r="C70" s="4" t="s">
        <v>13</v>
      </c>
      <c r="D70" s="5">
        <v>1593.1000000000001</v>
      </c>
      <c r="E70" s="5">
        <v>-312.24086118700001</v>
      </c>
      <c r="F70" s="6">
        <v>44440</v>
      </c>
      <c r="G70" s="4" t="s">
        <v>14</v>
      </c>
    </row>
    <row r="71" spans="1:7" x14ac:dyDescent="0.25">
      <c r="A71" s="4">
        <v>6933001</v>
      </c>
      <c r="B71" s="4" t="s">
        <v>16</v>
      </c>
      <c r="C71" s="4" t="s">
        <v>13</v>
      </c>
      <c r="D71" s="5">
        <v>77494.7</v>
      </c>
      <c r="E71" s="5">
        <v>-15188.633397419</v>
      </c>
      <c r="F71" s="6">
        <v>44440</v>
      </c>
      <c r="G71" s="4" t="s">
        <v>14</v>
      </c>
    </row>
    <row r="72" spans="1:7" x14ac:dyDescent="0.25">
      <c r="A72" s="4">
        <v>6933279</v>
      </c>
      <c r="B72" s="4" t="s">
        <v>16</v>
      </c>
      <c r="C72" s="4" t="s">
        <v>13</v>
      </c>
      <c r="D72" s="5">
        <v>302808</v>
      </c>
      <c r="E72" s="5">
        <v>-104567.41787448</v>
      </c>
      <c r="F72" s="6">
        <v>44440</v>
      </c>
      <c r="G72" s="4" t="s">
        <v>14</v>
      </c>
    </row>
    <row r="73" spans="1:7" x14ac:dyDescent="0.25">
      <c r="A73" s="4">
        <v>6933553</v>
      </c>
      <c r="B73" s="4" t="s">
        <v>16</v>
      </c>
      <c r="C73" s="4" t="s">
        <v>13</v>
      </c>
      <c r="D73" s="5">
        <v>851.92000000000007</v>
      </c>
      <c r="E73" s="5">
        <v>-294.18996405519999</v>
      </c>
      <c r="F73" s="6">
        <v>44440</v>
      </c>
      <c r="G73" s="4" t="s">
        <v>14</v>
      </c>
    </row>
    <row r="74" spans="1:7" x14ac:dyDescent="0.25">
      <c r="A74" s="4">
        <v>6933699</v>
      </c>
      <c r="B74" s="4" t="s">
        <v>16</v>
      </c>
      <c r="C74" s="4" t="s">
        <v>13</v>
      </c>
      <c r="D74" s="5">
        <v>30372.57</v>
      </c>
      <c r="E74" s="5">
        <v>-5952.8952440289004</v>
      </c>
      <c r="F74" s="6">
        <v>44440</v>
      </c>
      <c r="G74" s="4" t="s">
        <v>14</v>
      </c>
    </row>
    <row r="75" spans="1:7" x14ac:dyDescent="0.25">
      <c r="A75" s="4">
        <v>6933985</v>
      </c>
      <c r="B75" s="4" t="s">
        <v>16</v>
      </c>
      <c r="C75" s="4" t="s">
        <v>13</v>
      </c>
      <c r="D75" s="5">
        <v>681.29</v>
      </c>
      <c r="E75" s="5">
        <v>-209.83000294540003</v>
      </c>
      <c r="F75" s="6">
        <v>44440</v>
      </c>
      <c r="G75" s="4" t="s">
        <v>14</v>
      </c>
    </row>
    <row r="76" spans="1:7" x14ac:dyDescent="0.25">
      <c r="A76" s="4">
        <v>6934002</v>
      </c>
      <c r="B76" s="4" t="s">
        <v>16</v>
      </c>
      <c r="C76" s="4" t="s">
        <v>13</v>
      </c>
      <c r="D76" s="5">
        <v>18638.38</v>
      </c>
      <c r="E76" s="5">
        <v>-6436.3136705878005</v>
      </c>
      <c r="F76" s="6">
        <v>44440</v>
      </c>
      <c r="G76" s="4" t="s">
        <v>14</v>
      </c>
    </row>
    <row r="77" spans="1:7" x14ac:dyDescent="0.25">
      <c r="A77" s="4">
        <v>6932994</v>
      </c>
      <c r="B77" s="4" t="s">
        <v>11</v>
      </c>
      <c r="C77" s="4" t="s">
        <v>13</v>
      </c>
      <c r="D77" s="5">
        <v>704526.9</v>
      </c>
      <c r="E77" s="5">
        <v>1308.243045879</v>
      </c>
      <c r="F77" s="6">
        <v>44440</v>
      </c>
      <c r="G77" s="4" t="s">
        <v>14</v>
      </c>
    </row>
    <row r="78" spans="1:7" x14ac:dyDescent="0.25">
      <c r="A78" s="4">
        <v>6933277</v>
      </c>
      <c r="B78" s="4" t="s">
        <v>11</v>
      </c>
      <c r="C78" s="4" t="s">
        <v>13</v>
      </c>
      <c r="D78" s="5">
        <v>28437.14</v>
      </c>
      <c r="E78" s="5">
        <v>40.379885685799998</v>
      </c>
      <c r="F78" s="6">
        <v>44440</v>
      </c>
      <c r="G78" s="4" t="s">
        <v>14</v>
      </c>
    </row>
    <row r="79" spans="1:7" x14ac:dyDescent="0.25">
      <c r="A79" s="4">
        <v>6934057</v>
      </c>
      <c r="B79" s="4" t="s">
        <v>11</v>
      </c>
      <c r="C79" s="4" t="s">
        <v>13</v>
      </c>
      <c r="D79" s="5">
        <v>55607.05</v>
      </c>
      <c r="E79" s="5">
        <v>54.670071207500001</v>
      </c>
      <c r="F79" s="6">
        <v>44440</v>
      </c>
      <c r="G79" s="4" t="s">
        <v>14</v>
      </c>
    </row>
    <row r="80" spans="1:7" x14ac:dyDescent="0.25">
      <c r="A80" s="4">
        <v>7003415</v>
      </c>
      <c r="B80" s="4" t="s">
        <v>11</v>
      </c>
      <c r="C80" s="4" t="s">
        <v>13</v>
      </c>
      <c r="D80" s="5">
        <v>129082.01000000001</v>
      </c>
      <c r="E80" s="5">
        <v>70.490394840899995</v>
      </c>
      <c r="F80" s="6">
        <v>44440</v>
      </c>
      <c r="G80" s="4" t="s">
        <v>14</v>
      </c>
    </row>
    <row r="81" spans="1:7" x14ac:dyDescent="0.25">
      <c r="A81" s="4">
        <v>6932977</v>
      </c>
      <c r="B81" s="4" t="s">
        <v>17</v>
      </c>
      <c r="C81" s="4" t="s">
        <v>13</v>
      </c>
      <c r="D81" s="5">
        <v>25000</v>
      </c>
      <c r="E81" s="5">
        <v>15909.62025</v>
      </c>
      <c r="F81" s="6">
        <v>44440</v>
      </c>
      <c r="G81" s="4" t="s">
        <v>14</v>
      </c>
    </row>
    <row r="82" spans="1:7" x14ac:dyDescent="0.25">
      <c r="A82" s="4">
        <v>6933089</v>
      </c>
      <c r="B82" s="4" t="s">
        <v>17</v>
      </c>
      <c r="C82" s="4" t="s">
        <v>13</v>
      </c>
      <c r="D82" s="5">
        <v>31204.400000000001</v>
      </c>
      <c r="E82" s="5">
        <v>22597.042273020001</v>
      </c>
      <c r="F82" s="6">
        <v>44440</v>
      </c>
      <c r="G82" s="4" t="s">
        <v>14</v>
      </c>
    </row>
    <row r="83" spans="1:7" x14ac:dyDescent="0.25">
      <c r="A83" s="4">
        <v>6933097</v>
      </c>
      <c r="B83" s="4" t="s">
        <v>17</v>
      </c>
      <c r="C83" s="4" t="s">
        <v>13</v>
      </c>
      <c r="D83" s="5">
        <v>37000</v>
      </c>
      <c r="E83" s="5">
        <v>23546.237969999998</v>
      </c>
      <c r="F83" s="6">
        <v>44440</v>
      </c>
      <c r="G83" s="4" t="s">
        <v>14</v>
      </c>
    </row>
    <row r="84" spans="1:7" x14ac:dyDescent="0.25">
      <c r="A84" s="4">
        <v>6933389</v>
      </c>
      <c r="B84" s="4" t="s">
        <v>17</v>
      </c>
      <c r="C84" s="4" t="s">
        <v>13</v>
      </c>
      <c r="D84" s="5">
        <v>26127.78</v>
      </c>
      <c r="E84" s="5">
        <v>16627.322311021799</v>
      </c>
      <c r="F84" s="6">
        <v>44440</v>
      </c>
      <c r="G84" s="4" t="s">
        <v>14</v>
      </c>
    </row>
    <row r="85" spans="1:7" x14ac:dyDescent="0.25">
      <c r="A85" s="4">
        <v>6933390</v>
      </c>
      <c r="B85" s="4" t="s">
        <v>17</v>
      </c>
      <c r="C85" s="4" t="s">
        <v>13</v>
      </c>
      <c r="D85" s="5">
        <v>27829.82</v>
      </c>
      <c r="E85" s="5">
        <v>17710.4747130342</v>
      </c>
      <c r="F85" s="6">
        <v>44440</v>
      </c>
      <c r="G85" s="4" t="s">
        <v>14</v>
      </c>
    </row>
    <row r="86" spans="1:7" x14ac:dyDescent="0.25">
      <c r="A86" s="4">
        <v>6933695</v>
      </c>
      <c r="B86" s="4" t="s">
        <v>17</v>
      </c>
      <c r="C86" s="4" t="s">
        <v>13</v>
      </c>
      <c r="D86" s="5">
        <v>27389.06</v>
      </c>
      <c r="E86" s="5">
        <v>19834.117837173002</v>
      </c>
      <c r="F86" s="6">
        <v>44440</v>
      </c>
      <c r="G86" s="4" t="s">
        <v>14</v>
      </c>
    </row>
    <row r="87" spans="1:7" x14ac:dyDescent="0.25">
      <c r="A87" s="4">
        <v>6933978</v>
      </c>
      <c r="B87" s="4" t="s">
        <v>17</v>
      </c>
      <c r="C87" s="4" t="s">
        <v>13</v>
      </c>
      <c r="D87" s="5">
        <v>765.05000000000007</v>
      </c>
      <c r="E87" s="5">
        <v>486.86619889050002</v>
      </c>
      <c r="F87" s="6">
        <v>44440</v>
      </c>
      <c r="G87" s="4" t="s">
        <v>14</v>
      </c>
    </row>
    <row r="88" spans="1:7" x14ac:dyDescent="0.25">
      <c r="A88" s="4">
        <v>6933979</v>
      </c>
      <c r="B88" s="4" t="s">
        <v>17</v>
      </c>
      <c r="C88" s="4" t="s">
        <v>13</v>
      </c>
      <c r="D88" s="5">
        <v>32193.600000000002</v>
      </c>
      <c r="E88" s="5">
        <v>20487.518019216001</v>
      </c>
      <c r="F88" s="6">
        <v>44440</v>
      </c>
      <c r="G88" s="4" t="s">
        <v>14</v>
      </c>
    </row>
    <row r="89" spans="1:7" x14ac:dyDescent="0.25">
      <c r="A89" s="4">
        <v>6934017</v>
      </c>
      <c r="B89" s="4" t="s">
        <v>17</v>
      </c>
      <c r="C89" s="4" t="s">
        <v>13</v>
      </c>
      <c r="D89" s="5">
        <v>-278.5</v>
      </c>
      <c r="E89" s="5">
        <v>-55.003426939999997</v>
      </c>
      <c r="F89" s="6">
        <v>44440</v>
      </c>
      <c r="G89" s="4" t="s">
        <v>14</v>
      </c>
    </row>
    <row r="90" spans="1:7" x14ac:dyDescent="0.25">
      <c r="A90" s="4">
        <v>6934029</v>
      </c>
      <c r="B90" s="4" t="s">
        <v>17</v>
      </c>
      <c r="C90" s="4" t="s">
        <v>13</v>
      </c>
      <c r="D90" s="5">
        <v>29938.39</v>
      </c>
      <c r="E90" s="5">
        <v>5912.7972964676001</v>
      </c>
      <c r="F90" s="6">
        <v>44440</v>
      </c>
      <c r="G90" s="4" t="s">
        <v>14</v>
      </c>
    </row>
    <row r="91" spans="1:7" x14ac:dyDescent="0.25">
      <c r="A91" s="4">
        <v>6934062</v>
      </c>
      <c r="B91" s="4" t="s">
        <v>17</v>
      </c>
      <c r="C91" s="4" t="s">
        <v>13</v>
      </c>
      <c r="D91" s="5">
        <v>-8300</v>
      </c>
      <c r="E91" s="5">
        <v>-1639.240372</v>
      </c>
      <c r="F91" s="6">
        <v>44440</v>
      </c>
      <c r="G91" s="4" t="s">
        <v>14</v>
      </c>
    </row>
    <row r="92" spans="1:7" x14ac:dyDescent="0.25">
      <c r="A92" s="4">
        <v>6934085</v>
      </c>
      <c r="B92" s="4" t="s">
        <v>17</v>
      </c>
      <c r="C92" s="4" t="s">
        <v>13</v>
      </c>
      <c r="D92" s="5">
        <v>-330.45</v>
      </c>
      <c r="E92" s="5">
        <v>-65.263491678000008</v>
      </c>
      <c r="F92" s="6">
        <v>44440</v>
      </c>
      <c r="G92" s="4" t="s">
        <v>14</v>
      </c>
    </row>
    <row r="93" spans="1:7" x14ac:dyDescent="0.25">
      <c r="A93" s="4">
        <v>7002764</v>
      </c>
      <c r="B93" s="4" t="s">
        <v>17</v>
      </c>
      <c r="C93" s="4" t="s">
        <v>13</v>
      </c>
      <c r="D93" s="5">
        <v>29556.05</v>
      </c>
      <c r="E93" s="5">
        <v>3242.9305933490004</v>
      </c>
      <c r="F93" s="6">
        <v>44440</v>
      </c>
      <c r="G93" s="4" t="s">
        <v>14</v>
      </c>
    </row>
    <row r="94" spans="1:7" x14ac:dyDescent="0.25">
      <c r="A94" s="4">
        <v>7004931</v>
      </c>
      <c r="B94" s="4" t="s">
        <v>17</v>
      </c>
      <c r="C94" s="4" t="s">
        <v>13</v>
      </c>
      <c r="D94" s="5">
        <v>21.32</v>
      </c>
      <c r="E94" s="5">
        <v>2.3392598216000002</v>
      </c>
      <c r="F94" s="6">
        <v>44440</v>
      </c>
      <c r="G94" s="4" t="s">
        <v>14</v>
      </c>
    </row>
    <row r="95" spans="1:7" x14ac:dyDescent="0.25">
      <c r="A95" s="4">
        <v>6932975</v>
      </c>
      <c r="B95" s="4" t="s">
        <v>18</v>
      </c>
      <c r="C95" s="4" t="s">
        <v>13</v>
      </c>
      <c r="D95" s="5">
        <v>28717.78</v>
      </c>
      <c r="E95" s="5">
        <v>14312.1021312906</v>
      </c>
      <c r="F95" s="6">
        <v>44440</v>
      </c>
      <c r="G95" s="4" t="s">
        <v>14</v>
      </c>
    </row>
    <row r="96" spans="1:7" x14ac:dyDescent="0.25">
      <c r="A96" s="4">
        <v>6932976</v>
      </c>
      <c r="B96" s="4" t="s">
        <v>18</v>
      </c>
      <c r="C96" s="4" t="s">
        <v>13</v>
      </c>
      <c r="D96" s="5">
        <v>-4967.1500000000005</v>
      </c>
      <c r="E96" s="5">
        <v>-1575.3124989725</v>
      </c>
      <c r="F96" s="6">
        <v>44440</v>
      </c>
      <c r="G96" s="4" t="s">
        <v>14</v>
      </c>
    </row>
    <row r="97" spans="1:7" x14ac:dyDescent="0.25">
      <c r="A97" s="4">
        <v>6932998</v>
      </c>
      <c r="B97" s="4" t="s">
        <v>18</v>
      </c>
      <c r="C97" s="4" t="s">
        <v>13</v>
      </c>
      <c r="D97" s="5">
        <v>26431.43</v>
      </c>
      <c r="E97" s="5">
        <v>11575.9653817459</v>
      </c>
      <c r="F97" s="6">
        <v>44440</v>
      </c>
      <c r="G97" s="4" t="s">
        <v>14</v>
      </c>
    </row>
    <row r="98" spans="1:7" x14ac:dyDescent="0.25">
      <c r="A98" s="4">
        <v>6932999</v>
      </c>
      <c r="B98" s="4" t="s">
        <v>18</v>
      </c>
      <c r="C98" s="4" t="s">
        <v>13</v>
      </c>
      <c r="D98" s="5">
        <v>35472.97</v>
      </c>
      <c r="E98" s="5">
        <v>13392.946462002901</v>
      </c>
      <c r="F98" s="6">
        <v>44440</v>
      </c>
      <c r="G98" s="4" t="s">
        <v>14</v>
      </c>
    </row>
    <row r="99" spans="1:7" x14ac:dyDescent="0.25">
      <c r="A99" s="4">
        <v>6933000</v>
      </c>
      <c r="B99" s="4" t="s">
        <v>18</v>
      </c>
      <c r="C99" s="4" t="s">
        <v>13</v>
      </c>
      <c r="D99" s="5">
        <v>28920.34</v>
      </c>
      <c r="E99" s="5">
        <v>12666.013706724199</v>
      </c>
      <c r="F99" s="6">
        <v>44440</v>
      </c>
      <c r="G99" s="4" t="s">
        <v>14</v>
      </c>
    </row>
    <row r="100" spans="1:7" x14ac:dyDescent="0.25">
      <c r="A100" s="4">
        <v>6933090</v>
      </c>
      <c r="B100" s="4" t="s">
        <v>18</v>
      </c>
      <c r="C100" s="4" t="s">
        <v>13</v>
      </c>
      <c r="D100" s="5">
        <v>37502.61</v>
      </c>
      <c r="E100" s="5">
        <v>9628.2869571345</v>
      </c>
      <c r="F100" s="6">
        <v>44440</v>
      </c>
      <c r="G100" s="4" t="s">
        <v>14</v>
      </c>
    </row>
    <row r="101" spans="1:7" x14ac:dyDescent="0.25">
      <c r="A101" s="4">
        <v>6933096</v>
      </c>
      <c r="B101" s="4" t="s">
        <v>18</v>
      </c>
      <c r="C101" s="4" t="s">
        <v>13</v>
      </c>
      <c r="D101" s="5">
        <v>27738.33</v>
      </c>
      <c r="E101" s="5">
        <v>13823.972880614101</v>
      </c>
      <c r="F101" s="6">
        <v>44440</v>
      </c>
      <c r="G101" s="4" t="s">
        <v>14</v>
      </c>
    </row>
    <row r="102" spans="1:7" x14ac:dyDescent="0.25">
      <c r="A102" s="4">
        <v>6933249</v>
      </c>
      <c r="B102" s="4" t="s">
        <v>18</v>
      </c>
      <c r="C102" s="4" t="s">
        <v>13</v>
      </c>
      <c r="D102" s="5">
        <v>-165.15</v>
      </c>
      <c r="E102" s="5">
        <v>-42.400024717499996</v>
      </c>
      <c r="F102" s="6">
        <v>44440</v>
      </c>
      <c r="G102" s="4" t="s">
        <v>14</v>
      </c>
    </row>
    <row r="103" spans="1:7" x14ac:dyDescent="0.25">
      <c r="A103" s="4">
        <v>6933250</v>
      </c>
      <c r="B103" s="4" t="s">
        <v>18</v>
      </c>
      <c r="C103" s="4" t="s">
        <v>13</v>
      </c>
      <c r="D103" s="5">
        <v>26901.95</v>
      </c>
      <c r="E103" s="5">
        <v>18282.467565921499</v>
      </c>
      <c r="F103" s="6">
        <v>44440</v>
      </c>
      <c r="G103" s="4" t="s">
        <v>14</v>
      </c>
    </row>
    <row r="104" spans="1:7" x14ac:dyDescent="0.25">
      <c r="A104" s="4">
        <v>6933379</v>
      </c>
      <c r="B104" s="4" t="s">
        <v>18</v>
      </c>
      <c r="C104" s="4" t="s">
        <v>13</v>
      </c>
      <c r="D104" s="5">
        <v>12603.69</v>
      </c>
      <c r="E104" s="5">
        <v>4758.5681546733003</v>
      </c>
      <c r="F104" s="6">
        <v>44440</v>
      </c>
      <c r="G104" s="4" t="s">
        <v>14</v>
      </c>
    </row>
    <row r="105" spans="1:7" x14ac:dyDescent="0.25">
      <c r="A105" s="4">
        <v>6933380</v>
      </c>
      <c r="B105" s="4" t="s">
        <v>18</v>
      </c>
      <c r="C105" s="4" t="s">
        <v>13</v>
      </c>
      <c r="D105" s="5">
        <v>29873.850000000002</v>
      </c>
      <c r="E105" s="5">
        <v>18497.523160291501</v>
      </c>
      <c r="F105" s="6">
        <v>44440</v>
      </c>
      <c r="G105" s="4" t="s">
        <v>14</v>
      </c>
    </row>
    <row r="106" spans="1:7" x14ac:dyDescent="0.25">
      <c r="A106" s="4">
        <v>6933414</v>
      </c>
      <c r="B106" s="4" t="s">
        <v>18</v>
      </c>
      <c r="C106" s="4" t="s">
        <v>13</v>
      </c>
      <c r="D106" s="5">
        <v>43625.65</v>
      </c>
      <c r="E106" s="5">
        <v>19106.382596634499</v>
      </c>
      <c r="F106" s="6">
        <v>44440</v>
      </c>
      <c r="G106" s="4" t="s">
        <v>14</v>
      </c>
    </row>
    <row r="107" spans="1:7" x14ac:dyDescent="0.25">
      <c r="A107" s="4">
        <v>6933415</v>
      </c>
      <c r="B107" s="4" t="s">
        <v>18</v>
      </c>
      <c r="C107" s="4" t="s">
        <v>13</v>
      </c>
      <c r="D107" s="5">
        <v>422.65000000000003</v>
      </c>
      <c r="E107" s="5">
        <v>185.1046942445</v>
      </c>
      <c r="F107" s="6">
        <v>44440</v>
      </c>
      <c r="G107" s="4" t="s">
        <v>14</v>
      </c>
    </row>
    <row r="108" spans="1:7" x14ac:dyDescent="0.25">
      <c r="A108" s="4">
        <v>6933416</v>
      </c>
      <c r="B108" s="4" t="s">
        <v>18</v>
      </c>
      <c r="C108" s="4" t="s">
        <v>13</v>
      </c>
      <c r="D108" s="5">
        <v>28876.57</v>
      </c>
      <c r="E108" s="5">
        <v>12646.844104294099</v>
      </c>
      <c r="F108" s="6">
        <v>44440</v>
      </c>
      <c r="G108" s="4" t="s">
        <v>14</v>
      </c>
    </row>
    <row r="109" spans="1:7" x14ac:dyDescent="0.25">
      <c r="A109" s="4">
        <v>6933518</v>
      </c>
      <c r="B109" s="4" t="s">
        <v>18</v>
      </c>
      <c r="C109" s="4" t="s">
        <v>13</v>
      </c>
      <c r="D109" s="5">
        <v>35970.340000000004</v>
      </c>
      <c r="E109" s="5">
        <v>24445.312491665802</v>
      </c>
      <c r="F109" s="6">
        <v>44440</v>
      </c>
      <c r="G109" s="4" t="s">
        <v>14</v>
      </c>
    </row>
    <row r="110" spans="1:7" x14ac:dyDescent="0.25">
      <c r="A110" s="4">
        <v>6933549</v>
      </c>
      <c r="B110" s="4" t="s">
        <v>18</v>
      </c>
      <c r="C110" s="4" t="s">
        <v>13</v>
      </c>
      <c r="D110" s="5">
        <v>37313.56</v>
      </c>
      <c r="E110" s="5">
        <v>16341.926215482799</v>
      </c>
      <c r="F110" s="6">
        <v>44440</v>
      </c>
      <c r="G110" s="4" t="s">
        <v>14</v>
      </c>
    </row>
    <row r="111" spans="1:7" x14ac:dyDescent="0.25">
      <c r="A111" s="4">
        <v>6933665</v>
      </c>
      <c r="B111" s="4" t="s">
        <v>18</v>
      </c>
      <c r="C111" s="4" t="s">
        <v>13</v>
      </c>
      <c r="D111" s="5">
        <v>28629.84</v>
      </c>
      <c r="E111" s="5">
        <v>10809.298300528801</v>
      </c>
      <c r="F111" s="6">
        <v>44440</v>
      </c>
      <c r="G111" s="4" t="s">
        <v>14</v>
      </c>
    </row>
    <row r="112" spans="1:7" x14ac:dyDescent="0.25">
      <c r="A112" s="4">
        <v>6933669</v>
      </c>
      <c r="B112" s="4" t="s">
        <v>18</v>
      </c>
      <c r="C112" s="4" t="s">
        <v>13</v>
      </c>
      <c r="D112" s="5">
        <v>36761.040000000001</v>
      </c>
      <c r="E112" s="5">
        <v>22761.987115701599</v>
      </c>
      <c r="F112" s="6">
        <v>44440</v>
      </c>
      <c r="G112" s="4" t="s">
        <v>14</v>
      </c>
    </row>
    <row r="113" spans="1:7" x14ac:dyDescent="0.25">
      <c r="A113" s="4">
        <v>6933674</v>
      </c>
      <c r="B113" s="4" t="s">
        <v>18</v>
      </c>
      <c r="C113" s="4" t="s">
        <v>13</v>
      </c>
      <c r="D113" s="5">
        <v>32535.79</v>
      </c>
      <c r="E113" s="5">
        <v>8353.1232225455005</v>
      </c>
      <c r="F113" s="6">
        <v>44440</v>
      </c>
      <c r="G113" s="4" t="s">
        <v>14</v>
      </c>
    </row>
    <row r="114" spans="1:7" x14ac:dyDescent="0.25">
      <c r="A114" s="4">
        <v>6933696</v>
      </c>
      <c r="B114" s="4" t="s">
        <v>18</v>
      </c>
      <c r="C114" s="4" t="s">
        <v>13</v>
      </c>
      <c r="D114" s="5">
        <v>-62.800000000000004</v>
      </c>
      <c r="E114" s="5">
        <v>-27.504021764000001</v>
      </c>
      <c r="F114" s="6">
        <v>44440</v>
      </c>
      <c r="G114" s="4" t="s">
        <v>14</v>
      </c>
    </row>
    <row r="115" spans="1:7" x14ac:dyDescent="0.25">
      <c r="A115" s="4">
        <v>6933697</v>
      </c>
      <c r="B115" s="4" t="s">
        <v>18</v>
      </c>
      <c r="C115" s="4" t="s">
        <v>13</v>
      </c>
      <c r="D115" s="5">
        <v>28809.32</v>
      </c>
      <c r="E115" s="5">
        <v>12617.391151051599</v>
      </c>
      <c r="F115" s="6">
        <v>44440</v>
      </c>
      <c r="G115" s="4" t="s">
        <v>14</v>
      </c>
    </row>
    <row r="116" spans="1:7" x14ac:dyDescent="0.25">
      <c r="A116" s="4">
        <v>6933698</v>
      </c>
      <c r="B116" s="4" t="s">
        <v>18</v>
      </c>
      <c r="C116" s="4" t="s">
        <v>13</v>
      </c>
      <c r="D116" s="5">
        <v>28579.57</v>
      </c>
      <c r="E116" s="5">
        <v>12516.769351684101</v>
      </c>
      <c r="F116" s="6">
        <v>44440</v>
      </c>
      <c r="G116" s="4" t="s">
        <v>14</v>
      </c>
    </row>
    <row r="117" spans="1:7" x14ac:dyDescent="0.25">
      <c r="A117" s="4">
        <v>6933815</v>
      </c>
      <c r="B117" s="4" t="s">
        <v>18</v>
      </c>
      <c r="C117" s="4" t="s">
        <v>13</v>
      </c>
      <c r="D117" s="5">
        <v>31213.84</v>
      </c>
      <c r="E117" s="5">
        <v>11784.8967254088</v>
      </c>
      <c r="F117" s="6">
        <v>44440</v>
      </c>
      <c r="G117" s="4" t="s">
        <v>14</v>
      </c>
    </row>
    <row r="118" spans="1:7" x14ac:dyDescent="0.25">
      <c r="A118" s="4">
        <v>6933846</v>
      </c>
      <c r="B118" s="4" t="s">
        <v>18</v>
      </c>
      <c r="C118" s="4" t="s">
        <v>13</v>
      </c>
      <c r="D118" s="5">
        <v>28579.57</v>
      </c>
      <c r="E118" s="5">
        <v>12516.769351684101</v>
      </c>
      <c r="F118" s="6">
        <v>44440</v>
      </c>
      <c r="G118" s="4" t="s">
        <v>14</v>
      </c>
    </row>
    <row r="119" spans="1:7" x14ac:dyDescent="0.25">
      <c r="A119" s="4">
        <v>6933963</v>
      </c>
      <c r="B119" s="4" t="s">
        <v>18</v>
      </c>
      <c r="C119" s="4" t="s">
        <v>13</v>
      </c>
      <c r="D119" s="5">
        <v>250.25</v>
      </c>
      <c r="E119" s="5">
        <v>79.365824037500005</v>
      </c>
      <c r="F119" s="6">
        <v>44440</v>
      </c>
      <c r="G119" s="4" t="s">
        <v>14</v>
      </c>
    </row>
    <row r="120" spans="1:7" x14ac:dyDescent="0.25">
      <c r="A120" s="4">
        <v>6933964</v>
      </c>
      <c r="B120" s="4" t="s">
        <v>18</v>
      </c>
      <c r="C120" s="4" t="s">
        <v>13</v>
      </c>
      <c r="D120" s="5">
        <v>303.16000000000003</v>
      </c>
      <c r="E120" s="5">
        <v>96.146026833999997</v>
      </c>
      <c r="F120" s="6">
        <v>44440</v>
      </c>
      <c r="G120" s="4" t="s">
        <v>14</v>
      </c>
    </row>
    <row r="121" spans="1:7" x14ac:dyDescent="0.25">
      <c r="A121" s="4">
        <v>6933965</v>
      </c>
      <c r="B121" s="4" t="s">
        <v>18</v>
      </c>
      <c r="C121" s="4" t="s">
        <v>13</v>
      </c>
      <c r="D121" s="5">
        <v>-0.03</v>
      </c>
      <c r="E121" s="5">
        <v>-1.4951123100000002E-2</v>
      </c>
      <c r="F121" s="6">
        <v>44440</v>
      </c>
      <c r="G121" s="4" t="s">
        <v>14</v>
      </c>
    </row>
    <row r="122" spans="1:7" x14ac:dyDescent="0.25">
      <c r="A122" s="4">
        <v>6933999</v>
      </c>
      <c r="B122" s="4" t="s">
        <v>18</v>
      </c>
      <c r="C122" s="4" t="s">
        <v>13</v>
      </c>
      <c r="D122" s="5">
        <v>1222.1200000000001</v>
      </c>
      <c r="E122" s="5">
        <v>387.59065283800004</v>
      </c>
      <c r="F122" s="6">
        <v>44440</v>
      </c>
      <c r="G122" s="4" t="s">
        <v>14</v>
      </c>
    </row>
    <row r="123" spans="1:7" x14ac:dyDescent="0.25">
      <c r="A123" s="4">
        <v>6934000</v>
      </c>
      <c r="B123" s="4" t="s">
        <v>18</v>
      </c>
      <c r="C123" s="4" t="s">
        <v>13</v>
      </c>
      <c r="D123" s="5">
        <v>37826.300000000003</v>
      </c>
      <c r="E123" s="5">
        <v>16566.486918019</v>
      </c>
      <c r="F123" s="6">
        <v>44440</v>
      </c>
      <c r="G123" s="4" t="s">
        <v>14</v>
      </c>
    </row>
    <row r="124" spans="1:7" x14ac:dyDescent="0.25">
      <c r="A124" s="4">
        <v>6934042</v>
      </c>
      <c r="B124" s="4" t="s">
        <v>18</v>
      </c>
      <c r="C124" s="4" t="s">
        <v>13</v>
      </c>
      <c r="D124" s="5">
        <v>43391.090000000004</v>
      </c>
      <c r="E124" s="5">
        <v>5897.6865790370002</v>
      </c>
      <c r="F124" s="6">
        <v>44440</v>
      </c>
      <c r="G124" s="4" t="s">
        <v>14</v>
      </c>
    </row>
    <row r="125" spans="1:7" x14ac:dyDescent="0.25">
      <c r="A125" s="4">
        <v>6934056</v>
      </c>
      <c r="B125" s="4" t="s">
        <v>18</v>
      </c>
      <c r="C125" s="4" t="s">
        <v>13</v>
      </c>
      <c r="D125" s="5">
        <v>30977.8</v>
      </c>
      <c r="E125" s="5">
        <v>4210.4808915399999</v>
      </c>
      <c r="F125" s="6">
        <v>44440</v>
      </c>
      <c r="G125" s="4" t="s">
        <v>14</v>
      </c>
    </row>
    <row r="126" spans="1:7" x14ac:dyDescent="0.25">
      <c r="A126" s="4">
        <v>6934077</v>
      </c>
      <c r="B126" s="4" t="s">
        <v>18</v>
      </c>
      <c r="C126" s="4" t="s">
        <v>13</v>
      </c>
      <c r="D126" s="5">
        <v>39581.450000000004</v>
      </c>
      <c r="E126" s="5">
        <v>5379.8829769849999</v>
      </c>
      <c r="F126" s="6">
        <v>44440</v>
      </c>
      <c r="G126" s="4" t="s">
        <v>14</v>
      </c>
    </row>
    <row r="127" spans="1:7" x14ac:dyDescent="0.25">
      <c r="A127" s="4">
        <v>7004599</v>
      </c>
      <c r="B127" s="4" t="s">
        <v>18</v>
      </c>
      <c r="C127" s="4" t="s">
        <v>13</v>
      </c>
      <c r="D127" s="5">
        <v>-72.150000000000006</v>
      </c>
      <c r="E127" s="5">
        <v>-5.4500003220000002</v>
      </c>
      <c r="F127" s="6">
        <v>44440</v>
      </c>
      <c r="G127" s="4" t="s">
        <v>14</v>
      </c>
    </row>
    <row r="128" spans="1:7" x14ac:dyDescent="0.25">
      <c r="A128" s="4">
        <v>6933105</v>
      </c>
      <c r="B128" s="4" t="s">
        <v>12</v>
      </c>
      <c r="C128" s="4" t="s">
        <v>13</v>
      </c>
      <c r="D128" s="5">
        <v>86769.09</v>
      </c>
      <c r="E128" s="5">
        <v>35328.108747226499</v>
      </c>
      <c r="F128" s="6">
        <v>44440</v>
      </c>
      <c r="G128" s="4" t="s">
        <v>14</v>
      </c>
    </row>
    <row r="129" spans="1:7" x14ac:dyDescent="0.25">
      <c r="A129" s="4">
        <v>6933114</v>
      </c>
      <c r="B129" s="4" t="s">
        <v>12</v>
      </c>
      <c r="C129" s="4" t="s">
        <v>13</v>
      </c>
      <c r="D129" s="5">
        <v>183690</v>
      </c>
      <c r="E129" s="5">
        <v>86755.857528599998</v>
      </c>
      <c r="F129" s="6">
        <v>44440</v>
      </c>
      <c r="G129" s="4" t="s">
        <v>14</v>
      </c>
    </row>
    <row r="130" spans="1:7" x14ac:dyDescent="0.25">
      <c r="A130" s="4">
        <v>6933115</v>
      </c>
      <c r="B130" s="4" t="s">
        <v>12</v>
      </c>
      <c r="C130" s="4" t="s">
        <v>13</v>
      </c>
      <c r="D130" s="5">
        <v>-18354.34</v>
      </c>
      <c r="E130" s="5">
        <v>-7472.9851321890001</v>
      </c>
      <c r="F130" s="6">
        <v>44440</v>
      </c>
      <c r="G130" s="4" t="s">
        <v>14</v>
      </c>
    </row>
    <row r="131" spans="1:7" x14ac:dyDescent="0.25">
      <c r="A131" s="4">
        <v>6933702</v>
      </c>
      <c r="B131" s="4" t="s">
        <v>12</v>
      </c>
      <c r="C131" s="4" t="s">
        <v>13</v>
      </c>
      <c r="D131" s="5">
        <v>18354.34</v>
      </c>
      <c r="E131" s="5">
        <v>8668.6619090395998</v>
      </c>
      <c r="F131" s="6">
        <v>44440</v>
      </c>
      <c r="G131" s="4" t="s">
        <v>14</v>
      </c>
    </row>
    <row r="132" spans="1:7" x14ac:dyDescent="0.25">
      <c r="A132" s="4">
        <v>6933703</v>
      </c>
      <c r="B132" s="4" t="s">
        <v>12</v>
      </c>
      <c r="C132" s="4" t="s">
        <v>13</v>
      </c>
      <c r="D132" s="5">
        <v>-20289.54</v>
      </c>
      <c r="E132" s="5">
        <v>-8260.9034571089996</v>
      </c>
      <c r="F132" s="6">
        <v>44440</v>
      </c>
      <c r="G132" s="4" t="s">
        <v>14</v>
      </c>
    </row>
    <row r="133" spans="1:7" x14ac:dyDescent="0.25">
      <c r="A133" s="4">
        <v>6934018</v>
      </c>
      <c r="B133" s="4" t="s">
        <v>12</v>
      </c>
      <c r="C133" s="4" t="s">
        <v>13</v>
      </c>
      <c r="D133" s="5">
        <v>188214.51</v>
      </c>
      <c r="E133" s="5">
        <v>27587.410053093001</v>
      </c>
      <c r="F133" s="6">
        <v>44440</v>
      </c>
      <c r="G133" s="4" t="s">
        <v>14</v>
      </c>
    </row>
    <row r="134" spans="1:7" x14ac:dyDescent="0.25">
      <c r="A134" s="4">
        <v>6934078</v>
      </c>
      <c r="B134" s="4" t="s">
        <v>12</v>
      </c>
      <c r="C134" s="4" t="s">
        <v>13</v>
      </c>
      <c r="D134" s="5">
        <v>175314.03</v>
      </c>
      <c r="E134" s="5">
        <v>25696.531227428997</v>
      </c>
      <c r="F134" s="6">
        <v>44440</v>
      </c>
      <c r="G134" s="4" t="s">
        <v>14</v>
      </c>
    </row>
    <row r="135" spans="1:7" x14ac:dyDescent="0.25">
      <c r="A135" s="4">
        <v>7003101</v>
      </c>
      <c r="B135" s="4" t="s">
        <v>12</v>
      </c>
      <c r="C135" s="4" t="s">
        <v>13</v>
      </c>
      <c r="D135" s="5">
        <v>106912.12</v>
      </c>
      <c r="E135" s="5">
        <v>8705.8881434784016</v>
      </c>
      <c r="F135" s="6">
        <v>44440</v>
      </c>
      <c r="G135" s="4" t="s">
        <v>14</v>
      </c>
    </row>
    <row r="136" spans="1:7" x14ac:dyDescent="0.25">
      <c r="A136" s="4">
        <v>7003698</v>
      </c>
      <c r="B136" s="4" t="s">
        <v>12</v>
      </c>
      <c r="C136" s="4" t="s">
        <v>13</v>
      </c>
      <c r="D136" s="5">
        <v>163.9</v>
      </c>
      <c r="E136" s="5">
        <v>13.346429448</v>
      </c>
      <c r="F136" s="6">
        <v>44440</v>
      </c>
      <c r="G136" s="4" t="s">
        <v>14</v>
      </c>
    </row>
    <row r="137" spans="1:7" x14ac:dyDescent="0.25">
      <c r="A137" s="4">
        <v>7003699</v>
      </c>
      <c r="B137" s="4" t="s">
        <v>12</v>
      </c>
      <c r="C137" s="4" t="s">
        <v>13</v>
      </c>
      <c r="D137" s="5">
        <v>-80092.22</v>
      </c>
      <c r="E137" s="5">
        <v>-6521.9351041104001</v>
      </c>
      <c r="F137" s="6">
        <v>44440</v>
      </c>
      <c r="G137" s="4" t="s">
        <v>14</v>
      </c>
    </row>
    <row r="138" spans="1:7" x14ac:dyDescent="0.25">
      <c r="A138" s="4">
        <v>6932978</v>
      </c>
      <c r="B138" s="4" t="s">
        <v>19</v>
      </c>
      <c r="C138" s="4" t="s">
        <v>13</v>
      </c>
      <c r="D138" s="5">
        <v>1456.47</v>
      </c>
      <c r="E138" s="5">
        <v>196.46641340460002</v>
      </c>
      <c r="F138" s="6">
        <v>44440</v>
      </c>
      <c r="G138" s="4" t="s">
        <v>14</v>
      </c>
    </row>
    <row r="139" spans="1:7" x14ac:dyDescent="0.25">
      <c r="A139" s="4">
        <v>6933111</v>
      </c>
      <c r="B139" s="4" t="s">
        <v>19</v>
      </c>
      <c r="C139" s="4" t="s">
        <v>13</v>
      </c>
      <c r="D139" s="5">
        <v>616.19000000000005</v>
      </c>
      <c r="E139" s="5">
        <v>83.119212394200005</v>
      </c>
      <c r="F139" s="6">
        <v>44440</v>
      </c>
      <c r="G139" s="4" t="s">
        <v>14</v>
      </c>
    </row>
    <row r="140" spans="1:7" x14ac:dyDescent="0.25">
      <c r="A140" s="4">
        <v>6933117</v>
      </c>
      <c r="B140" s="4" t="s">
        <v>19</v>
      </c>
      <c r="C140" s="4" t="s">
        <v>13</v>
      </c>
      <c r="D140" s="5">
        <v>3544.2400000000002</v>
      </c>
      <c r="E140" s="5">
        <v>478.09026004320003</v>
      </c>
      <c r="F140" s="6">
        <v>44440</v>
      </c>
      <c r="G140" s="4" t="s">
        <v>14</v>
      </c>
    </row>
    <row r="141" spans="1:7" x14ac:dyDescent="0.25">
      <c r="A141" s="4">
        <v>6933251</v>
      </c>
      <c r="B141" s="4" t="s">
        <v>19</v>
      </c>
      <c r="C141" s="4" t="s">
        <v>13</v>
      </c>
      <c r="D141" s="5">
        <v>1475.93</v>
      </c>
      <c r="E141" s="5">
        <v>199.09141522740001</v>
      </c>
      <c r="F141" s="6">
        <v>44440</v>
      </c>
      <c r="G141" s="4" t="s">
        <v>14</v>
      </c>
    </row>
    <row r="142" spans="1:7" x14ac:dyDescent="0.25">
      <c r="A142" s="4">
        <v>6933252</v>
      </c>
      <c r="B142" s="4" t="s">
        <v>19</v>
      </c>
      <c r="C142" s="4" t="s">
        <v>13</v>
      </c>
      <c r="D142" s="5">
        <v>1039.9000000000001</v>
      </c>
      <c r="E142" s="5">
        <v>140.274377982</v>
      </c>
      <c r="F142" s="6">
        <v>44440</v>
      </c>
      <c r="G142" s="4" t="s">
        <v>14</v>
      </c>
    </row>
    <row r="143" spans="1:7" x14ac:dyDescent="0.25">
      <c r="A143" s="4">
        <v>6933278</v>
      </c>
      <c r="B143" s="4" t="s">
        <v>19</v>
      </c>
      <c r="C143" s="4" t="s">
        <v>13</v>
      </c>
      <c r="D143" s="5">
        <v>714.62</v>
      </c>
      <c r="E143" s="5">
        <v>204.35936687359998</v>
      </c>
      <c r="F143" s="6">
        <v>44440</v>
      </c>
      <c r="G143" s="4" t="s">
        <v>14</v>
      </c>
    </row>
    <row r="144" spans="1:7" x14ac:dyDescent="0.25">
      <c r="A144" s="4">
        <v>6933411</v>
      </c>
      <c r="B144" s="4" t="s">
        <v>19</v>
      </c>
      <c r="C144" s="4" t="s">
        <v>13</v>
      </c>
      <c r="D144" s="5">
        <v>3015.02</v>
      </c>
      <c r="E144" s="5">
        <v>1057.4299852144002</v>
      </c>
      <c r="F144" s="6">
        <v>44440</v>
      </c>
      <c r="G144" s="4" t="s">
        <v>14</v>
      </c>
    </row>
    <row r="145" spans="1:7" x14ac:dyDescent="0.25">
      <c r="A145" s="4">
        <v>6933545</v>
      </c>
      <c r="B145" s="4" t="s">
        <v>19</v>
      </c>
      <c r="C145" s="4" t="s">
        <v>13</v>
      </c>
      <c r="D145" s="5">
        <v>5561.03</v>
      </c>
      <c r="E145" s="5">
        <v>750.13945974540002</v>
      </c>
      <c r="F145" s="6">
        <v>44440</v>
      </c>
      <c r="G145" s="4" t="s">
        <v>14</v>
      </c>
    </row>
    <row r="146" spans="1:7" x14ac:dyDescent="0.25">
      <c r="A146" s="4">
        <v>6933546</v>
      </c>
      <c r="B146" s="4" t="s">
        <v>19</v>
      </c>
      <c r="C146" s="4" t="s">
        <v>13</v>
      </c>
      <c r="D146" s="5">
        <v>1094.9100000000001</v>
      </c>
      <c r="E146" s="5">
        <v>313.1106243648</v>
      </c>
      <c r="F146" s="6">
        <v>44440</v>
      </c>
      <c r="G146" s="4" t="s">
        <v>14</v>
      </c>
    </row>
    <row r="147" spans="1:7" x14ac:dyDescent="0.25">
      <c r="A147" s="4">
        <v>6933843</v>
      </c>
      <c r="B147" s="4" t="s">
        <v>19</v>
      </c>
      <c r="C147" s="4" t="s">
        <v>13</v>
      </c>
      <c r="D147" s="5">
        <v>4473</v>
      </c>
      <c r="E147" s="5">
        <v>603.37272113999995</v>
      </c>
      <c r="F147" s="6">
        <v>44440</v>
      </c>
      <c r="G147" s="4" t="s">
        <v>14</v>
      </c>
    </row>
    <row r="148" spans="1:7" x14ac:dyDescent="0.25">
      <c r="A148" s="4">
        <v>6933993</v>
      </c>
      <c r="B148" s="4" t="s">
        <v>19</v>
      </c>
      <c r="C148" s="4" t="s">
        <v>13</v>
      </c>
      <c r="D148" s="5">
        <v>4062.98</v>
      </c>
      <c r="E148" s="5">
        <v>1337.2772107792</v>
      </c>
      <c r="F148" s="6">
        <v>44440</v>
      </c>
      <c r="G148" s="4" t="s">
        <v>14</v>
      </c>
    </row>
    <row r="149" spans="1:7" x14ac:dyDescent="0.25">
      <c r="A149" s="4">
        <v>6933994</v>
      </c>
      <c r="B149" s="4" t="s">
        <v>19</v>
      </c>
      <c r="C149" s="4" t="s">
        <v>13</v>
      </c>
      <c r="D149" s="5">
        <v>3298.31</v>
      </c>
      <c r="E149" s="5">
        <v>444.91622621580001</v>
      </c>
      <c r="F149" s="6">
        <v>44440</v>
      </c>
      <c r="G149" s="4" t="s">
        <v>14</v>
      </c>
    </row>
    <row r="150" spans="1:7" x14ac:dyDescent="0.25">
      <c r="A150" s="4">
        <v>6933995</v>
      </c>
      <c r="B150" s="4" t="s">
        <v>19</v>
      </c>
      <c r="C150" s="4" t="s">
        <v>13</v>
      </c>
      <c r="D150" s="5">
        <v>2569.85</v>
      </c>
      <c r="E150" s="5">
        <v>845.832822244</v>
      </c>
      <c r="F150" s="6">
        <v>44440</v>
      </c>
      <c r="G150" s="4" t="s">
        <v>14</v>
      </c>
    </row>
    <row r="151" spans="1:7" x14ac:dyDescent="0.25">
      <c r="A151" s="4">
        <v>6934030</v>
      </c>
      <c r="B151" s="4" t="s">
        <v>6</v>
      </c>
      <c r="C151" s="4" t="s">
        <v>20</v>
      </c>
      <c r="D151" s="5">
        <v>202.5</v>
      </c>
      <c r="E151" s="5">
        <v>0</v>
      </c>
      <c r="F151" s="6">
        <v>44440</v>
      </c>
      <c r="G151" s="4" t="s">
        <v>21</v>
      </c>
    </row>
    <row r="152" spans="1:7" x14ac:dyDescent="0.25">
      <c r="A152" s="4">
        <v>6934058</v>
      </c>
      <c r="B152" s="4" t="s">
        <v>6</v>
      </c>
      <c r="C152" s="4" t="s">
        <v>20</v>
      </c>
      <c r="D152" s="5">
        <v>5219.95</v>
      </c>
      <c r="E152" s="5">
        <v>0</v>
      </c>
      <c r="F152" s="6">
        <v>44440</v>
      </c>
      <c r="G152" s="4" t="s">
        <v>21</v>
      </c>
    </row>
    <row r="153" spans="1:7" x14ac:dyDescent="0.25">
      <c r="A153" s="4">
        <v>6934079</v>
      </c>
      <c r="B153" s="4" t="s">
        <v>6</v>
      </c>
      <c r="C153" s="4" t="s">
        <v>20</v>
      </c>
      <c r="D153" s="5">
        <v>-399.75</v>
      </c>
      <c r="E153" s="5">
        <v>0</v>
      </c>
      <c r="F153" s="6">
        <v>44440</v>
      </c>
      <c r="G153" s="4" t="s">
        <v>21</v>
      </c>
    </row>
    <row r="154" spans="1:7" x14ac:dyDescent="0.25">
      <c r="A154" s="4">
        <v>7002780</v>
      </c>
      <c r="B154" s="4" t="s">
        <v>6</v>
      </c>
      <c r="C154" s="4" t="s">
        <v>20</v>
      </c>
      <c r="D154" s="5">
        <v>3172.5</v>
      </c>
      <c r="E154" s="5">
        <v>0</v>
      </c>
      <c r="F154" s="6">
        <v>44440</v>
      </c>
      <c r="G154" s="4" t="s">
        <v>21</v>
      </c>
    </row>
    <row r="155" spans="1:7" x14ac:dyDescent="0.25">
      <c r="A155" s="4">
        <v>7003416</v>
      </c>
      <c r="B155" s="4" t="s">
        <v>6</v>
      </c>
      <c r="C155" s="4" t="s">
        <v>20</v>
      </c>
      <c r="D155" s="5">
        <v>1480.5</v>
      </c>
      <c r="E155" s="5">
        <v>0</v>
      </c>
      <c r="F155" s="6">
        <v>44440</v>
      </c>
      <c r="G155" s="4" t="s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75" workbookViewId="0">
      <selection activeCell="B1" sqref="B1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44409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902.93433330000005</v>
      </c>
      <c r="F3" s="6">
        <v>44409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4536.9614875469997</v>
      </c>
      <c r="F4" s="6">
        <v>44409</v>
      </c>
      <c r="G4" s="4" t="s">
        <v>8</v>
      </c>
    </row>
    <row r="5" spans="1:7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-544.47581941999999</v>
      </c>
      <c r="F5" s="6">
        <v>44409</v>
      </c>
      <c r="G5" s="4" t="s">
        <v>8</v>
      </c>
    </row>
    <row r="6" spans="1:7" x14ac:dyDescent="0.25">
      <c r="A6" s="4">
        <v>1949348</v>
      </c>
      <c r="B6" s="4" t="s">
        <v>10</v>
      </c>
      <c r="C6" s="4" t="s">
        <v>7</v>
      </c>
      <c r="D6" s="5">
        <v>4577.1400000000003</v>
      </c>
      <c r="E6" s="5">
        <v>1895.8311570412</v>
      </c>
      <c r="F6" s="6">
        <v>44409</v>
      </c>
      <c r="G6" s="4" t="s">
        <v>8</v>
      </c>
    </row>
    <row r="7" spans="1:7" x14ac:dyDescent="0.25">
      <c r="A7" s="4">
        <v>43230745</v>
      </c>
      <c r="B7" s="4" t="s">
        <v>10</v>
      </c>
      <c r="C7" s="4" t="s">
        <v>7</v>
      </c>
      <c r="D7" s="5">
        <v>3417.75</v>
      </c>
      <c r="E7" s="5">
        <v>404.47000093500003</v>
      </c>
      <c r="F7" s="6">
        <v>44409</v>
      </c>
      <c r="G7" s="4" t="s">
        <v>8</v>
      </c>
    </row>
    <row r="8" spans="1:7" x14ac:dyDescent="0.25">
      <c r="A8" s="4">
        <v>923219</v>
      </c>
      <c r="B8" s="4" t="s">
        <v>12</v>
      </c>
      <c r="C8" s="4" t="s">
        <v>7</v>
      </c>
      <c r="D8" s="5">
        <v>58.83</v>
      </c>
      <c r="E8" s="5">
        <v>4.4007693255000007</v>
      </c>
      <c r="F8" s="6">
        <v>44409</v>
      </c>
      <c r="G8" s="4" t="s">
        <v>8</v>
      </c>
    </row>
    <row r="9" spans="1:7" x14ac:dyDescent="0.25">
      <c r="A9" s="4">
        <v>6933535</v>
      </c>
      <c r="B9" s="4" t="s">
        <v>6</v>
      </c>
      <c r="C9" s="4" t="s">
        <v>13</v>
      </c>
      <c r="D9" s="5">
        <v>472514.62</v>
      </c>
      <c r="E9" s="5">
        <v>0</v>
      </c>
      <c r="F9" s="6">
        <v>44409</v>
      </c>
      <c r="G9" s="4" t="s">
        <v>14</v>
      </c>
    </row>
    <row r="10" spans="1:7" x14ac:dyDescent="0.25">
      <c r="A10" s="4">
        <v>6933550</v>
      </c>
      <c r="B10" s="4" t="s">
        <v>6</v>
      </c>
      <c r="C10" s="4" t="s">
        <v>13</v>
      </c>
      <c r="D10" s="5">
        <v>4232.25</v>
      </c>
      <c r="E10" s="5">
        <v>0</v>
      </c>
      <c r="F10" s="6">
        <v>44409</v>
      </c>
      <c r="G10" s="4" t="s">
        <v>14</v>
      </c>
    </row>
    <row r="11" spans="1:7" x14ac:dyDescent="0.25">
      <c r="A11" s="4">
        <v>6933700</v>
      </c>
      <c r="B11" s="4" t="s">
        <v>6</v>
      </c>
      <c r="C11" s="4" t="s">
        <v>13</v>
      </c>
      <c r="D11" s="5">
        <v>106291.65000000001</v>
      </c>
      <c r="E11" s="5">
        <v>0</v>
      </c>
      <c r="F11" s="6">
        <v>44409</v>
      </c>
      <c r="G11" s="4" t="s">
        <v>14</v>
      </c>
    </row>
    <row r="12" spans="1:7" x14ac:dyDescent="0.25">
      <c r="A12" s="4">
        <v>6933701</v>
      </c>
      <c r="B12" s="4" t="s">
        <v>6</v>
      </c>
      <c r="C12" s="4" t="s">
        <v>13</v>
      </c>
      <c r="D12" s="5">
        <v>1500</v>
      </c>
      <c r="E12" s="5">
        <v>0</v>
      </c>
      <c r="F12" s="6">
        <v>44409</v>
      </c>
      <c r="G12" s="4" t="s">
        <v>14</v>
      </c>
    </row>
    <row r="13" spans="1:7" x14ac:dyDescent="0.25">
      <c r="A13" s="4">
        <v>6932989</v>
      </c>
      <c r="B13" s="4" t="s">
        <v>9</v>
      </c>
      <c r="C13" s="4" t="s">
        <v>13</v>
      </c>
      <c r="D13" s="5">
        <v>101826.47</v>
      </c>
      <c r="E13" s="5">
        <v>17658.4602950193</v>
      </c>
      <c r="F13" s="6">
        <v>44409</v>
      </c>
      <c r="G13" s="4" t="s">
        <v>14</v>
      </c>
    </row>
    <row r="14" spans="1:7" x14ac:dyDescent="0.25">
      <c r="A14" s="4">
        <v>6933002</v>
      </c>
      <c r="B14" s="4" t="s">
        <v>9</v>
      </c>
      <c r="C14" s="4" t="s">
        <v>13</v>
      </c>
      <c r="D14" s="5">
        <v>12495.5</v>
      </c>
      <c r="E14" s="5">
        <v>2432.27306636</v>
      </c>
      <c r="F14" s="6">
        <v>44409</v>
      </c>
      <c r="G14" s="4" t="s">
        <v>14</v>
      </c>
    </row>
    <row r="15" spans="1:7" x14ac:dyDescent="0.25">
      <c r="A15" s="4">
        <v>6933704</v>
      </c>
      <c r="B15" s="4" t="s">
        <v>9</v>
      </c>
      <c r="C15" s="4" t="s">
        <v>13</v>
      </c>
      <c r="D15" s="5">
        <v>23480.77</v>
      </c>
      <c r="E15" s="5">
        <v>4570.5769635784</v>
      </c>
      <c r="F15" s="6">
        <v>44409</v>
      </c>
      <c r="G15" s="4" t="s">
        <v>14</v>
      </c>
    </row>
    <row r="16" spans="1:7" x14ac:dyDescent="0.25">
      <c r="A16" s="4">
        <v>6934031</v>
      </c>
      <c r="B16" s="4" t="s">
        <v>9</v>
      </c>
      <c r="C16" s="4" t="s">
        <v>13</v>
      </c>
      <c r="D16" s="5">
        <v>8954.99</v>
      </c>
      <c r="E16" s="5">
        <v>412.00700066349998</v>
      </c>
      <c r="F16" s="6">
        <v>44409</v>
      </c>
      <c r="G16" s="4" t="s">
        <v>14</v>
      </c>
    </row>
    <row r="17" spans="1:7" x14ac:dyDescent="0.25">
      <c r="A17" s="4">
        <v>6934068</v>
      </c>
      <c r="B17" s="4" t="s">
        <v>9</v>
      </c>
      <c r="C17" s="4" t="s">
        <v>13</v>
      </c>
      <c r="D17" s="5">
        <v>5933184.5899999999</v>
      </c>
      <c r="E17" s="5">
        <v>272977.81318670348</v>
      </c>
      <c r="F17" s="6">
        <v>44409</v>
      </c>
      <c r="G17" s="4" t="s">
        <v>14</v>
      </c>
    </row>
    <row r="18" spans="1:7" x14ac:dyDescent="0.25">
      <c r="A18" s="4">
        <v>6934069</v>
      </c>
      <c r="B18" s="4" t="s">
        <v>9</v>
      </c>
      <c r="C18" s="4" t="s">
        <v>13</v>
      </c>
      <c r="D18" s="5">
        <v>457856.33</v>
      </c>
      <c r="E18" s="5">
        <v>21065.351637254502</v>
      </c>
      <c r="F18" s="6">
        <v>44409</v>
      </c>
      <c r="G18" s="4" t="s">
        <v>14</v>
      </c>
    </row>
    <row r="19" spans="1:7" x14ac:dyDescent="0.25">
      <c r="A19" s="4">
        <v>6934080</v>
      </c>
      <c r="B19" s="4" t="s">
        <v>9</v>
      </c>
      <c r="C19" s="4" t="s">
        <v>13</v>
      </c>
      <c r="D19" s="5">
        <v>495432.52</v>
      </c>
      <c r="E19" s="5">
        <v>22794.181411297999</v>
      </c>
      <c r="F19" s="6">
        <v>44409</v>
      </c>
      <c r="G19" s="4" t="s">
        <v>14</v>
      </c>
    </row>
    <row r="20" spans="1:7" x14ac:dyDescent="0.25">
      <c r="A20" s="4">
        <v>7002781</v>
      </c>
      <c r="B20" s="4" t="s">
        <v>9</v>
      </c>
      <c r="C20" s="4" t="s">
        <v>13</v>
      </c>
      <c r="D20" s="5">
        <v>1678.8500000000001</v>
      </c>
      <c r="E20" s="5">
        <v>41.591662015000004</v>
      </c>
      <c r="F20" s="6">
        <v>44409</v>
      </c>
      <c r="G20" s="4" t="s">
        <v>14</v>
      </c>
    </row>
    <row r="21" spans="1:7" x14ac:dyDescent="0.25">
      <c r="A21" s="4">
        <v>7003071</v>
      </c>
      <c r="B21" s="4" t="s">
        <v>9</v>
      </c>
      <c r="C21" s="4" t="s">
        <v>13</v>
      </c>
      <c r="D21" s="5">
        <v>-150</v>
      </c>
      <c r="E21" s="5">
        <v>-3.7160849999999996</v>
      </c>
      <c r="F21" s="6">
        <v>44409</v>
      </c>
      <c r="G21" s="4" t="s">
        <v>14</v>
      </c>
    </row>
    <row r="22" spans="1:7" x14ac:dyDescent="0.25">
      <c r="A22" s="4">
        <v>7003394</v>
      </c>
      <c r="B22" s="4" t="s">
        <v>9</v>
      </c>
      <c r="C22" s="4" t="s">
        <v>13</v>
      </c>
      <c r="D22" s="5">
        <v>1591.04</v>
      </c>
      <c r="E22" s="5">
        <v>39.416265856000003</v>
      </c>
      <c r="F22" s="6">
        <v>44409</v>
      </c>
      <c r="G22" s="4" t="s">
        <v>14</v>
      </c>
    </row>
    <row r="23" spans="1:7" x14ac:dyDescent="0.25">
      <c r="A23" s="4">
        <v>7004610</v>
      </c>
      <c r="B23" s="4" t="s">
        <v>9</v>
      </c>
      <c r="C23" s="4" t="s">
        <v>13</v>
      </c>
      <c r="D23" s="5">
        <v>510156.96</v>
      </c>
      <c r="E23" s="5">
        <v>12638.577511344</v>
      </c>
      <c r="F23" s="6">
        <v>44409</v>
      </c>
      <c r="G23" s="4" t="s">
        <v>14</v>
      </c>
    </row>
    <row r="24" spans="1:7" x14ac:dyDescent="0.25">
      <c r="A24" s="4">
        <v>7004932</v>
      </c>
      <c r="B24" s="4" t="s">
        <v>9</v>
      </c>
      <c r="C24" s="4" t="s">
        <v>13</v>
      </c>
      <c r="D24" s="5">
        <v>1989.21</v>
      </c>
      <c r="E24" s="5">
        <v>49.280489619000001</v>
      </c>
      <c r="F24" s="6">
        <v>44409</v>
      </c>
      <c r="G24" s="4" t="s">
        <v>14</v>
      </c>
    </row>
    <row r="25" spans="1:7" x14ac:dyDescent="0.25">
      <c r="A25" s="4">
        <v>6932988</v>
      </c>
      <c r="B25" s="4" t="s">
        <v>10</v>
      </c>
      <c r="C25" s="4" t="s">
        <v>13</v>
      </c>
      <c r="D25" s="5">
        <v>10169.65</v>
      </c>
      <c r="E25" s="5">
        <v>10169.65</v>
      </c>
      <c r="F25" s="6">
        <v>44409</v>
      </c>
      <c r="G25" s="4" t="s">
        <v>14</v>
      </c>
    </row>
    <row r="26" spans="1:7" x14ac:dyDescent="0.25">
      <c r="A26" s="4">
        <v>6933099</v>
      </c>
      <c r="B26" s="4" t="s">
        <v>10</v>
      </c>
      <c r="C26" s="4" t="s">
        <v>13</v>
      </c>
      <c r="D26" s="5">
        <v>49817.99</v>
      </c>
      <c r="E26" s="5">
        <v>49817.99</v>
      </c>
      <c r="F26" s="6">
        <v>44409</v>
      </c>
      <c r="G26" s="4" t="s">
        <v>14</v>
      </c>
    </row>
    <row r="27" spans="1:7" x14ac:dyDescent="0.25">
      <c r="A27" s="4">
        <v>6933110</v>
      </c>
      <c r="B27" s="4" t="s">
        <v>10</v>
      </c>
      <c r="C27" s="4" t="s">
        <v>13</v>
      </c>
      <c r="D27" s="5">
        <v>8492.84</v>
      </c>
      <c r="E27" s="5">
        <v>8492.84</v>
      </c>
      <c r="F27" s="6">
        <v>44409</v>
      </c>
      <c r="G27" s="4" t="s">
        <v>14</v>
      </c>
    </row>
    <row r="28" spans="1:7" x14ac:dyDescent="0.25">
      <c r="A28" s="4">
        <v>6933113</v>
      </c>
      <c r="B28" s="4" t="s">
        <v>10</v>
      </c>
      <c r="C28" s="4" t="s">
        <v>13</v>
      </c>
      <c r="D28" s="5">
        <v>74169.37</v>
      </c>
      <c r="E28" s="5">
        <v>74169.37</v>
      </c>
      <c r="F28" s="6">
        <v>44409</v>
      </c>
      <c r="G28" s="4" t="s">
        <v>14</v>
      </c>
    </row>
    <row r="29" spans="1:7" x14ac:dyDescent="0.25">
      <c r="A29" s="4">
        <v>6933268</v>
      </c>
      <c r="B29" s="4" t="s">
        <v>10</v>
      </c>
      <c r="C29" s="4" t="s">
        <v>13</v>
      </c>
      <c r="D29" s="5">
        <v>10806.7</v>
      </c>
      <c r="E29" s="5">
        <v>10806.7</v>
      </c>
      <c r="F29" s="6">
        <v>44409</v>
      </c>
      <c r="G29" s="4" t="s">
        <v>14</v>
      </c>
    </row>
    <row r="30" spans="1:7" x14ac:dyDescent="0.25">
      <c r="A30" s="4">
        <v>6933274</v>
      </c>
      <c r="B30" s="4" t="s">
        <v>10</v>
      </c>
      <c r="C30" s="4" t="s">
        <v>13</v>
      </c>
      <c r="D30" s="5">
        <v>6266.2</v>
      </c>
      <c r="E30" s="5">
        <v>6266.2</v>
      </c>
      <c r="F30" s="6">
        <v>44409</v>
      </c>
      <c r="G30" s="4" t="s">
        <v>14</v>
      </c>
    </row>
    <row r="31" spans="1:7" x14ac:dyDescent="0.25">
      <c r="A31" s="4">
        <v>6933392</v>
      </c>
      <c r="B31" s="4" t="s">
        <v>10</v>
      </c>
      <c r="C31" s="4" t="s">
        <v>13</v>
      </c>
      <c r="D31" s="5">
        <v>14047.62</v>
      </c>
      <c r="E31" s="5">
        <v>14047.62</v>
      </c>
      <c r="F31" s="6">
        <v>44409</v>
      </c>
      <c r="G31" s="4" t="s">
        <v>14</v>
      </c>
    </row>
    <row r="32" spans="1:7" x14ac:dyDescent="0.25">
      <c r="A32" s="4">
        <v>6933396</v>
      </c>
      <c r="B32" s="4" t="s">
        <v>10</v>
      </c>
      <c r="C32" s="4" t="s">
        <v>13</v>
      </c>
      <c r="D32" s="5">
        <v>237.99</v>
      </c>
      <c r="E32" s="5">
        <v>237.99</v>
      </c>
      <c r="F32" s="6">
        <v>44409</v>
      </c>
      <c r="G32" s="4" t="s">
        <v>14</v>
      </c>
    </row>
    <row r="33" spans="1:7" x14ac:dyDescent="0.25">
      <c r="A33" s="4">
        <v>6933410</v>
      </c>
      <c r="B33" s="4" t="s">
        <v>10</v>
      </c>
      <c r="C33" s="4" t="s">
        <v>13</v>
      </c>
      <c r="D33" s="5">
        <v>38933.090000000004</v>
      </c>
      <c r="E33" s="5">
        <v>38933.090000000004</v>
      </c>
      <c r="F33" s="6">
        <v>44409</v>
      </c>
      <c r="G33" s="4" t="s">
        <v>14</v>
      </c>
    </row>
    <row r="34" spans="1:7" x14ac:dyDescent="0.25">
      <c r="A34" s="4">
        <v>6933519</v>
      </c>
      <c r="B34" s="4" t="s">
        <v>10</v>
      </c>
      <c r="C34" s="4" t="s">
        <v>13</v>
      </c>
      <c r="D34" s="5">
        <v>1556.74</v>
      </c>
      <c r="E34" s="5">
        <v>1556.74</v>
      </c>
      <c r="F34" s="6">
        <v>44409</v>
      </c>
      <c r="G34" s="4" t="s">
        <v>14</v>
      </c>
    </row>
    <row r="35" spans="1:7" x14ac:dyDescent="0.25">
      <c r="A35" s="4">
        <v>6933534</v>
      </c>
      <c r="B35" s="4" t="s">
        <v>10</v>
      </c>
      <c r="C35" s="4" t="s">
        <v>13</v>
      </c>
      <c r="D35" s="5">
        <v>18267.16</v>
      </c>
      <c r="E35" s="5">
        <v>18267.16</v>
      </c>
      <c r="F35" s="6">
        <v>44409</v>
      </c>
      <c r="G35" s="4" t="s">
        <v>14</v>
      </c>
    </row>
    <row r="36" spans="1:7" x14ac:dyDescent="0.25">
      <c r="A36" s="4">
        <v>6933536</v>
      </c>
      <c r="B36" s="4" t="s">
        <v>10</v>
      </c>
      <c r="C36" s="4" t="s">
        <v>13</v>
      </c>
      <c r="D36" s="5">
        <v>-1017.6</v>
      </c>
      <c r="E36" s="5">
        <v>-1017.6</v>
      </c>
      <c r="F36" s="6">
        <v>44409</v>
      </c>
      <c r="G36" s="4" t="s">
        <v>14</v>
      </c>
    </row>
    <row r="37" spans="1:7" x14ac:dyDescent="0.25">
      <c r="A37" s="4">
        <v>6933539</v>
      </c>
      <c r="B37" s="4" t="s">
        <v>10</v>
      </c>
      <c r="C37" s="4" t="s">
        <v>13</v>
      </c>
      <c r="D37" s="5">
        <v>13745.03</v>
      </c>
      <c r="E37" s="5">
        <v>13745.03</v>
      </c>
      <c r="F37" s="6">
        <v>44409</v>
      </c>
      <c r="G37" s="4" t="s">
        <v>14</v>
      </c>
    </row>
    <row r="38" spans="1:7" x14ac:dyDescent="0.25">
      <c r="A38" s="4">
        <v>6933551</v>
      </c>
      <c r="B38" s="4" t="s">
        <v>10</v>
      </c>
      <c r="C38" s="4" t="s">
        <v>13</v>
      </c>
      <c r="D38" s="5">
        <v>1556.74</v>
      </c>
      <c r="E38" s="5">
        <v>1556.74</v>
      </c>
      <c r="F38" s="6">
        <v>44409</v>
      </c>
      <c r="G38" s="4" t="s">
        <v>14</v>
      </c>
    </row>
    <row r="39" spans="1:7" x14ac:dyDescent="0.25">
      <c r="A39" s="4">
        <v>6933552</v>
      </c>
      <c r="B39" s="4" t="s">
        <v>10</v>
      </c>
      <c r="C39" s="4" t="s">
        <v>13</v>
      </c>
      <c r="D39" s="5">
        <v>1556.74</v>
      </c>
      <c r="E39" s="5">
        <v>1556.74</v>
      </c>
      <c r="F39" s="6">
        <v>44409</v>
      </c>
      <c r="G39" s="4" t="s">
        <v>14</v>
      </c>
    </row>
    <row r="40" spans="1:7" x14ac:dyDescent="0.25">
      <c r="A40" s="4">
        <v>6933837</v>
      </c>
      <c r="B40" s="4" t="s">
        <v>10</v>
      </c>
      <c r="C40" s="4" t="s">
        <v>13</v>
      </c>
      <c r="D40" s="5">
        <v>10210.52</v>
      </c>
      <c r="E40" s="5">
        <v>10210.52</v>
      </c>
      <c r="F40" s="6">
        <v>44409</v>
      </c>
      <c r="G40" s="4" t="s">
        <v>14</v>
      </c>
    </row>
    <row r="41" spans="1:7" x14ac:dyDescent="0.25">
      <c r="A41" s="4">
        <v>6933838</v>
      </c>
      <c r="B41" s="4" t="s">
        <v>10</v>
      </c>
      <c r="C41" s="4" t="s">
        <v>13</v>
      </c>
      <c r="D41" s="5">
        <v>25</v>
      </c>
      <c r="E41" s="5">
        <v>25</v>
      </c>
      <c r="F41" s="6">
        <v>44409</v>
      </c>
      <c r="G41" s="4" t="s">
        <v>14</v>
      </c>
    </row>
    <row r="42" spans="1:7" x14ac:dyDescent="0.25">
      <c r="A42" s="4">
        <v>6933840</v>
      </c>
      <c r="B42" s="4" t="s">
        <v>10</v>
      </c>
      <c r="C42" s="4" t="s">
        <v>13</v>
      </c>
      <c r="D42" s="5">
        <v>2895</v>
      </c>
      <c r="E42" s="5">
        <v>2895</v>
      </c>
      <c r="F42" s="6">
        <v>44409</v>
      </c>
      <c r="G42" s="4" t="s">
        <v>14</v>
      </c>
    </row>
    <row r="43" spans="1:7" x14ac:dyDescent="0.25">
      <c r="A43" s="4">
        <v>6933841</v>
      </c>
      <c r="B43" s="4" t="s">
        <v>10</v>
      </c>
      <c r="C43" s="4" t="s">
        <v>13</v>
      </c>
      <c r="D43" s="5">
        <v>1555.76</v>
      </c>
      <c r="E43" s="5">
        <v>1555.76</v>
      </c>
      <c r="F43" s="6">
        <v>44409</v>
      </c>
      <c r="G43" s="4" t="s">
        <v>14</v>
      </c>
    </row>
    <row r="44" spans="1:7" x14ac:dyDescent="0.25">
      <c r="A44" s="4">
        <v>6933966</v>
      </c>
      <c r="B44" s="4" t="s">
        <v>10</v>
      </c>
      <c r="C44" s="4" t="s">
        <v>13</v>
      </c>
      <c r="D44" s="5">
        <v>1556.74</v>
      </c>
      <c r="E44" s="5">
        <v>1556.74</v>
      </c>
      <c r="F44" s="6">
        <v>44409</v>
      </c>
      <c r="G44" s="4" t="s">
        <v>14</v>
      </c>
    </row>
    <row r="45" spans="1:7" x14ac:dyDescent="0.25">
      <c r="A45" s="4">
        <v>6933981</v>
      </c>
      <c r="B45" s="4" t="s">
        <v>10</v>
      </c>
      <c r="C45" s="4" t="s">
        <v>13</v>
      </c>
      <c r="D45" s="5">
        <v>-5324.76</v>
      </c>
      <c r="E45" s="5">
        <v>-5324.76</v>
      </c>
      <c r="F45" s="6">
        <v>44409</v>
      </c>
      <c r="G45" s="4" t="s">
        <v>14</v>
      </c>
    </row>
    <row r="46" spans="1:7" x14ac:dyDescent="0.25">
      <c r="A46" s="4">
        <v>6933992</v>
      </c>
      <c r="B46" s="4" t="s">
        <v>10</v>
      </c>
      <c r="C46" s="4" t="s">
        <v>13</v>
      </c>
      <c r="D46" s="5">
        <v>1604.97</v>
      </c>
      <c r="E46" s="5">
        <v>1604.97</v>
      </c>
      <c r="F46" s="6">
        <v>44409</v>
      </c>
      <c r="G46" s="4" t="s">
        <v>14</v>
      </c>
    </row>
    <row r="47" spans="1:7" x14ac:dyDescent="0.25">
      <c r="A47" s="4">
        <v>6934001</v>
      </c>
      <c r="B47" s="4" t="s">
        <v>10</v>
      </c>
      <c r="C47" s="4" t="s">
        <v>13</v>
      </c>
      <c r="D47" s="5">
        <v>1556.74</v>
      </c>
      <c r="E47" s="5">
        <v>1556.74</v>
      </c>
      <c r="F47" s="6">
        <v>44409</v>
      </c>
      <c r="G47" s="4" t="s">
        <v>14</v>
      </c>
    </row>
    <row r="48" spans="1:7" x14ac:dyDescent="0.25">
      <c r="A48" s="4">
        <v>6934019</v>
      </c>
      <c r="B48" s="4" t="s">
        <v>10</v>
      </c>
      <c r="C48" s="4" t="s">
        <v>13</v>
      </c>
      <c r="D48" s="5">
        <v>-117964</v>
      </c>
      <c r="E48" s="5">
        <v>-90740.315265600002</v>
      </c>
      <c r="F48" s="6">
        <v>44409</v>
      </c>
      <c r="G48" s="4" t="s">
        <v>14</v>
      </c>
    </row>
    <row r="49" spans="1:7" x14ac:dyDescent="0.25">
      <c r="A49" s="4">
        <v>6934049</v>
      </c>
      <c r="B49" s="4" t="s">
        <v>10</v>
      </c>
      <c r="C49" s="4" t="s">
        <v>13</v>
      </c>
      <c r="D49" s="5">
        <v>197535.35</v>
      </c>
      <c r="E49" s="5">
        <v>151948.22094114</v>
      </c>
      <c r="F49" s="6">
        <v>44409</v>
      </c>
      <c r="G49" s="4" t="s">
        <v>14</v>
      </c>
    </row>
    <row r="50" spans="1:7" x14ac:dyDescent="0.25">
      <c r="A50" s="4">
        <v>6934059</v>
      </c>
      <c r="B50" s="4" t="s">
        <v>10</v>
      </c>
      <c r="C50" s="4" t="s">
        <v>13</v>
      </c>
      <c r="D50" s="5">
        <v>165196</v>
      </c>
      <c r="E50" s="5">
        <v>127072.1331984</v>
      </c>
      <c r="F50" s="6">
        <v>44409</v>
      </c>
      <c r="G50" s="4" t="s">
        <v>14</v>
      </c>
    </row>
    <row r="51" spans="1:7" x14ac:dyDescent="0.25">
      <c r="A51" s="4">
        <v>7002753</v>
      </c>
      <c r="B51" s="4" t="s">
        <v>10</v>
      </c>
      <c r="C51" s="4" t="s">
        <v>13</v>
      </c>
      <c r="D51" s="5">
        <v>13856.970000000001</v>
      </c>
      <c r="E51" s="5">
        <v>5739.4957261926002</v>
      </c>
      <c r="F51" s="6">
        <v>44409</v>
      </c>
      <c r="G51" s="4" t="s">
        <v>14</v>
      </c>
    </row>
    <row r="52" spans="1:7" x14ac:dyDescent="0.25">
      <c r="A52" s="4">
        <v>7003102</v>
      </c>
      <c r="B52" s="4" t="s">
        <v>10</v>
      </c>
      <c r="C52" s="4" t="s">
        <v>13</v>
      </c>
      <c r="D52" s="5">
        <v>26590.5</v>
      </c>
      <c r="E52" s="5">
        <v>11013.667569990001</v>
      </c>
      <c r="F52" s="6">
        <v>44409</v>
      </c>
      <c r="G52" s="4" t="s">
        <v>14</v>
      </c>
    </row>
    <row r="53" spans="1:7" x14ac:dyDescent="0.25">
      <c r="A53" s="4">
        <v>7003395</v>
      </c>
      <c r="B53" s="4" t="s">
        <v>10</v>
      </c>
      <c r="C53" s="4" t="s">
        <v>13</v>
      </c>
      <c r="D53" s="5">
        <v>15873.5</v>
      </c>
      <c r="E53" s="5">
        <v>6574.7335391300003</v>
      </c>
      <c r="F53" s="6">
        <v>44409</v>
      </c>
      <c r="G53" s="4" t="s">
        <v>14</v>
      </c>
    </row>
    <row r="54" spans="1:7" x14ac:dyDescent="0.25">
      <c r="A54" s="4">
        <v>7003417</v>
      </c>
      <c r="B54" s="4" t="s">
        <v>10</v>
      </c>
      <c r="C54" s="4" t="s">
        <v>13</v>
      </c>
      <c r="D54" s="5">
        <v>42457.520000000004</v>
      </c>
      <c r="E54" s="5">
        <v>17585.717121761598</v>
      </c>
      <c r="F54" s="6">
        <v>44409</v>
      </c>
      <c r="G54" s="4" t="s">
        <v>14</v>
      </c>
    </row>
    <row r="55" spans="1:7" x14ac:dyDescent="0.25">
      <c r="A55" s="4">
        <v>7003418</v>
      </c>
      <c r="B55" s="4" t="s">
        <v>10</v>
      </c>
      <c r="C55" s="4" t="s">
        <v>13</v>
      </c>
      <c r="D55" s="5">
        <v>431.42</v>
      </c>
      <c r="E55" s="5">
        <v>178.6922571236</v>
      </c>
      <c r="F55" s="6">
        <v>44409</v>
      </c>
      <c r="G55" s="4" t="s">
        <v>14</v>
      </c>
    </row>
    <row r="56" spans="1:7" x14ac:dyDescent="0.25">
      <c r="A56" s="4">
        <v>7004260</v>
      </c>
      <c r="B56" s="4" t="s">
        <v>10</v>
      </c>
      <c r="C56" s="4" t="s">
        <v>13</v>
      </c>
      <c r="D56" s="5">
        <v>117964</v>
      </c>
      <c r="E56" s="5">
        <v>48860.16739912</v>
      </c>
      <c r="F56" s="6">
        <v>44409</v>
      </c>
      <c r="G56" s="4" t="s">
        <v>14</v>
      </c>
    </row>
    <row r="57" spans="1:7" x14ac:dyDescent="0.25">
      <c r="A57" s="4">
        <v>7004609</v>
      </c>
      <c r="B57" s="4" t="s">
        <v>10</v>
      </c>
      <c r="C57" s="4" t="s">
        <v>13</v>
      </c>
      <c r="D57" s="5">
        <v>5274.5</v>
      </c>
      <c r="E57" s="5">
        <v>2184.6745867099999</v>
      </c>
      <c r="F57" s="6">
        <v>44409</v>
      </c>
      <c r="G57" s="4" t="s">
        <v>14</v>
      </c>
    </row>
    <row r="58" spans="1:7" x14ac:dyDescent="0.25">
      <c r="A58" s="4">
        <v>7004905</v>
      </c>
      <c r="B58" s="4" t="s">
        <v>10</v>
      </c>
      <c r="C58" s="4" t="s">
        <v>13</v>
      </c>
      <c r="D58" s="5">
        <v>4105.79</v>
      </c>
      <c r="E58" s="5">
        <v>1700.6000704082001</v>
      </c>
      <c r="F58" s="6">
        <v>44409</v>
      </c>
      <c r="G58" s="4" t="s">
        <v>14</v>
      </c>
    </row>
    <row r="59" spans="1:7" x14ac:dyDescent="0.25">
      <c r="A59" s="4">
        <v>6933098</v>
      </c>
      <c r="B59" s="4" t="s">
        <v>15</v>
      </c>
      <c r="C59" s="4" t="s">
        <v>13</v>
      </c>
      <c r="D59" s="5">
        <v>-1716</v>
      </c>
      <c r="E59" s="5">
        <v>8832.1927808399996</v>
      </c>
      <c r="F59" s="6">
        <v>44409</v>
      </c>
      <c r="G59" s="4" t="s">
        <v>14</v>
      </c>
    </row>
    <row r="60" spans="1:7" x14ac:dyDescent="0.25">
      <c r="A60" s="4">
        <v>6933275</v>
      </c>
      <c r="B60" s="4" t="s">
        <v>15</v>
      </c>
      <c r="C60" s="4" t="s">
        <v>13</v>
      </c>
      <c r="D60" s="5">
        <v>-5561.66</v>
      </c>
      <c r="E60" s="5">
        <v>28625.672087113402</v>
      </c>
      <c r="F60" s="6">
        <v>44409</v>
      </c>
      <c r="G60" s="4" t="s">
        <v>14</v>
      </c>
    </row>
    <row r="61" spans="1:7" x14ac:dyDescent="0.25">
      <c r="A61" s="4">
        <v>6933404</v>
      </c>
      <c r="B61" s="4" t="s">
        <v>15</v>
      </c>
      <c r="C61" s="4" t="s">
        <v>13</v>
      </c>
      <c r="D61" s="5">
        <v>3551.2000000000003</v>
      </c>
      <c r="E61" s="5">
        <v>-16480.077739576001</v>
      </c>
      <c r="F61" s="6">
        <v>44409</v>
      </c>
      <c r="G61" s="4" t="s">
        <v>14</v>
      </c>
    </row>
    <row r="62" spans="1:7" x14ac:dyDescent="0.25">
      <c r="A62" s="4">
        <v>6933407</v>
      </c>
      <c r="B62" s="4" t="s">
        <v>15</v>
      </c>
      <c r="C62" s="4" t="s">
        <v>13</v>
      </c>
      <c r="D62" s="5">
        <v>5314.3</v>
      </c>
      <c r="E62" s="5">
        <v>-16590.869994993001</v>
      </c>
      <c r="F62" s="6">
        <v>44409</v>
      </c>
      <c r="G62" s="4" t="s">
        <v>14</v>
      </c>
    </row>
    <row r="63" spans="1:7" x14ac:dyDescent="0.25">
      <c r="A63" s="4">
        <v>6933408</v>
      </c>
      <c r="B63" s="4" t="s">
        <v>15</v>
      </c>
      <c r="C63" s="4" t="s">
        <v>13</v>
      </c>
      <c r="D63" s="5">
        <v>5894.2</v>
      </c>
      <c r="E63" s="5">
        <v>-27353.253607965999</v>
      </c>
      <c r="F63" s="6">
        <v>44409</v>
      </c>
      <c r="G63" s="4" t="s">
        <v>14</v>
      </c>
    </row>
    <row r="64" spans="1:7" x14ac:dyDescent="0.25">
      <c r="A64" s="4">
        <v>6933531</v>
      </c>
      <c r="B64" s="4" t="s">
        <v>15</v>
      </c>
      <c r="C64" s="4" t="s">
        <v>13</v>
      </c>
      <c r="D64" s="5">
        <v>3332.4900000000002</v>
      </c>
      <c r="E64" s="5">
        <v>-17152.211025770099</v>
      </c>
      <c r="F64" s="6">
        <v>44409</v>
      </c>
      <c r="G64" s="4" t="s">
        <v>14</v>
      </c>
    </row>
    <row r="65" spans="1:7" x14ac:dyDescent="0.25">
      <c r="A65" s="4">
        <v>6933532</v>
      </c>
      <c r="B65" s="4" t="s">
        <v>15</v>
      </c>
      <c r="C65" s="4" t="s">
        <v>13</v>
      </c>
      <c r="D65" s="5">
        <v>4965.75</v>
      </c>
      <c r="E65" s="5">
        <v>-25558.5438819675</v>
      </c>
      <c r="F65" s="6">
        <v>44409</v>
      </c>
      <c r="G65" s="4" t="s">
        <v>14</v>
      </c>
    </row>
    <row r="66" spans="1:7" x14ac:dyDescent="0.25">
      <c r="A66" s="4">
        <v>6933533</v>
      </c>
      <c r="B66" s="4" t="s">
        <v>15</v>
      </c>
      <c r="C66" s="4" t="s">
        <v>13</v>
      </c>
      <c r="D66" s="5">
        <v>4625.53</v>
      </c>
      <c r="E66" s="5">
        <v>-23807.443282959699</v>
      </c>
      <c r="F66" s="6">
        <v>44409</v>
      </c>
      <c r="G66" s="4" t="s">
        <v>14</v>
      </c>
    </row>
    <row r="67" spans="1:7" x14ac:dyDescent="0.25">
      <c r="A67" s="4">
        <v>6933544</v>
      </c>
      <c r="B67" s="4" t="s">
        <v>15</v>
      </c>
      <c r="C67" s="4" t="s">
        <v>13</v>
      </c>
      <c r="D67" s="5">
        <v>1695.6100000000001</v>
      </c>
      <c r="E67" s="5">
        <v>-7868.8287384553005</v>
      </c>
      <c r="F67" s="6">
        <v>44409</v>
      </c>
      <c r="G67" s="4" t="s">
        <v>14</v>
      </c>
    </row>
    <row r="68" spans="1:7" x14ac:dyDescent="0.25">
      <c r="A68" s="4">
        <v>6933675</v>
      </c>
      <c r="B68" s="4" t="s">
        <v>15</v>
      </c>
      <c r="C68" s="4" t="s">
        <v>13</v>
      </c>
      <c r="D68" s="5">
        <v>4460.92</v>
      </c>
      <c r="E68" s="5">
        <v>-22960.2012936508</v>
      </c>
      <c r="F68" s="6">
        <v>44409</v>
      </c>
      <c r="G68" s="4" t="s">
        <v>14</v>
      </c>
    </row>
    <row r="69" spans="1:7" x14ac:dyDescent="0.25">
      <c r="A69" s="4">
        <v>6933676</v>
      </c>
      <c r="B69" s="4" t="s">
        <v>15</v>
      </c>
      <c r="C69" s="4" t="s">
        <v>13</v>
      </c>
      <c r="D69" s="5">
        <v>12730.12</v>
      </c>
      <c r="E69" s="5">
        <v>-65521.488323558806</v>
      </c>
      <c r="F69" s="6">
        <v>44409</v>
      </c>
      <c r="G69" s="4" t="s">
        <v>14</v>
      </c>
    </row>
    <row r="70" spans="1:7" x14ac:dyDescent="0.25">
      <c r="A70" s="4">
        <v>6933683</v>
      </c>
      <c r="B70" s="4" t="s">
        <v>15</v>
      </c>
      <c r="C70" s="4" t="s">
        <v>13</v>
      </c>
      <c r="D70" s="5">
        <v>13754.29</v>
      </c>
      <c r="E70" s="5">
        <v>-70792.85596945211</v>
      </c>
      <c r="F70" s="6">
        <v>44409</v>
      </c>
      <c r="G70" s="4" t="s">
        <v>14</v>
      </c>
    </row>
    <row r="71" spans="1:7" x14ac:dyDescent="0.25">
      <c r="A71" s="4">
        <v>6933691</v>
      </c>
      <c r="B71" s="4" t="s">
        <v>15</v>
      </c>
      <c r="C71" s="4" t="s">
        <v>13</v>
      </c>
      <c r="D71" s="5">
        <v>4509.3500000000004</v>
      </c>
      <c r="E71" s="5">
        <v>-23209.468832331499</v>
      </c>
      <c r="F71" s="6">
        <v>44409</v>
      </c>
      <c r="G71" s="4" t="s">
        <v>14</v>
      </c>
    </row>
    <row r="72" spans="1:7" x14ac:dyDescent="0.25">
      <c r="A72" s="4">
        <v>6933692</v>
      </c>
      <c r="B72" s="4" t="s">
        <v>15</v>
      </c>
      <c r="C72" s="4" t="s">
        <v>13</v>
      </c>
      <c r="D72" s="5">
        <v>650</v>
      </c>
      <c r="E72" s="5">
        <v>-3016.4593745000002</v>
      </c>
      <c r="F72" s="6">
        <v>44409</v>
      </c>
      <c r="G72" s="4" t="s">
        <v>14</v>
      </c>
    </row>
    <row r="73" spans="1:7" x14ac:dyDescent="0.25">
      <c r="A73" s="4">
        <v>6933693</v>
      </c>
      <c r="B73" s="4" t="s">
        <v>15</v>
      </c>
      <c r="C73" s="4" t="s">
        <v>13</v>
      </c>
      <c r="D73" s="5">
        <v>873.88</v>
      </c>
      <c r="E73" s="5">
        <v>-4055.4207972124</v>
      </c>
      <c r="F73" s="6">
        <v>44409</v>
      </c>
      <c r="G73" s="4" t="s">
        <v>14</v>
      </c>
    </row>
    <row r="74" spans="1:7" x14ac:dyDescent="0.25">
      <c r="A74" s="4">
        <v>6933827</v>
      </c>
      <c r="B74" s="4" t="s">
        <v>15</v>
      </c>
      <c r="C74" s="4" t="s">
        <v>13</v>
      </c>
      <c r="D74" s="5">
        <v>5533.42</v>
      </c>
      <c r="E74" s="5">
        <v>-28480.321781675801</v>
      </c>
      <c r="F74" s="6">
        <v>44409</v>
      </c>
      <c r="G74" s="4" t="s">
        <v>14</v>
      </c>
    </row>
    <row r="75" spans="1:7" x14ac:dyDescent="0.25">
      <c r="A75" s="4">
        <v>6933839</v>
      </c>
      <c r="B75" s="4" t="s">
        <v>15</v>
      </c>
      <c r="C75" s="4" t="s">
        <v>13</v>
      </c>
      <c r="D75" s="5">
        <v>20921.350000000002</v>
      </c>
      <c r="E75" s="5">
        <v>-97089.849745685497</v>
      </c>
      <c r="F75" s="6">
        <v>44409</v>
      </c>
      <c r="G75" s="4" t="s">
        <v>14</v>
      </c>
    </row>
    <row r="76" spans="1:7" x14ac:dyDescent="0.25">
      <c r="A76" s="4">
        <v>6933842</v>
      </c>
      <c r="B76" s="4" t="s">
        <v>15</v>
      </c>
      <c r="C76" s="4" t="s">
        <v>13</v>
      </c>
      <c r="D76" s="5">
        <v>2932</v>
      </c>
      <c r="E76" s="5">
        <v>-10637.8500014</v>
      </c>
      <c r="F76" s="6">
        <v>44409</v>
      </c>
      <c r="G76" s="4" t="s">
        <v>14</v>
      </c>
    </row>
    <row r="77" spans="1:7" x14ac:dyDescent="0.25">
      <c r="A77" s="4">
        <v>6933980</v>
      </c>
      <c r="B77" s="4" t="s">
        <v>15</v>
      </c>
      <c r="C77" s="4" t="s">
        <v>13</v>
      </c>
      <c r="D77" s="5">
        <v>7862.12</v>
      </c>
      <c r="E77" s="5">
        <v>-40466.0603182388</v>
      </c>
      <c r="F77" s="6">
        <v>44409</v>
      </c>
      <c r="G77" s="4" t="s">
        <v>14</v>
      </c>
    </row>
    <row r="78" spans="1:7" x14ac:dyDescent="0.25">
      <c r="A78" s="4">
        <v>6932993</v>
      </c>
      <c r="B78" s="4" t="s">
        <v>16</v>
      </c>
      <c r="C78" s="4" t="s">
        <v>13</v>
      </c>
      <c r="D78" s="5">
        <v>1593.1000000000001</v>
      </c>
      <c r="E78" s="5">
        <v>-315.831374036</v>
      </c>
      <c r="F78" s="6">
        <v>44409</v>
      </c>
      <c r="G78" s="4" t="s">
        <v>14</v>
      </c>
    </row>
    <row r="79" spans="1:7" x14ac:dyDescent="0.25">
      <c r="A79" s="4">
        <v>6933001</v>
      </c>
      <c r="B79" s="4" t="s">
        <v>16</v>
      </c>
      <c r="C79" s="4" t="s">
        <v>13</v>
      </c>
      <c r="D79" s="5">
        <v>77494.7</v>
      </c>
      <c r="E79" s="5">
        <v>-15363.290177332001</v>
      </c>
      <c r="F79" s="6">
        <v>44409</v>
      </c>
      <c r="G79" s="4" t="s">
        <v>14</v>
      </c>
    </row>
    <row r="80" spans="1:7" x14ac:dyDescent="0.25">
      <c r="A80" s="4">
        <v>6933279</v>
      </c>
      <c r="B80" s="4" t="s">
        <v>16</v>
      </c>
      <c r="C80" s="4" t="s">
        <v>13</v>
      </c>
      <c r="D80" s="5">
        <v>302808</v>
      </c>
      <c r="E80" s="5">
        <v>-106507.58746056</v>
      </c>
      <c r="F80" s="6">
        <v>44409</v>
      </c>
      <c r="G80" s="4" t="s">
        <v>14</v>
      </c>
    </row>
    <row r="81" spans="1:7" x14ac:dyDescent="0.25">
      <c r="A81" s="4">
        <v>6933553</v>
      </c>
      <c r="B81" s="4" t="s">
        <v>16</v>
      </c>
      <c r="C81" s="4" t="s">
        <v>13</v>
      </c>
      <c r="D81" s="5">
        <v>851.92000000000007</v>
      </c>
      <c r="E81" s="5">
        <v>-299.64843699439996</v>
      </c>
      <c r="F81" s="6">
        <v>44409</v>
      </c>
      <c r="G81" s="4" t="s">
        <v>14</v>
      </c>
    </row>
    <row r="82" spans="1:7" x14ac:dyDescent="0.25">
      <c r="A82" s="4">
        <v>6933699</v>
      </c>
      <c r="B82" s="4" t="s">
        <v>16</v>
      </c>
      <c r="C82" s="4" t="s">
        <v>13</v>
      </c>
      <c r="D82" s="5">
        <v>30372.57</v>
      </c>
      <c r="E82" s="5">
        <v>-6021.3486385692004</v>
      </c>
      <c r="F82" s="6">
        <v>44409</v>
      </c>
      <c r="G82" s="4" t="s">
        <v>14</v>
      </c>
    </row>
    <row r="83" spans="1:7" x14ac:dyDescent="0.25">
      <c r="A83" s="4">
        <v>6933985</v>
      </c>
      <c r="B83" s="4" t="s">
        <v>16</v>
      </c>
      <c r="C83" s="4" t="s">
        <v>13</v>
      </c>
      <c r="D83" s="5">
        <v>681.29</v>
      </c>
      <c r="E83" s="5">
        <v>-213.49000183180001</v>
      </c>
      <c r="F83" s="6">
        <v>44409</v>
      </c>
      <c r="G83" s="4" t="s">
        <v>14</v>
      </c>
    </row>
    <row r="84" spans="1:7" x14ac:dyDescent="0.25">
      <c r="A84" s="4">
        <v>6934002</v>
      </c>
      <c r="B84" s="4" t="s">
        <v>16</v>
      </c>
      <c r="C84" s="4" t="s">
        <v>13</v>
      </c>
      <c r="D84" s="5">
        <v>18638.38</v>
      </c>
      <c r="E84" s="5">
        <v>-6555.7346172266007</v>
      </c>
      <c r="F84" s="6">
        <v>44409</v>
      </c>
      <c r="G84" s="4" t="s">
        <v>14</v>
      </c>
    </row>
    <row r="85" spans="1:7" x14ac:dyDescent="0.25">
      <c r="A85" s="4">
        <v>6932994</v>
      </c>
      <c r="B85" s="4" t="s">
        <v>11</v>
      </c>
      <c r="C85" s="4" t="s">
        <v>13</v>
      </c>
      <c r="D85" s="5">
        <v>704526.9</v>
      </c>
      <c r="E85" s="5">
        <v>3383.6595237060001</v>
      </c>
      <c r="F85" s="6">
        <v>44409</v>
      </c>
      <c r="G85" s="4" t="s">
        <v>14</v>
      </c>
    </row>
    <row r="86" spans="1:7" x14ac:dyDescent="0.25">
      <c r="A86" s="4">
        <v>6933277</v>
      </c>
      <c r="B86" s="4" t="s">
        <v>11</v>
      </c>
      <c r="C86" s="4" t="s">
        <v>13</v>
      </c>
      <c r="D86" s="5">
        <v>28437.14</v>
      </c>
      <c r="E86" s="5">
        <v>103.8001109424</v>
      </c>
      <c r="F86" s="6">
        <v>44409</v>
      </c>
      <c r="G86" s="4" t="s">
        <v>14</v>
      </c>
    </row>
    <row r="87" spans="1:7" x14ac:dyDescent="0.25">
      <c r="A87" s="4">
        <v>6934057</v>
      </c>
      <c r="B87" s="4" t="s">
        <v>11</v>
      </c>
      <c r="C87" s="4" t="s">
        <v>13</v>
      </c>
      <c r="D87" s="5">
        <v>55607.05</v>
      </c>
      <c r="E87" s="5">
        <v>138.87026631750001</v>
      </c>
      <c r="F87" s="6">
        <v>44409</v>
      </c>
      <c r="G87" s="4" t="s">
        <v>14</v>
      </c>
    </row>
    <row r="88" spans="1:7" x14ac:dyDescent="0.25">
      <c r="A88" s="4">
        <v>7003415</v>
      </c>
      <c r="B88" s="4" t="s">
        <v>11</v>
      </c>
      <c r="C88" s="4" t="s">
        <v>13</v>
      </c>
      <c r="D88" s="5">
        <v>129082.01000000001</v>
      </c>
      <c r="E88" s="5">
        <v>173.58948704800002</v>
      </c>
      <c r="F88" s="6">
        <v>44409</v>
      </c>
      <c r="G88" s="4" t="s">
        <v>14</v>
      </c>
    </row>
    <row r="89" spans="1:7" x14ac:dyDescent="0.25">
      <c r="A89" s="4">
        <v>6932977</v>
      </c>
      <c r="B89" s="4" t="s">
        <v>17</v>
      </c>
      <c r="C89" s="4" t="s">
        <v>13</v>
      </c>
      <c r="D89" s="5">
        <v>25000</v>
      </c>
      <c r="E89" s="5">
        <v>15522.369000000001</v>
      </c>
      <c r="F89" s="6">
        <v>44409</v>
      </c>
      <c r="G89" s="4" t="s">
        <v>14</v>
      </c>
    </row>
    <row r="90" spans="1:7" x14ac:dyDescent="0.25">
      <c r="A90" s="4">
        <v>6933089</v>
      </c>
      <c r="B90" s="4" t="s">
        <v>17</v>
      </c>
      <c r="C90" s="4" t="s">
        <v>13</v>
      </c>
      <c r="D90" s="5">
        <v>31204.400000000001</v>
      </c>
      <c r="E90" s="5">
        <v>22078.085953192003</v>
      </c>
      <c r="F90" s="6">
        <v>44409</v>
      </c>
      <c r="G90" s="4" t="s">
        <v>14</v>
      </c>
    </row>
    <row r="91" spans="1:7" x14ac:dyDescent="0.25">
      <c r="A91" s="4">
        <v>6933097</v>
      </c>
      <c r="B91" s="4" t="s">
        <v>17</v>
      </c>
      <c r="C91" s="4" t="s">
        <v>13</v>
      </c>
      <c r="D91" s="5">
        <v>37000</v>
      </c>
      <c r="E91" s="5">
        <v>22973.10612</v>
      </c>
      <c r="F91" s="6">
        <v>44409</v>
      </c>
      <c r="G91" s="4" t="s">
        <v>14</v>
      </c>
    </row>
    <row r="92" spans="1:7" x14ac:dyDescent="0.25">
      <c r="A92" s="4">
        <v>6933389</v>
      </c>
      <c r="B92" s="4" t="s">
        <v>17</v>
      </c>
      <c r="C92" s="4" t="s">
        <v>13</v>
      </c>
      <c r="D92" s="5">
        <v>26127.78</v>
      </c>
      <c r="E92" s="5">
        <v>16222.6016924328</v>
      </c>
      <c r="F92" s="6">
        <v>44409</v>
      </c>
      <c r="G92" s="4" t="s">
        <v>14</v>
      </c>
    </row>
    <row r="93" spans="1:7" x14ac:dyDescent="0.25">
      <c r="A93" s="4">
        <v>6933390</v>
      </c>
      <c r="B93" s="4" t="s">
        <v>17</v>
      </c>
      <c r="C93" s="4" t="s">
        <v>13</v>
      </c>
      <c r="D93" s="5">
        <v>27829.82</v>
      </c>
      <c r="E93" s="5">
        <v>17279.389409743202</v>
      </c>
      <c r="F93" s="6">
        <v>44409</v>
      </c>
      <c r="G93" s="4" t="s">
        <v>14</v>
      </c>
    </row>
    <row r="94" spans="1:7" x14ac:dyDescent="0.25">
      <c r="A94" s="4">
        <v>6933695</v>
      </c>
      <c r="B94" s="4" t="s">
        <v>17</v>
      </c>
      <c r="C94" s="4" t="s">
        <v>13</v>
      </c>
      <c r="D94" s="5">
        <v>27389.06</v>
      </c>
      <c r="E94" s="5">
        <v>19378.613940890802</v>
      </c>
      <c r="F94" s="6">
        <v>44409</v>
      </c>
      <c r="G94" s="4" t="s">
        <v>14</v>
      </c>
    </row>
    <row r="95" spans="1:7" x14ac:dyDescent="0.25">
      <c r="A95" s="4">
        <v>6933978</v>
      </c>
      <c r="B95" s="4" t="s">
        <v>17</v>
      </c>
      <c r="C95" s="4" t="s">
        <v>13</v>
      </c>
      <c r="D95" s="5">
        <v>765.05000000000007</v>
      </c>
      <c r="E95" s="5">
        <v>475.01553613800002</v>
      </c>
      <c r="F95" s="6">
        <v>44409</v>
      </c>
      <c r="G95" s="4" t="s">
        <v>14</v>
      </c>
    </row>
    <row r="96" spans="1:7" x14ac:dyDescent="0.25">
      <c r="A96" s="4">
        <v>6933979</v>
      </c>
      <c r="B96" s="4" t="s">
        <v>17</v>
      </c>
      <c r="C96" s="4" t="s">
        <v>13</v>
      </c>
      <c r="D96" s="5">
        <v>32193.600000000002</v>
      </c>
      <c r="E96" s="5">
        <v>19988.837545536</v>
      </c>
      <c r="F96" s="6">
        <v>44409</v>
      </c>
      <c r="G96" s="4" t="s">
        <v>14</v>
      </c>
    </row>
    <row r="97" spans="1:7" x14ac:dyDescent="0.25">
      <c r="A97" s="4">
        <v>6934017</v>
      </c>
      <c r="B97" s="4" t="s">
        <v>17</v>
      </c>
      <c r="C97" s="4" t="s">
        <v>13</v>
      </c>
      <c r="D97" s="5">
        <v>-278.5</v>
      </c>
      <c r="E97" s="5">
        <v>-52.277947959999999</v>
      </c>
      <c r="F97" s="6">
        <v>44409</v>
      </c>
      <c r="G97" s="4" t="s">
        <v>14</v>
      </c>
    </row>
    <row r="98" spans="1:7" x14ac:dyDescent="0.25">
      <c r="A98" s="4">
        <v>6934029</v>
      </c>
      <c r="B98" s="4" t="s">
        <v>17</v>
      </c>
      <c r="C98" s="4" t="s">
        <v>13</v>
      </c>
      <c r="D98" s="5">
        <v>29938.39</v>
      </c>
      <c r="E98" s="5">
        <v>5619.8118291784003</v>
      </c>
      <c r="F98" s="6">
        <v>44409</v>
      </c>
      <c r="G98" s="4" t="s">
        <v>14</v>
      </c>
    </row>
    <row r="99" spans="1:7" x14ac:dyDescent="0.25">
      <c r="A99" s="4">
        <v>6934062</v>
      </c>
      <c r="B99" s="4" t="s">
        <v>17</v>
      </c>
      <c r="C99" s="4" t="s">
        <v>13</v>
      </c>
      <c r="D99" s="5">
        <v>-8300</v>
      </c>
      <c r="E99" s="5">
        <v>-1558.014248</v>
      </c>
      <c r="F99" s="6">
        <v>44409</v>
      </c>
      <c r="G99" s="4" t="s">
        <v>14</v>
      </c>
    </row>
    <row r="100" spans="1:7" x14ac:dyDescent="0.25">
      <c r="A100" s="4">
        <v>6934085</v>
      </c>
      <c r="B100" s="4" t="s">
        <v>17</v>
      </c>
      <c r="C100" s="4" t="s">
        <v>13</v>
      </c>
      <c r="D100" s="5">
        <v>-330.45</v>
      </c>
      <c r="E100" s="5">
        <v>-62.029615452000002</v>
      </c>
      <c r="F100" s="6">
        <v>44409</v>
      </c>
      <c r="G100" s="4" t="s">
        <v>14</v>
      </c>
    </row>
    <row r="101" spans="1:7" x14ac:dyDescent="0.25">
      <c r="A101" s="4">
        <v>7002764</v>
      </c>
      <c r="B101" s="4" t="s">
        <v>17</v>
      </c>
      <c r="C101" s="4" t="s">
        <v>13</v>
      </c>
      <c r="D101" s="5">
        <v>29556.05</v>
      </c>
      <c r="E101" s="5">
        <v>2987.4049453160001</v>
      </c>
      <c r="F101" s="6">
        <v>44409</v>
      </c>
      <c r="G101" s="4" t="s">
        <v>14</v>
      </c>
    </row>
    <row r="102" spans="1:7" x14ac:dyDescent="0.25">
      <c r="A102" s="4">
        <v>7004931</v>
      </c>
      <c r="B102" s="4" t="s">
        <v>17</v>
      </c>
      <c r="C102" s="4" t="s">
        <v>13</v>
      </c>
      <c r="D102" s="5">
        <v>21.32</v>
      </c>
      <c r="E102" s="5">
        <v>2.1549386143999998</v>
      </c>
      <c r="F102" s="6">
        <v>44409</v>
      </c>
      <c r="G102" s="4" t="s">
        <v>14</v>
      </c>
    </row>
    <row r="103" spans="1:7" x14ac:dyDescent="0.25">
      <c r="A103" s="4">
        <v>6932975</v>
      </c>
      <c r="B103" s="4" t="s">
        <v>18</v>
      </c>
      <c r="C103" s="4" t="s">
        <v>13</v>
      </c>
      <c r="D103" s="5">
        <v>28717.78</v>
      </c>
      <c r="E103" s="5">
        <v>14098.499283650599</v>
      </c>
      <c r="F103" s="6">
        <v>44409</v>
      </c>
      <c r="G103" s="4" t="s">
        <v>14</v>
      </c>
    </row>
    <row r="104" spans="1:7" x14ac:dyDescent="0.25">
      <c r="A104" s="4">
        <v>6932976</v>
      </c>
      <c r="B104" s="4" t="s">
        <v>18</v>
      </c>
      <c r="C104" s="4" t="s">
        <v>13</v>
      </c>
      <c r="D104" s="5">
        <v>-4967.1500000000005</v>
      </c>
      <c r="E104" s="5">
        <v>-1542.7545195534999</v>
      </c>
      <c r="F104" s="6">
        <v>44409</v>
      </c>
      <c r="G104" s="4" t="s">
        <v>14</v>
      </c>
    </row>
    <row r="105" spans="1:7" x14ac:dyDescent="0.25">
      <c r="A105" s="4">
        <v>6932998</v>
      </c>
      <c r="B105" s="4" t="s">
        <v>18</v>
      </c>
      <c r="C105" s="4" t="s">
        <v>13</v>
      </c>
      <c r="D105" s="5">
        <v>26431.43</v>
      </c>
      <c r="E105" s="5">
        <v>11387.149025454999</v>
      </c>
      <c r="F105" s="6">
        <v>44409</v>
      </c>
      <c r="G105" s="4" t="s">
        <v>14</v>
      </c>
    </row>
    <row r="106" spans="1:7" x14ac:dyDescent="0.25">
      <c r="A106" s="4">
        <v>6932999</v>
      </c>
      <c r="B106" s="4" t="s">
        <v>18</v>
      </c>
      <c r="C106" s="4" t="s">
        <v>13</v>
      </c>
      <c r="D106" s="5">
        <v>35472.97</v>
      </c>
      <c r="E106" s="5">
        <v>13149.981093852199</v>
      </c>
      <c r="F106" s="6">
        <v>44409</v>
      </c>
      <c r="G106" s="4" t="s">
        <v>14</v>
      </c>
    </row>
    <row r="107" spans="1:7" x14ac:dyDescent="0.25">
      <c r="A107" s="4">
        <v>6933000</v>
      </c>
      <c r="B107" s="4" t="s">
        <v>18</v>
      </c>
      <c r="C107" s="4" t="s">
        <v>13</v>
      </c>
      <c r="D107" s="5">
        <v>28920.34</v>
      </c>
      <c r="E107" s="5">
        <v>12459.41749829</v>
      </c>
      <c r="F107" s="6">
        <v>44409</v>
      </c>
      <c r="G107" s="4" t="s">
        <v>14</v>
      </c>
    </row>
    <row r="108" spans="1:7" x14ac:dyDescent="0.25">
      <c r="A108" s="4">
        <v>6933090</v>
      </c>
      <c r="B108" s="4" t="s">
        <v>18</v>
      </c>
      <c r="C108" s="4" t="s">
        <v>13</v>
      </c>
      <c r="D108" s="5">
        <v>37502.61</v>
      </c>
      <c r="E108" s="5">
        <v>9393.4973669162991</v>
      </c>
      <c r="F108" s="6">
        <v>44409</v>
      </c>
      <c r="G108" s="4" t="s">
        <v>14</v>
      </c>
    </row>
    <row r="109" spans="1:7" x14ac:dyDescent="0.25">
      <c r="A109" s="4">
        <v>6933096</v>
      </c>
      <c r="B109" s="4" t="s">
        <v>18</v>
      </c>
      <c r="C109" s="4" t="s">
        <v>13</v>
      </c>
      <c r="D109" s="5">
        <v>27738.33</v>
      </c>
      <c r="E109" s="5">
        <v>13617.655182074099</v>
      </c>
      <c r="F109" s="6">
        <v>44409</v>
      </c>
      <c r="G109" s="4" t="s">
        <v>14</v>
      </c>
    </row>
    <row r="110" spans="1:7" x14ac:dyDescent="0.25">
      <c r="A110" s="4">
        <v>6933249</v>
      </c>
      <c r="B110" s="4" t="s">
        <v>18</v>
      </c>
      <c r="C110" s="4" t="s">
        <v>13</v>
      </c>
      <c r="D110" s="5">
        <v>-165.15</v>
      </c>
      <c r="E110" s="5">
        <v>-41.366083324499996</v>
      </c>
      <c r="F110" s="6">
        <v>44409</v>
      </c>
      <c r="G110" s="4" t="s">
        <v>14</v>
      </c>
    </row>
    <row r="111" spans="1:7" x14ac:dyDescent="0.25">
      <c r="A111" s="4">
        <v>6933250</v>
      </c>
      <c r="B111" s="4" t="s">
        <v>18</v>
      </c>
      <c r="C111" s="4" t="s">
        <v>13</v>
      </c>
      <c r="D111" s="5">
        <v>26901.95</v>
      </c>
      <c r="E111" s="5">
        <v>18058.616439971502</v>
      </c>
      <c r="F111" s="6">
        <v>44409</v>
      </c>
      <c r="G111" s="4" t="s">
        <v>14</v>
      </c>
    </row>
    <row r="112" spans="1:7" x14ac:dyDescent="0.25">
      <c r="A112" s="4">
        <v>6933379</v>
      </c>
      <c r="B112" s="4" t="s">
        <v>18</v>
      </c>
      <c r="C112" s="4" t="s">
        <v>13</v>
      </c>
      <c r="D112" s="5">
        <v>12603.69</v>
      </c>
      <c r="E112" s="5">
        <v>4672.2415747194</v>
      </c>
      <c r="F112" s="6">
        <v>44409</v>
      </c>
      <c r="G112" s="4" t="s">
        <v>14</v>
      </c>
    </row>
    <row r="113" spans="1:7" x14ac:dyDescent="0.25">
      <c r="A113" s="4">
        <v>6933380</v>
      </c>
      <c r="B113" s="4" t="s">
        <v>18</v>
      </c>
      <c r="C113" s="4" t="s">
        <v>13</v>
      </c>
      <c r="D113" s="5">
        <v>29873.850000000002</v>
      </c>
      <c r="E113" s="5">
        <v>18257.738313358499</v>
      </c>
      <c r="F113" s="6">
        <v>44409</v>
      </c>
      <c r="G113" s="4" t="s">
        <v>14</v>
      </c>
    </row>
    <row r="114" spans="1:7" x14ac:dyDescent="0.25">
      <c r="A114" s="4">
        <v>6933414</v>
      </c>
      <c r="B114" s="4" t="s">
        <v>18</v>
      </c>
      <c r="C114" s="4" t="s">
        <v>13</v>
      </c>
      <c r="D114" s="5">
        <v>43625.65</v>
      </c>
      <c r="E114" s="5">
        <v>18794.737094525</v>
      </c>
      <c r="F114" s="6">
        <v>44409</v>
      </c>
      <c r="G114" s="4" t="s">
        <v>14</v>
      </c>
    </row>
    <row r="115" spans="1:7" x14ac:dyDescent="0.25">
      <c r="A115" s="4">
        <v>6933415</v>
      </c>
      <c r="B115" s="4" t="s">
        <v>18</v>
      </c>
      <c r="C115" s="4" t="s">
        <v>13</v>
      </c>
      <c r="D115" s="5">
        <v>422.65000000000003</v>
      </c>
      <c r="E115" s="5">
        <v>182.085439025</v>
      </c>
      <c r="F115" s="6">
        <v>44409</v>
      </c>
      <c r="G115" s="4" t="s">
        <v>14</v>
      </c>
    </row>
    <row r="116" spans="1:7" x14ac:dyDescent="0.25">
      <c r="A116" s="4">
        <v>6933416</v>
      </c>
      <c r="B116" s="4" t="s">
        <v>18</v>
      </c>
      <c r="C116" s="4" t="s">
        <v>13</v>
      </c>
      <c r="D116" s="5">
        <v>28876.57</v>
      </c>
      <c r="E116" s="5">
        <v>12440.560572544999</v>
      </c>
      <c r="F116" s="6">
        <v>44409</v>
      </c>
      <c r="G116" s="4" t="s">
        <v>14</v>
      </c>
    </row>
    <row r="117" spans="1:7" x14ac:dyDescent="0.25">
      <c r="A117" s="4">
        <v>6933518</v>
      </c>
      <c r="B117" s="4" t="s">
        <v>18</v>
      </c>
      <c r="C117" s="4" t="s">
        <v>13</v>
      </c>
      <c r="D117" s="5">
        <v>35970.340000000004</v>
      </c>
      <c r="E117" s="5">
        <v>24146.003292525798</v>
      </c>
      <c r="F117" s="6">
        <v>44409</v>
      </c>
      <c r="G117" s="4" t="s">
        <v>14</v>
      </c>
    </row>
    <row r="118" spans="1:7" x14ac:dyDescent="0.25">
      <c r="A118" s="4">
        <v>6933549</v>
      </c>
      <c r="B118" s="4" t="s">
        <v>18</v>
      </c>
      <c r="C118" s="4" t="s">
        <v>13</v>
      </c>
      <c r="D118" s="5">
        <v>37313.56</v>
      </c>
      <c r="E118" s="5">
        <v>16075.37194886</v>
      </c>
      <c r="F118" s="6">
        <v>44409</v>
      </c>
      <c r="G118" s="4" t="s">
        <v>14</v>
      </c>
    </row>
    <row r="119" spans="1:7" x14ac:dyDescent="0.25">
      <c r="A119" s="4">
        <v>6933665</v>
      </c>
      <c r="B119" s="4" t="s">
        <v>18</v>
      </c>
      <c r="C119" s="4" t="s">
        <v>13</v>
      </c>
      <c r="D119" s="5">
        <v>28629.84</v>
      </c>
      <c r="E119" s="5">
        <v>10613.203651118401</v>
      </c>
      <c r="F119" s="6">
        <v>44409</v>
      </c>
      <c r="G119" s="4" t="s">
        <v>14</v>
      </c>
    </row>
    <row r="120" spans="1:7" x14ac:dyDescent="0.25">
      <c r="A120" s="4">
        <v>6933669</v>
      </c>
      <c r="B120" s="4" t="s">
        <v>18</v>
      </c>
      <c r="C120" s="4" t="s">
        <v>13</v>
      </c>
      <c r="D120" s="5">
        <v>36761.040000000001</v>
      </c>
      <c r="E120" s="5">
        <v>22466.9216872584</v>
      </c>
      <c r="F120" s="6">
        <v>44409</v>
      </c>
      <c r="G120" s="4" t="s">
        <v>14</v>
      </c>
    </row>
    <row r="121" spans="1:7" x14ac:dyDescent="0.25">
      <c r="A121" s="4">
        <v>6933674</v>
      </c>
      <c r="B121" s="4" t="s">
        <v>18</v>
      </c>
      <c r="C121" s="4" t="s">
        <v>13</v>
      </c>
      <c r="D121" s="5">
        <v>32535.79</v>
      </c>
      <c r="E121" s="5">
        <v>8149.4290049557003</v>
      </c>
      <c r="F121" s="6">
        <v>44409</v>
      </c>
      <c r="G121" s="4" t="s">
        <v>14</v>
      </c>
    </row>
    <row r="122" spans="1:7" x14ac:dyDescent="0.25">
      <c r="A122" s="4">
        <v>6933696</v>
      </c>
      <c r="B122" s="4" t="s">
        <v>18</v>
      </c>
      <c r="C122" s="4" t="s">
        <v>13</v>
      </c>
      <c r="D122" s="5">
        <v>-62.800000000000004</v>
      </c>
      <c r="E122" s="5">
        <v>-27.055401799999999</v>
      </c>
      <c r="F122" s="6">
        <v>44409</v>
      </c>
      <c r="G122" s="4" t="s">
        <v>14</v>
      </c>
    </row>
    <row r="123" spans="1:7" x14ac:dyDescent="0.25">
      <c r="A123" s="4">
        <v>6933697</v>
      </c>
      <c r="B123" s="4" t="s">
        <v>18</v>
      </c>
      <c r="C123" s="4" t="s">
        <v>13</v>
      </c>
      <c r="D123" s="5">
        <v>28809.32</v>
      </c>
      <c r="E123" s="5">
        <v>12411.588028419999</v>
      </c>
      <c r="F123" s="6">
        <v>44409</v>
      </c>
      <c r="G123" s="4" t="s">
        <v>14</v>
      </c>
    </row>
    <row r="124" spans="1:7" x14ac:dyDescent="0.25">
      <c r="A124" s="4">
        <v>6933698</v>
      </c>
      <c r="B124" s="4" t="s">
        <v>18</v>
      </c>
      <c r="C124" s="4" t="s">
        <v>13</v>
      </c>
      <c r="D124" s="5">
        <v>28579.57</v>
      </c>
      <c r="E124" s="5">
        <v>12312.607478045</v>
      </c>
      <c r="F124" s="6">
        <v>44409</v>
      </c>
      <c r="G124" s="4" t="s">
        <v>14</v>
      </c>
    </row>
    <row r="125" spans="1:7" x14ac:dyDescent="0.25">
      <c r="A125" s="4">
        <v>6933815</v>
      </c>
      <c r="B125" s="4" t="s">
        <v>18</v>
      </c>
      <c r="C125" s="4" t="s">
        <v>13</v>
      </c>
      <c r="D125" s="5">
        <v>31213.84</v>
      </c>
      <c r="E125" s="5">
        <v>11571.1034589584</v>
      </c>
      <c r="F125" s="6">
        <v>44409</v>
      </c>
      <c r="G125" s="4" t="s">
        <v>14</v>
      </c>
    </row>
    <row r="126" spans="1:7" x14ac:dyDescent="0.25">
      <c r="A126" s="4">
        <v>6933846</v>
      </c>
      <c r="B126" s="4" t="s">
        <v>18</v>
      </c>
      <c r="C126" s="4" t="s">
        <v>13</v>
      </c>
      <c r="D126" s="5">
        <v>28579.57</v>
      </c>
      <c r="E126" s="5">
        <v>12312.607478045</v>
      </c>
      <c r="F126" s="6">
        <v>44409</v>
      </c>
      <c r="G126" s="4" t="s">
        <v>14</v>
      </c>
    </row>
    <row r="127" spans="1:7" x14ac:dyDescent="0.25">
      <c r="A127" s="4">
        <v>6933963</v>
      </c>
      <c r="B127" s="4" t="s">
        <v>18</v>
      </c>
      <c r="C127" s="4" t="s">
        <v>13</v>
      </c>
      <c r="D127" s="5">
        <v>250.25</v>
      </c>
      <c r="E127" s="5">
        <v>77.7255203725</v>
      </c>
      <c r="F127" s="6">
        <v>44409</v>
      </c>
      <c r="G127" s="4" t="s">
        <v>14</v>
      </c>
    </row>
    <row r="128" spans="1:7" x14ac:dyDescent="0.25">
      <c r="A128" s="4">
        <v>6933964</v>
      </c>
      <c r="B128" s="4" t="s">
        <v>18</v>
      </c>
      <c r="C128" s="4" t="s">
        <v>13</v>
      </c>
      <c r="D128" s="5">
        <v>303.16000000000003</v>
      </c>
      <c r="E128" s="5">
        <v>94.158916108400007</v>
      </c>
      <c r="F128" s="6">
        <v>44409</v>
      </c>
      <c r="G128" s="4" t="s">
        <v>14</v>
      </c>
    </row>
    <row r="129" spans="1:7" x14ac:dyDescent="0.25">
      <c r="A129" s="4">
        <v>6933965</v>
      </c>
      <c r="B129" s="4" t="s">
        <v>18</v>
      </c>
      <c r="C129" s="4" t="s">
        <v>13</v>
      </c>
      <c r="D129" s="5">
        <v>-0.03</v>
      </c>
      <c r="E129" s="5">
        <v>-1.4727983100000001E-2</v>
      </c>
      <c r="F129" s="6">
        <v>44409</v>
      </c>
      <c r="G129" s="4" t="s">
        <v>14</v>
      </c>
    </row>
    <row r="130" spans="1:7" x14ac:dyDescent="0.25">
      <c r="A130" s="4">
        <v>6933999</v>
      </c>
      <c r="B130" s="4" t="s">
        <v>18</v>
      </c>
      <c r="C130" s="4" t="s">
        <v>13</v>
      </c>
      <c r="D130" s="5">
        <v>1222.1200000000001</v>
      </c>
      <c r="E130" s="5">
        <v>379.58007175879999</v>
      </c>
      <c r="F130" s="6">
        <v>44409</v>
      </c>
      <c r="G130" s="4" t="s">
        <v>14</v>
      </c>
    </row>
    <row r="131" spans="1:7" x14ac:dyDescent="0.25">
      <c r="A131" s="4">
        <v>6934000</v>
      </c>
      <c r="B131" s="4" t="s">
        <v>18</v>
      </c>
      <c r="C131" s="4" t="s">
        <v>13</v>
      </c>
      <c r="D131" s="5">
        <v>37826.300000000003</v>
      </c>
      <c r="E131" s="5">
        <v>16296.26982655</v>
      </c>
      <c r="F131" s="6">
        <v>44409</v>
      </c>
      <c r="G131" s="4" t="s">
        <v>14</v>
      </c>
    </row>
    <row r="132" spans="1:7" x14ac:dyDescent="0.25">
      <c r="A132" s="4">
        <v>6934042</v>
      </c>
      <c r="B132" s="4" t="s">
        <v>18</v>
      </c>
      <c r="C132" s="4" t="s">
        <v>13</v>
      </c>
      <c r="D132" s="5">
        <v>43391.090000000004</v>
      </c>
      <c r="E132" s="5">
        <v>5651.5783913095993</v>
      </c>
      <c r="F132" s="6">
        <v>44409</v>
      </c>
      <c r="G132" s="4" t="s">
        <v>14</v>
      </c>
    </row>
    <row r="133" spans="1:7" x14ac:dyDescent="0.25">
      <c r="A133" s="4">
        <v>6934056</v>
      </c>
      <c r="B133" s="4" t="s">
        <v>18</v>
      </c>
      <c r="C133" s="4" t="s">
        <v>13</v>
      </c>
      <c r="D133" s="5">
        <v>30977.8</v>
      </c>
      <c r="E133" s="5">
        <v>4034.7791468320002</v>
      </c>
      <c r="F133" s="6">
        <v>44409</v>
      </c>
      <c r="G133" s="4" t="s">
        <v>14</v>
      </c>
    </row>
    <row r="134" spans="1:7" x14ac:dyDescent="0.25">
      <c r="A134" s="4">
        <v>6934077</v>
      </c>
      <c r="B134" s="4" t="s">
        <v>18</v>
      </c>
      <c r="C134" s="4" t="s">
        <v>13</v>
      </c>
      <c r="D134" s="5">
        <v>39581.450000000004</v>
      </c>
      <c r="E134" s="5">
        <v>5155.3825339880004</v>
      </c>
      <c r="F134" s="6">
        <v>44409</v>
      </c>
      <c r="G134" s="4" t="s">
        <v>14</v>
      </c>
    </row>
    <row r="135" spans="1:7" x14ac:dyDescent="0.25">
      <c r="A135" s="4">
        <v>7004599</v>
      </c>
      <c r="B135" s="4" t="s">
        <v>18</v>
      </c>
      <c r="C135" s="4" t="s">
        <v>13</v>
      </c>
      <c r="D135" s="5">
        <v>-72.150000000000006</v>
      </c>
      <c r="E135" s="5">
        <v>-5.0500000004999999</v>
      </c>
      <c r="F135" s="6">
        <v>44409</v>
      </c>
      <c r="G135" s="4" t="s">
        <v>14</v>
      </c>
    </row>
    <row r="136" spans="1:7" x14ac:dyDescent="0.25">
      <c r="A136" s="4">
        <v>6933105</v>
      </c>
      <c r="B136" s="4" t="s">
        <v>12</v>
      </c>
      <c r="C136" s="4" t="s">
        <v>13</v>
      </c>
      <c r="D136" s="5">
        <v>86769.09</v>
      </c>
      <c r="E136" s="5">
        <v>34308.285601729498</v>
      </c>
      <c r="F136" s="6">
        <v>44409</v>
      </c>
      <c r="G136" s="4" t="s">
        <v>14</v>
      </c>
    </row>
    <row r="137" spans="1:7" x14ac:dyDescent="0.25">
      <c r="A137" s="4">
        <v>6933114</v>
      </c>
      <c r="B137" s="4" t="s">
        <v>12</v>
      </c>
      <c r="C137" s="4" t="s">
        <v>13</v>
      </c>
      <c r="D137" s="5">
        <v>183690</v>
      </c>
      <c r="E137" s="5">
        <v>84408.514245900005</v>
      </c>
      <c r="F137" s="6">
        <v>44409</v>
      </c>
      <c r="G137" s="4" t="s">
        <v>14</v>
      </c>
    </row>
    <row r="138" spans="1:7" x14ac:dyDescent="0.25">
      <c r="A138" s="4">
        <v>6933115</v>
      </c>
      <c r="B138" s="4" t="s">
        <v>12</v>
      </c>
      <c r="C138" s="4" t="s">
        <v>13</v>
      </c>
      <c r="D138" s="5">
        <v>-18354.34</v>
      </c>
      <c r="E138" s="5">
        <v>-7257.2610678669998</v>
      </c>
      <c r="F138" s="6">
        <v>44409</v>
      </c>
      <c r="G138" s="4" t="s">
        <v>14</v>
      </c>
    </row>
    <row r="139" spans="1:7" x14ac:dyDescent="0.25">
      <c r="A139" s="4">
        <v>6933702</v>
      </c>
      <c r="B139" s="4" t="s">
        <v>12</v>
      </c>
      <c r="C139" s="4" t="s">
        <v>13</v>
      </c>
      <c r="D139" s="5">
        <v>18354.34</v>
      </c>
      <c r="E139" s="5">
        <v>8434.114918417401</v>
      </c>
      <c r="F139" s="6">
        <v>44409</v>
      </c>
      <c r="G139" s="4" t="s">
        <v>14</v>
      </c>
    </row>
    <row r="140" spans="1:7" x14ac:dyDescent="0.25">
      <c r="A140" s="4">
        <v>6933703</v>
      </c>
      <c r="B140" s="4" t="s">
        <v>12</v>
      </c>
      <c r="C140" s="4" t="s">
        <v>13</v>
      </c>
      <c r="D140" s="5">
        <v>-20289.54</v>
      </c>
      <c r="E140" s="5">
        <v>-8022.4344066270005</v>
      </c>
      <c r="F140" s="6">
        <v>44409</v>
      </c>
      <c r="G140" s="4" t="s">
        <v>14</v>
      </c>
    </row>
    <row r="141" spans="1:7" x14ac:dyDescent="0.25">
      <c r="A141" s="4">
        <v>6934018</v>
      </c>
      <c r="B141" s="4" t="s">
        <v>12</v>
      </c>
      <c r="C141" s="4" t="s">
        <v>13</v>
      </c>
      <c r="D141" s="5">
        <v>188214.51</v>
      </c>
      <c r="E141" s="5">
        <v>26147.414715694798</v>
      </c>
      <c r="F141" s="6">
        <v>44409</v>
      </c>
      <c r="G141" s="4" t="s">
        <v>14</v>
      </c>
    </row>
    <row r="142" spans="1:7" x14ac:dyDescent="0.25">
      <c r="A142" s="4">
        <v>6934078</v>
      </c>
      <c r="B142" s="4" t="s">
        <v>12</v>
      </c>
      <c r="C142" s="4" t="s">
        <v>13</v>
      </c>
      <c r="D142" s="5">
        <v>175314.03</v>
      </c>
      <c r="E142" s="5">
        <v>24355.2351404244</v>
      </c>
      <c r="F142" s="6">
        <v>44409</v>
      </c>
      <c r="G142" s="4" t="s">
        <v>14</v>
      </c>
    </row>
    <row r="143" spans="1:7" x14ac:dyDescent="0.25">
      <c r="A143" s="4">
        <v>7003101</v>
      </c>
      <c r="B143" s="4" t="s">
        <v>12</v>
      </c>
      <c r="C143" s="4" t="s">
        <v>13</v>
      </c>
      <c r="D143" s="5">
        <v>106912.12</v>
      </c>
      <c r="E143" s="5">
        <v>7997.5450997819999</v>
      </c>
      <c r="F143" s="6">
        <v>44409</v>
      </c>
      <c r="G143" s="4" t="s">
        <v>14</v>
      </c>
    </row>
    <row r="144" spans="1:7" x14ac:dyDescent="0.25">
      <c r="A144" s="4">
        <v>7003698</v>
      </c>
      <c r="B144" s="4" t="s">
        <v>12</v>
      </c>
      <c r="C144" s="4" t="s">
        <v>13</v>
      </c>
      <c r="D144" s="5">
        <v>163.9</v>
      </c>
      <c r="E144" s="5">
        <v>12.260514915</v>
      </c>
      <c r="F144" s="6">
        <v>44409</v>
      </c>
      <c r="G144" s="4" t="s">
        <v>14</v>
      </c>
    </row>
    <row r="145" spans="1:7" x14ac:dyDescent="0.25">
      <c r="A145" s="4">
        <v>7003699</v>
      </c>
      <c r="B145" s="4" t="s">
        <v>12</v>
      </c>
      <c r="C145" s="4" t="s">
        <v>13</v>
      </c>
      <c r="D145" s="5">
        <v>-80092.22</v>
      </c>
      <c r="E145" s="5">
        <v>-5991.2865032669997</v>
      </c>
      <c r="F145" s="6">
        <v>44409</v>
      </c>
      <c r="G145" s="4" t="s">
        <v>14</v>
      </c>
    </row>
    <row r="146" spans="1:7" x14ac:dyDescent="0.25">
      <c r="A146" s="4">
        <v>6932978</v>
      </c>
      <c r="B146" s="4" t="s">
        <v>19</v>
      </c>
      <c r="C146" s="4" t="s">
        <v>13</v>
      </c>
      <c r="D146" s="5">
        <v>1456.47</v>
      </c>
      <c r="E146" s="5">
        <v>174.1217312997</v>
      </c>
      <c r="F146" s="6">
        <v>44409</v>
      </c>
      <c r="G146" s="4" t="s">
        <v>14</v>
      </c>
    </row>
    <row r="147" spans="1:7" x14ac:dyDescent="0.25">
      <c r="A147" s="4">
        <v>6933111</v>
      </c>
      <c r="B147" s="4" t="s">
        <v>19</v>
      </c>
      <c r="C147" s="4" t="s">
        <v>13</v>
      </c>
      <c r="D147" s="5">
        <v>616.19000000000005</v>
      </c>
      <c r="E147" s="5">
        <v>73.665828756899998</v>
      </c>
      <c r="F147" s="6">
        <v>44409</v>
      </c>
      <c r="G147" s="4" t="s">
        <v>14</v>
      </c>
    </row>
    <row r="148" spans="1:7" x14ac:dyDescent="0.25">
      <c r="A148" s="4">
        <v>6933117</v>
      </c>
      <c r="B148" s="4" t="s">
        <v>19</v>
      </c>
      <c r="C148" s="4" t="s">
        <v>13</v>
      </c>
      <c r="D148" s="5">
        <v>3544.2400000000002</v>
      </c>
      <c r="E148" s="5">
        <v>423.71569956240006</v>
      </c>
      <c r="F148" s="6">
        <v>44409</v>
      </c>
      <c r="G148" s="4" t="s">
        <v>14</v>
      </c>
    </row>
    <row r="149" spans="1:7" x14ac:dyDescent="0.25">
      <c r="A149" s="4">
        <v>6933251</v>
      </c>
      <c r="B149" s="4" t="s">
        <v>19</v>
      </c>
      <c r="C149" s="4" t="s">
        <v>13</v>
      </c>
      <c r="D149" s="5">
        <v>1475.93</v>
      </c>
      <c r="E149" s="5">
        <v>176.44818422430001</v>
      </c>
      <c r="F149" s="6">
        <v>44409</v>
      </c>
      <c r="G149" s="4" t="s">
        <v>14</v>
      </c>
    </row>
    <row r="150" spans="1:7" x14ac:dyDescent="0.25">
      <c r="A150" s="4">
        <v>6933252</v>
      </c>
      <c r="B150" s="4" t="s">
        <v>19</v>
      </c>
      <c r="C150" s="4" t="s">
        <v>13</v>
      </c>
      <c r="D150" s="5">
        <v>1039.9000000000001</v>
      </c>
      <c r="E150" s="5">
        <v>124.32057534900001</v>
      </c>
      <c r="F150" s="6">
        <v>44409</v>
      </c>
      <c r="G150" s="4" t="s">
        <v>14</v>
      </c>
    </row>
    <row r="151" spans="1:7" x14ac:dyDescent="0.25">
      <c r="A151" s="4">
        <v>6933278</v>
      </c>
      <c r="B151" s="4" t="s">
        <v>19</v>
      </c>
      <c r="C151" s="4" t="s">
        <v>13</v>
      </c>
      <c r="D151" s="5">
        <v>714.62</v>
      </c>
      <c r="E151" s="5">
        <v>182.41365108299999</v>
      </c>
      <c r="F151" s="6">
        <v>44409</v>
      </c>
      <c r="G151" s="4" t="s">
        <v>14</v>
      </c>
    </row>
    <row r="152" spans="1:7" x14ac:dyDescent="0.25">
      <c r="A152" s="4">
        <v>6933411</v>
      </c>
      <c r="B152" s="4" t="s">
        <v>19</v>
      </c>
      <c r="C152" s="4" t="s">
        <v>13</v>
      </c>
      <c r="D152" s="5">
        <v>3015.02</v>
      </c>
      <c r="E152" s="5">
        <v>944.96000069980005</v>
      </c>
      <c r="F152" s="6">
        <v>44409</v>
      </c>
      <c r="G152" s="4" t="s">
        <v>14</v>
      </c>
    </row>
    <row r="153" spans="1:7" x14ac:dyDescent="0.25">
      <c r="A153" s="4">
        <v>6933545</v>
      </c>
      <c r="B153" s="4" t="s">
        <v>19</v>
      </c>
      <c r="C153" s="4" t="s">
        <v>13</v>
      </c>
      <c r="D153" s="5">
        <v>5561.03</v>
      </c>
      <c r="E153" s="5">
        <v>664.82397262530003</v>
      </c>
      <c r="F153" s="6">
        <v>44409</v>
      </c>
      <c r="G153" s="4" t="s">
        <v>14</v>
      </c>
    </row>
    <row r="154" spans="1:7" x14ac:dyDescent="0.25">
      <c r="A154" s="4">
        <v>6933546</v>
      </c>
      <c r="B154" s="4" t="s">
        <v>19</v>
      </c>
      <c r="C154" s="4" t="s">
        <v>13</v>
      </c>
      <c r="D154" s="5">
        <v>1094.9100000000001</v>
      </c>
      <c r="E154" s="5">
        <v>279.48634338150003</v>
      </c>
      <c r="F154" s="6">
        <v>44409</v>
      </c>
      <c r="G154" s="4" t="s">
        <v>14</v>
      </c>
    </row>
    <row r="155" spans="1:7" x14ac:dyDescent="0.25">
      <c r="A155" s="4">
        <v>6933843</v>
      </c>
      <c r="B155" s="4" t="s">
        <v>19</v>
      </c>
      <c r="C155" s="4" t="s">
        <v>13</v>
      </c>
      <c r="D155" s="5">
        <v>4473</v>
      </c>
      <c r="E155" s="5">
        <v>534.74943123000003</v>
      </c>
      <c r="F155" s="6">
        <v>44409</v>
      </c>
      <c r="G155" s="4" t="s">
        <v>14</v>
      </c>
    </row>
    <row r="156" spans="1:7" x14ac:dyDescent="0.25">
      <c r="A156" s="4">
        <v>6933993</v>
      </c>
      <c r="B156" s="4" t="s">
        <v>19</v>
      </c>
      <c r="C156" s="4" t="s">
        <v>13</v>
      </c>
      <c r="D156" s="5">
        <v>4062.98</v>
      </c>
      <c r="E156" s="5">
        <v>1194.6373999530001</v>
      </c>
      <c r="F156" s="6">
        <v>44409</v>
      </c>
      <c r="G156" s="4" t="s">
        <v>14</v>
      </c>
    </row>
    <row r="157" spans="1:7" x14ac:dyDescent="0.25">
      <c r="A157" s="4">
        <v>6933994</v>
      </c>
      <c r="B157" s="4" t="s">
        <v>19</v>
      </c>
      <c r="C157" s="4" t="s">
        <v>13</v>
      </c>
      <c r="D157" s="5">
        <v>3298.31</v>
      </c>
      <c r="E157" s="5">
        <v>394.3146426381</v>
      </c>
      <c r="F157" s="6">
        <v>44409</v>
      </c>
      <c r="G157" s="4" t="s">
        <v>14</v>
      </c>
    </row>
    <row r="158" spans="1:7" x14ac:dyDescent="0.25">
      <c r="A158" s="4">
        <v>6933995</v>
      </c>
      <c r="B158" s="4" t="s">
        <v>19</v>
      </c>
      <c r="C158" s="4" t="s">
        <v>13</v>
      </c>
      <c r="D158" s="5">
        <v>2569.85</v>
      </c>
      <c r="E158" s="5">
        <v>755.61261002250001</v>
      </c>
      <c r="F158" s="6">
        <v>44409</v>
      </c>
      <c r="G158" s="4" t="s">
        <v>14</v>
      </c>
    </row>
    <row r="159" spans="1:7" x14ac:dyDescent="0.25">
      <c r="A159" s="4">
        <v>6934030</v>
      </c>
      <c r="B159" s="4" t="s">
        <v>6</v>
      </c>
      <c r="C159" s="4" t="s">
        <v>20</v>
      </c>
      <c r="D159" s="5">
        <v>202.5</v>
      </c>
      <c r="E159" s="5">
        <v>0</v>
      </c>
      <c r="F159" s="6">
        <v>44409</v>
      </c>
      <c r="G159" s="4" t="s">
        <v>21</v>
      </c>
    </row>
    <row r="160" spans="1:7" x14ac:dyDescent="0.25">
      <c r="A160" s="4">
        <v>6934058</v>
      </c>
      <c r="B160" s="4" t="s">
        <v>6</v>
      </c>
      <c r="C160" s="4" t="s">
        <v>20</v>
      </c>
      <c r="D160" s="5">
        <v>5219.95</v>
      </c>
      <c r="E160" s="5">
        <v>0</v>
      </c>
      <c r="F160" s="6">
        <v>44409</v>
      </c>
      <c r="G160" s="4" t="s">
        <v>21</v>
      </c>
    </row>
    <row r="161" spans="1:7" x14ac:dyDescent="0.25">
      <c r="A161" s="4">
        <v>6934079</v>
      </c>
      <c r="B161" s="4" t="s">
        <v>6</v>
      </c>
      <c r="C161" s="4" t="s">
        <v>20</v>
      </c>
      <c r="D161" s="5">
        <v>-399.75</v>
      </c>
      <c r="E161" s="5">
        <v>0</v>
      </c>
      <c r="F161" s="6">
        <v>44409</v>
      </c>
      <c r="G161" s="4" t="s">
        <v>21</v>
      </c>
    </row>
    <row r="162" spans="1:7" x14ac:dyDescent="0.25">
      <c r="A162" s="4">
        <v>7002780</v>
      </c>
      <c r="B162" s="4" t="s">
        <v>6</v>
      </c>
      <c r="C162" s="4" t="s">
        <v>20</v>
      </c>
      <c r="D162" s="5">
        <v>3172.5</v>
      </c>
      <c r="E162" s="5">
        <v>0</v>
      </c>
      <c r="F162" s="6">
        <v>44409</v>
      </c>
      <c r="G162" s="4" t="s">
        <v>21</v>
      </c>
    </row>
    <row r="163" spans="1:7" x14ac:dyDescent="0.25">
      <c r="A163" s="4">
        <v>7003416</v>
      </c>
      <c r="B163" s="4" t="s">
        <v>6</v>
      </c>
      <c r="C163" s="4" t="s">
        <v>20</v>
      </c>
      <c r="D163" s="5">
        <v>1480.5</v>
      </c>
      <c r="E163" s="5">
        <v>0</v>
      </c>
      <c r="F163" s="6">
        <v>44409</v>
      </c>
      <c r="G163" s="4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151" workbookViewId="0">
      <selection activeCell="B1" sqref="B1"/>
    </sheetView>
  </sheetViews>
  <sheetFormatPr defaultRowHeight="15" x14ac:dyDescent="0.25"/>
  <cols>
    <col min="1" max="1" width="9" style="4" bestFit="1" customWidth="1"/>
    <col min="2" max="2" width="25" style="4" bestFit="1" customWidth="1"/>
    <col min="3" max="3" width="12.85546875" style="4" bestFit="1" customWidth="1"/>
    <col min="4" max="4" width="12.85546875" style="5" bestFit="1" customWidth="1"/>
    <col min="5" max="5" width="12.7109375" style="5" bestFit="1" customWidth="1"/>
    <col min="6" max="6" width="12.28515625" style="4" bestFit="1" customWidth="1"/>
    <col min="7" max="7" width="19.7109375" style="4" bestFit="1" customWidth="1"/>
    <col min="8" max="16384" width="9.140625" style="4"/>
  </cols>
  <sheetData>
    <row r="1" spans="1:7" x14ac:dyDescent="0.25">
      <c r="A1" s="4" t="s">
        <v>0</v>
      </c>
      <c r="B1" s="4" t="s">
        <v>1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x14ac:dyDescent="0.25">
      <c r="A2" s="4">
        <v>923213</v>
      </c>
      <c r="B2" s="4" t="s">
        <v>6</v>
      </c>
      <c r="C2" s="4" t="s">
        <v>7</v>
      </c>
      <c r="D2" s="5">
        <v>2643.75</v>
      </c>
      <c r="E2" s="5">
        <v>0</v>
      </c>
      <c r="F2" s="6">
        <v>44378</v>
      </c>
      <c r="G2" s="4" t="s">
        <v>8</v>
      </c>
    </row>
    <row r="3" spans="1:7" x14ac:dyDescent="0.25">
      <c r="A3" s="4">
        <v>923216</v>
      </c>
      <c r="B3" s="4" t="s">
        <v>9</v>
      </c>
      <c r="C3" s="4" t="s">
        <v>7</v>
      </c>
      <c r="D3" s="5">
        <v>36447</v>
      </c>
      <c r="E3" s="5">
        <v>835.67613290999998</v>
      </c>
      <c r="F3" s="6">
        <v>44378</v>
      </c>
      <c r="G3" s="4" t="s">
        <v>8</v>
      </c>
    </row>
    <row r="4" spans="1:7" x14ac:dyDescent="0.25">
      <c r="A4" s="4">
        <v>1274831</v>
      </c>
      <c r="B4" s="4" t="s">
        <v>9</v>
      </c>
      <c r="C4" s="4" t="s">
        <v>7</v>
      </c>
      <c r="D4" s="5">
        <v>183134.73</v>
      </c>
      <c r="E4" s="5">
        <v>4199.0101508469006</v>
      </c>
      <c r="F4" s="6">
        <v>44378</v>
      </c>
      <c r="G4" s="4" t="s">
        <v>8</v>
      </c>
    </row>
    <row r="5" spans="1:7" x14ac:dyDescent="0.25">
      <c r="A5" s="4">
        <v>43230742</v>
      </c>
      <c r="B5" s="4" t="s">
        <v>9</v>
      </c>
      <c r="C5" s="4" t="s">
        <v>7</v>
      </c>
      <c r="D5" s="5">
        <v>-21977.8</v>
      </c>
      <c r="E5" s="5">
        <v>-503.91864663400003</v>
      </c>
      <c r="F5" s="6">
        <v>44378</v>
      </c>
      <c r="G5" s="4" t="s">
        <v>8</v>
      </c>
    </row>
    <row r="6" spans="1:7" x14ac:dyDescent="0.25">
      <c r="A6" s="4">
        <v>1949348</v>
      </c>
      <c r="B6" s="4" t="s">
        <v>10</v>
      </c>
      <c r="C6" s="4" t="s">
        <v>7</v>
      </c>
      <c r="D6" s="5">
        <v>4577.1400000000003</v>
      </c>
      <c r="E6" s="5">
        <v>1728.4036325814002</v>
      </c>
      <c r="F6" s="6">
        <v>44378</v>
      </c>
      <c r="G6" s="4" t="s">
        <v>8</v>
      </c>
    </row>
    <row r="7" spans="1:7" x14ac:dyDescent="0.25">
      <c r="A7" s="4">
        <v>43230745</v>
      </c>
      <c r="B7" s="4" t="s">
        <v>10</v>
      </c>
      <c r="C7" s="4" t="s">
        <v>7</v>
      </c>
      <c r="D7" s="5">
        <v>3417.75</v>
      </c>
      <c r="E7" s="5">
        <v>347.46001699499999</v>
      </c>
      <c r="F7" s="6">
        <v>44378</v>
      </c>
      <c r="G7" s="4" t="s">
        <v>8</v>
      </c>
    </row>
    <row r="8" spans="1:7" x14ac:dyDescent="0.25">
      <c r="A8" s="4">
        <v>1274828</v>
      </c>
      <c r="B8" s="4" t="s">
        <v>11</v>
      </c>
      <c r="C8" s="4" t="s">
        <v>7</v>
      </c>
      <c r="D8" s="5">
        <v>55768.43</v>
      </c>
      <c r="E8" s="5">
        <v>116.77853473569999</v>
      </c>
      <c r="F8" s="6">
        <v>44378</v>
      </c>
      <c r="G8" s="4" t="s">
        <v>8</v>
      </c>
    </row>
    <row r="9" spans="1:7" x14ac:dyDescent="0.25">
      <c r="A9" s="4">
        <v>43230739</v>
      </c>
      <c r="B9" s="4" t="s">
        <v>11</v>
      </c>
      <c r="C9" s="4" t="s">
        <v>7</v>
      </c>
      <c r="D9" s="5">
        <v>43967.01</v>
      </c>
      <c r="E9" s="5">
        <v>92.0664792699</v>
      </c>
      <c r="F9" s="6">
        <v>44378</v>
      </c>
      <c r="G9" s="4" t="s">
        <v>8</v>
      </c>
    </row>
    <row r="10" spans="1:7" x14ac:dyDescent="0.25">
      <c r="A10" s="4">
        <v>923219</v>
      </c>
      <c r="B10" s="4" t="s">
        <v>12</v>
      </c>
      <c r="C10" s="4" t="s">
        <v>7</v>
      </c>
      <c r="D10" s="5">
        <v>58.83</v>
      </c>
      <c r="E10" s="5">
        <v>4.0183031411999997</v>
      </c>
      <c r="F10" s="6">
        <v>44378</v>
      </c>
      <c r="G10" s="4" t="s">
        <v>8</v>
      </c>
    </row>
    <row r="11" spans="1:7" x14ac:dyDescent="0.25">
      <c r="A11" s="4">
        <v>6933535</v>
      </c>
      <c r="B11" s="4" t="s">
        <v>6</v>
      </c>
      <c r="C11" s="4" t="s">
        <v>13</v>
      </c>
      <c r="D11" s="5">
        <v>472514.62</v>
      </c>
      <c r="E11" s="5">
        <v>0</v>
      </c>
      <c r="F11" s="6">
        <v>44378</v>
      </c>
      <c r="G11" s="4" t="s">
        <v>14</v>
      </c>
    </row>
    <row r="12" spans="1:7" x14ac:dyDescent="0.25">
      <c r="A12" s="4">
        <v>6933550</v>
      </c>
      <c r="B12" s="4" t="s">
        <v>6</v>
      </c>
      <c r="C12" s="4" t="s">
        <v>13</v>
      </c>
      <c r="D12" s="5">
        <v>4232.25</v>
      </c>
      <c r="E12" s="5">
        <v>0</v>
      </c>
      <c r="F12" s="6">
        <v>44378</v>
      </c>
      <c r="G12" s="4" t="s">
        <v>14</v>
      </c>
    </row>
    <row r="13" spans="1:7" x14ac:dyDescent="0.25">
      <c r="A13" s="4">
        <v>6933700</v>
      </c>
      <c r="B13" s="4" t="s">
        <v>6</v>
      </c>
      <c r="C13" s="4" t="s">
        <v>13</v>
      </c>
      <c r="D13" s="5">
        <v>106291.65000000001</v>
      </c>
      <c r="E13" s="5">
        <v>0</v>
      </c>
      <c r="F13" s="6">
        <v>44378</v>
      </c>
      <c r="G13" s="4" t="s">
        <v>14</v>
      </c>
    </row>
    <row r="14" spans="1:7" x14ac:dyDescent="0.25">
      <c r="A14" s="4">
        <v>6933701</v>
      </c>
      <c r="B14" s="4" t="s">
        <v>6</v>
      </c>
      <c r="C14" s="4" t="s">
        <v>13</v>
      </c>
      <c r="D14" s="5">
        <v>1500</v>
      </c>
      <c r="E14" s="5">
        <v>0</v>
      </c>
      <c r="F14" s="6">
        <v>44378</v>
      </c>
      <c r="G14" s="4" t="s">
        <v>14</v>
      </c>
    </row>
    <row r="15" spans="1:7" x14ac:dyDescent="0.25">
      <c r="A15" s="4">
        <v>6932989</v>
      </c>
      <c r="B15" s="4" t="s">
        <v>9</v>
      </c>
      <c r="C15" s="4" t="s">
        <v>13</v>
      </c>
      <c r="D15" s="5">
        <v>101826.47</v>
      </c>
      <c r="E15" s="5">
        <v>17420.690396245798</v>
      </c>
      <c r="F15" s="6">
        <v>44378</v>
      </c>
      <c r="G15" s="4" t="s">
        <v>14</v>
      </c>
    </row>
    <row r="16" spans="1:7" x14ac:dyDescent="0.25">
      <c r="A16" s="4">
        <v>6933002</v>
      </c>
      <c r="B16" s="4" t="s">
        <v>9</v>
      </c>
      <c r="C16" s="4" t="s">
        <v>13</v>
      </c>
      <c r="D16" s="5">
        <v>12495.5</v>
      </c>
      <c r="E16" s="5">
        <v>2402.2223884999999</v>
      </c>
      <c r="F16" s="6">
        <v>44378</v>
      </c>
      <c r="G16" s="4" t="s">
        <v>14</v>
      </c>
    </row>
    <row r="17" spans="1:7" x14ac:dyDescent="0.25">
      <c r="A17" s="4">
        <v>6933704</v>
      </c>
      <c r="B17" s="4" t="s">
        <v>9</v>
      </c>
      <c r="C17" s="4" t="s">
        <v>13</v>
      </c>
      <c r="D17" s="5">
        <v>23480.77</v>
      </c>
      <c r="E17" s="5">
        <v>4514.1075901900003</v>
      </c>
      <c r="F17" s="6">
        <v>44378</v>
      </c>
      <c r="G17" s="4" t="s">
        <v>14</v>
      </c>
    </row>
    <row r="18" spans="1:7" x14ac:dyDescent="0.25">
      <c r="A18" s="4">
        <v>6934031</v>
      </c>
      <c r="B18" s="4" t="s">
        <v>9</v>
      </c>
      <c r="C18" s="4" t="s">
        <v>13</v>
      </c>
      <c r="D18" s="5">
        <v>8954.99</v>
      </c>
      <c r="E18" s="5">
        <v>394.8554187666</v>
      </c>
      <c r="F18" s="6">
        <v>44378</v>
      </c>
      <c r="G18" s="4" t="s">
        <v>14</v>
      </c>
    </row>
    <row r="19" spans="1:7" x14ac:dyDescent="0.25">
      <c r="A19" s="4">
        <v>6934068</v>
      </c>
      <c r="B19" s="4" t="s">
        <v>9</v>
      </c>
      <c r="C19" s="4" t="s">
        <v>13</v>
      </c>
      <c r="D19" s="5">
        <v>5933184.5899999999</v>
      </c>
      <c r="E19" s="5">
        <v>261613.92540963061</v>
      </c>
      <c r="F19" s="6">
        <v>44378</v>
      </c>
      <c r="G19" s="4" t="s">
        <v>14</v>
      </c>
    </row>
    <row r="20" spans="1:7" x14ac:dyDescent="0.25">
      <c r="A20" s="4">
        <v>6934069</v>
      </c>
      <c r="B20" s="4" t="s">
        <v>9</v>
      </c>
      <c r="C20" s="4" t="s">
        <v>13</v>
      </c>
      <c r="D20" s="5">
        <v>457856.33</v>
      </c>
      <c r="E20" s="5">
        <v>20188.414829842201</v>
      </c>
      <c r="F20" s="6">
        <v>44378</v>
      </c>
      <c r="G20" s="4" t="s">
        <v>14</v>
      </c>
    </row>
    <row r="21" spans="1:7" x14ac:dyDescent="0.25">
      <c r="A21" s="4">
        <v>6934080</v>
      </c>
      <c r="B21" s="4" t="s">
        <v>9</v>
      </c>
      <c r="C21" s="4" t="s">
        <v>13</v>
      </c>
      <c r="D21" s="5">
        <v>495432.52</v>
      </c>
      <c r="E21" s="5">
        <v>21845.274551416802</v>
      </c>
      <c r="F21" s="6">
        <v>44378</v>
      </c>
      <c r="G21" s="4" t="s">
        <v>14</v>
      </c>
    </row>
    <row r="22" spans="1:7" x14ac:dyDescent="0.25">
      <c r="A22" s="4">
        <v>7002781</v>
      </c>
      <c r="B22" s="4" t="s">
        <v>9</v>
      </c>
      <c r="C22" s="4" t="s">
        <v>13</v>
      </c>
      <c r="D22" s="5">
        <v>1678.8500000000001</v>
      </c>
      <c r="E22" s="5">
        <v>38.493562590500005</v>
      </c>
      <c r="F22" s="6">
        <v>44378</v>
      </c>
      <c r="G22" s="4" t="s">
        <v>14</v>
      </c>
    </row>
    <row r="23" spans="1:7" x14ac:dyDescent="0.25">
      <c r="A23" s="4">
        <v>7003071</v>
      </c>
      <c r="B23" s="4" t="s">
        <v>9</v>
      </c>
      <c r="C23" s="4" t="s">
        <v>13</v>
      </c>
      <c r="D23" s="5">
        <v>-150</v>
      </c>
      <c r="E23" s="5">
        <v>-3.4392795</v>
      </c>
      <c r="F23" s="6">
        <v>44378</v>
      </c>
      <c r="G23" s="4" t="s">
        <v>14</v>
      </c>
    </row>
    <row r="24" spans="1:7" x14ac:dyDescent="0.25">
      <c r="A24" s="4">
        <v>7003394</v>
      </c>
      <c r="B24" s="4" t="s">
        <v>9</v>
      </c>
      <c r="C24" s="4" t="s">
        <v>13</v>
      </c>
      <c r="D24" s="5">
        <v>1591.04</v>
      </c>
      <c r="E24" s="5">
        <v>36.480208371200007</v>
      </c>
      <c r="F24" s="6">
        <v>44378</v>
      </c>
      <c r="G24" s="4" t="s">
        <v>14</v>
      </c>
    </row>
    <row r="25" spans="1:7" x14ac:dyDescent="0.25">
      <c r="A25" s="4">
        <v>7004610</v>
      </c>
      <c r="B25" s="4" t="s">
        <v>9</v>
      </c>
      <c r="C25" s="4" t="s">
        <v>13</v>
      </c>
      <c r="D25" s="5">
        <v>510156.96</v>
      </c>
      <c r="E25" s="5">
        <v>11697.149162068799</v>
      </c>
      <c r="F25" s="6">
        <v>44378</v>
      </c>
      <c r="G25" s="4" t="s">
        <v>14</v>
      </c>
    </row>
    <row r="26" spans="1:7" x14ac:dyDescent="0.25">
      <c r="A26" s="4">
        <v>7004932</v>
      </c>
      <c r="B26" s="4" t="s">
        <v>9</v>
      </c>
      <c r="C26" s="4" t="s">
        <v>13</v>
      </c>
      <c r="D26" s="5">
        <v>1989.21</v>
      </c>
      <c r="E26" s="5">
        <v>45.609661161300004</v>
      </c>
      <c r="F26" s="6">
        <v>44378</v>
      </c>
      <c r="G26" s="4" t="s">
        <v>14</v>
      </c>
    </row>
    <row r="27" spans="1:7" x14ac:dyDescent="0.25">
      <c r="A27" s="4">
        <v>6932988</v>
      </c>
      <c r="B27" s="4" t="s">
        <v>10</v>
      </c>
      <c r="C27" s="4" t="s">
        <v>13</v>
      </c>
      <c r="D27" s="5">
        <v>10169.65</v>
      </c>
      <c r="E27" s="5">
        <v>10169.65</v>
      </c>
      <c r="F27" s="6">
        <v>44378</v>
      </c>
      <c r="G27" s="4" t="s">
        <v>14</v>
      </c>
    </row>
    <row r="28" spans="1:7" x14ac:dyDescent="0.25">
      <c r="A28" s="4">
        <v>6933099</v>
      </c>
      <c r="B28" s="4" t="s">
        <v>10</v>
      </c>
      <c r="C28" s="4" t="s">
        <v>13</v>
      </c>
      <c r="D28" s="5">
        <v>49817.99</v>
      </c>
      <c r="E28" s="5">
        <v>49817.99</v>
      </c>
      <c r="F28" s="6">
        <v>44378</v>
      </c>
      <c r="G28" s="4" t="s">
        <v>14</v>
      </c>
    </row>
    <row r="29" spans="1:7" x14ac:dyDescent="0.25">
      <c r="A29" s="4">
        <v>6933110</v>
      </c>
      <c r="B29" s="4" t="s">
        <v>10</v>
      </c>
      <c r="C29" s="4" t="s">
        <v>13</v>
      </c>
      <c r="D29" s="5">
        <v>8492.84</v>
      </c>
      <c r="E29" s="5">
        <v>8492.84</v>
      </c>
      <c r="F29" s="6">
        <v>44378</v>
      </c>
      <c r="G29" s="4" t="s">
        <v>14</v>
      </c>
    </row>
    <row r="30" spans="1:7" x14ac:dyDescent="0.25">
      <c r="A30" s="4">
        <v>6933113</v>
      </c>
      <c r="B30" s="4" t="s">
        <v>10</v>
      </c>
      <c r="C30" s="4" t="s">
        <v>13</v>
      </c>
      <c r="D30" s="5">
        <v>74169.37</v>
      </c>
      <c r="E30" s="5">
        <v>74169.37</v>
      </c>
      <c r="F30" s="6">
        <v>44378</v>
      </c>
      <c r="G30" s="4" t="s">
        <v>14</v>
      </c>
    </row>
    <row r="31" spans="1:7" x14ac:dyDescent="0.25">
      <c r="A31" s="4">
        <v>6933268</v>
      </c>
      <c r="B31" s="4" t="s">
        <v>10</v>
      </c>
      <c r="C31" s="4" t="s">
        <v>13</v>
      </c>
      <c r="D31" s="5">
        <v>10806.7</v>
      </c>
      <c r="E31" s="5">
        <v>10806.7</v>
      </c>
      <c r="F31" s="6">
        <v>44378</v>
      </c>
      <c r="G31" s="4" t="s">
        <v>14</v>
      </c>
    </row>
    <row r="32" spans="1:7" x14ac:dyDescent="0.25">
      <c r="A32" s="4">
        <v>6933274</v>
      </c>
      <c r="B32" s="4" t="s">
        <v>10</v>
      </c>
      <c r="C32" s="4" t="s">
        <v>13</v>
      </c>
      <c r="D32" s="5">
        <v>6266.2</v>
      </c>
      <c r="E32" s="5">
        <v>6266.2</v>
      </c>
      <c r="F32" s="6">
        <v>44378</v>
      </c>
      <c r="G32" s="4" t="s">
        <v>14</v>
      </c>
    </row>
    <row r="33" spans="1:7" x14ac:dyDescent="0.25">
      <c r="A33" s="4">
        <v>6933392</v>
      </c>
      <c r="B33" s="4" t="s">
        <v>10</v>
      </c>
      <c r="C33" s="4" t="s">
        <v>13</v>
      </c>
      <c r="D33" s="5">
        <v>14047.62</v>
      </c>
      <c r="E33" s="5">
        <v>14047.62</v>
      </c>
      <c r="F33" s="6">
        <v>44378</v>
      </c>
      <c r="G33" s="4" t="s">
        <v>14</v>
      </c>
    </row>
    <row r="34" spans="1:7" x14ac:dyDescent="0.25">
      <c r="A34" s="4">
        <v>6933396</v>
      </c>
      <c r="B34" s="4" t="s">
        <v>10</v>
      </c>
      <c r="C34" s="4" t="s">
        <v>13</v>
      </c>
      <c r="D34" s="5">
        <v>237.99</v>
      </c>
      <c r="E34" s="5">
        <v>237.99</v>
      </c>
      <c r="F34" s="6">
        <v>44378</v>
      </c>
      <c r="G34" s="4" t="s">
        <v>14</v>
      </c>
    </row>
    <row r="35" spans="1:7" x14ac:dyDescent="0.25">
      <c r="A35" s="4">
        <v>6933410</v>
      </c>
      <c r="B35" s="4" t="s">
        <v>10</v>
      </c>
      <c r="C35" s="4" t="s">
        <v>13</v>
      </c>
      <c r="D35" s="5">
        <v>38933.090000000004</v>
      </c>
      <c r="E35" s="5">
        <v>38933.090000000004</v>
      </c>
      <c r="F35" s="6">
        <v>44378</v>
      </c>
      <c r="G35" s="4" t="s">
        <v>14</v>
      </c>
    </row>
    <row r="36" spans="1:7" x14ac:dyDescent="0.25">
      <c r="A36" s="4">
        <v>6933519</v>
      </c>
      <c r="B36" s="4" t="s">
        <v>10</v>
      </c>
      <c r="C36" s="4" t="s">
        <v>13</v>
      </c>
      <c r="D36" s="5">
        <v>1556.74</v>
      </c>
      <c r="E36" s="5">
        <v>1556.74</v>
      </c>
      <c r="F36" s="6">
        <v>44378</v>
      </c>
      <c r="G36" s="4" t="s">
        <v>14</v>
      </c>
    </row>
    <row r="37" spans="1:7" x14ac:dyDescent="0.25">
      <c r="A37" s="4">
        <v>6933534</v>
      </c>
      <c r="B37" s="4" t="s">
        <v>10</v>
      </c>
      <c r="C37" s="4" t="s">
        <v>13</v>
      </c>
      <c r="D37" s="5">
        <v>18267.16</v>
      </c>
      <c r="E37" s="5">
        <v>18267.16</v>
      </c>
      <c r="F37" s="6">
        <v>44378</v>
      </c>
      <c r="G37" s="4" t="s">
        <v>14</v>
      </c>
    </row>
    <row r="38" spans="1:7" x14ac:dyDescent="0.25">
      <c r="A38" s="4">
        <v>6933536</v>
      </c>
      <c r="B38" s="4" t="s">
        <v>10</v>
      </c>
      <c r="C38" s="4" t="s">
        <v>13</v>
      </c>
      <c r="D38" s="5">
        <v>-1017.6</v>
      </c>
      <c r="E38" s="5">
        <v>-1017.6</v>
      </c>
      <c r="F38" s="6">
        <v>44378</v>
      </c>
      <c r="G38" s="4" t="s">
        <v>14</v>
      </c>
    </row>
    <row r="39" spans="1:7" x14ac:dyDescent="0.25">
      <c r="A39" s="4">
        <v>6933539</v>
      </c>
      <c r="B39" s="4" t="s">
        <v>10</v>
      </c>
      <c r="C39" s="4" t="s">
        <v>13</v>
      </c>
      <c r="D39" s="5">
        <v>13745.03</v>
      </c>
      <c r="E39" s="5">
        <v>13745.03</v>
      </c>
      <c r="F39" s="6">
        <v>44378</v>
      </c>
      <c r="G39" s="4" t="s">
        <v>14</v>
      </c>
    </row>
    <row r="40" spans="1:7" x14ac:dyDescent="0.25">
      <c r="A40" s="4">
        <v>6933551</v>
      </c>
      <c r="B40" s="4" t="s">
        <v>10</v>
      </c>
      <c r="C40" s="4" t="s">
        <v>13</v>
      </c>
      <c r="D40" s="5">
        <v>1556.74</v>
      </c>
      <c r="E40" s="5">
        <v>1556.74</v>
      </c>
      <c r="F40" s="6">
        <v>44378</v>
      </c>
      <c r="G40" s="4" t="s">
        <v>14</v>
      </c>
    </row>
    <row r="41" spans="1:7" x14ac:dyDescent="0.25">
      <c r="A41" s="4">
        <v>6933552</v>
      </c>
      <c r="B41" s="4" t="s">
        <v>10</v>
      </c>
      <c r="C41" s="4" t="s">
        <v>13</v>
      </c>
      <c r="D41" s="5">
        <v>1556.74</v>
      </c>
      <c r="E41" s="5">
        <v>1556.74</v>
      </c>
      <c r="F41" s="6">
        <v>44378</v>
      </c>
      <c r="G41" s="4" t="s">
        <v>14</v>
      </c>
    </row>
    <row r="42" spans="1:7" x14ac:dyDescent="0.25">
      <c r="A42" s="4">
        <v>6933837</v>
      </c>
      <c r="B42" s="4" t="s">
        <v>10</v>
      </c>
      <c r="C42" s="4" t="s">
        <v>13</v>
      </c>
      <c r="D42" s="5">
        <v>10210.52</v>
      </c>
      <c r="E42" s="5">
        <v>10210.52</v>
      </c>
      <c r="F42" s="6">
        <v>44378</v>
      </c>
      <c r="G42" s="4" t="s">
        <v>14</v>
      </c>
    </row>
    <row r="43" spans="1:7" x14ac:dyDescent="0.25">
      <c r="A43" s="4">
        <v>6933838</v>
      </c>
      <c r="B43" s="4" t="s">
        <v>10</v>
      </c>
      <c r="C43" s="4" t="s">
        <v>13</v>
      </c>
      <c r="D43" s="5">
        <v>25</v>
      </c>
      <c r="E43" s="5">
        <v>25</v>
      </c>
      <c r="F43" s="6">
        <v>44378</v>
      </c>
      <c r="G43" s="4" t="s">
        <v>14</v>
      </c>
    </row>
    <row r="44" spans="1:7" x14ac:dyDescent="0.25">
      <c r="A44" s="4">
        <v>6933840</v>
      </c>
      <c r="B44" s="4" t="s">
        <v>10</v>
      </c>
      <c r="C44" s="4" t="s">
        <v>13</v>
      </c>
      <c r="D44" s="5">
        <v>2895</v>
      </c>
      <c r="E44" s="5">
        <v>2895</v>
      </c>
      <c r="F44" s="6">
        <v>44378</v>
      </c>
      <c r="G44" s="4" t="s">
        <v>14</v>
      </c>
    </row>
    <row r="45" spans="1:7" x14ac:dyDescent="0.25">
      <c r="A45" s="4">
        <v>6933841</v>
      </c>
      <c r="B45" s="4" t="s">
        <v>10</v>
      </c>
      <c r="C45" s="4" t="s">
        <v>13</v>
      </c>
      <c r="D45" s="5">
        <v>1555.76</v>
      </c>
      <c r="E45" s="5">
        <v>1555.76</v>
      </c>
      <c r="F45" s="6">
        <v>44378</v>
      </c>
      <c r="G45" s="4" t="s">
        <v>14</v>
      </c>
    </row>
    <row r="46" spans="1:7" x14ac:dyDescent="0.25">
      <c r="A46" s="4">
        <v>6933966</v>
      </c>
      <c r="B46" s="4" t="s">
        <v>10</v>
      </c>
      <c r="C46" s="4" t="s">
        <v>13</v>
      </c>
      <c r="D46" s="5">
        <v>1556.74</v>
      </c>
      <c r="E46" s="5">
        <v>1556.74</v>
      </c>
      <c r="F46" s="6">
        <v>44378</v>
      </c>
      <c r="G46" s="4" t="s">
        <v>14</v>
      </c>
    </row>
    <row r="47" spans="1:7" x14ac:dyDescent="0.25">
      <c r="A47" s="4">
        <v>6933981</v>
      </c>
      <c r="B47" s="4" t="s">
        <v>10</v>
      </c>
      <c r="C47" s="4" t="s">
        <v>13</v>
      </c>
      <c r="D47" s="5">
        <v>-5324.76</v>
      </c>
      <c r="E47" s="5">
        <v>-5324.76</v>
      </c>
      <c r="F47" s="6">
        <v>44378</v>
      </c>
      <c r="G47" s="4" t="s">
        <v>14</v>
      </c>
    </row>
    <row r="48" spans="1:7" x14ac:dyDescent="0.25">
      <c r="A48" s="4">
        <v>6933992</v>
      </c>
      <c r="B48" s="4" t="s">
        <v>10</v>
      </c>
      <c r="C48" s="4" t="s">
        <v>13</v>
      </c>
      <c r="D48" s="5">
        <v>1604.97</v>
      </c>
      <c r="E48" s="5">
        <v>1604.97</v>
      </c>
      <c r="F48" s="6">
        <v>44378</v>
      </c>
      <c r="G48" s="4" t="s">
        <v>14</v>
      </c>
    </row>
    <row r="49" spans="1:7" x14ac:dyDescent="0.25">
      <c r="A49" s="4">
        <v>6934001</v>
      </c>
      <c r="B49" s="4" t="s">
        <v>10</v>
      </c>
      <c r="C49" s="4" t="s">
        <v>13</v>
      </c>
      <c r="D49" s="5">
        <v>1556.74</v>
      </c>
      <c r="E49" s="5">
        <v>1556.74</v>
      </c>
      <c r="F49" s="6">
        <v>44378</v>
      </c>
      <c r="G49" s="4" t="s">
        <v>14</v>
      </c>
    </row>
    <row r="50" spans="1:7" x14ac:dyDescent="0.25">
      <c r="A50" s="4">
        <v>6934019</v>
      </c>
      <c r="B50" s="4" t="s">
        <v>10</v>
      </c>
      <c r="C50" s="4" t="s">
        <v>13</v>
      </c>
      <c r="D50" s="5">
        <v>-117964</v>
      </c>
      <c r="E50" s="5">
        <v>-85663.755759120002</v>
      </c>
      <c r="F50" s="6">
        <v>44378</v>
      </c>
      <c r="G50" s="4" t="s">
        <v>14</v>
      </c>
    </row>
    <row r="51" spans="1:7" x14ac:dyDescent="0.25">
      <c r="A51" s="4">
        <v>6934049</v>
      </c>
      <c r="B51" s="4" t="s">
        <v>10</v>
      </c>
      <c r="C51" s="4" t="s">
        <v>13</v>
      </c>
      <c r="D51" s="5">
        <v>197535.35</v>
      </c>
      <c r="E51" s="5">
        <v>143447.32271025301</v>
      </c>
      <c r="F51" s="6">
        <v>44378</v>
      </c>
      <c r="G51" s="4" t="s">
        <v>14</v>
      </c>
    </row>
    <row r="52" spans="1:7" x14ac:dyDescent="0.25">
      <c r="A52" s="4">
        <v>6934059</v>
      </c>
      <c r="B52" s="4" t="s">
        <v>10</v>
      </c>
      <c r="C52" s="4" t="s">
        <v>13</v>
      </c>
      <c r="D52" s="5">
        <v>165196</v>
      </c>
      <c r="E52" s="5">
        <v>119962.95307367999</v>
      </c>
      <c r="F52" s="6">
        <v>44378</v>
      </c>
      <c r="G52" s="4" t="s">
        <v>14</v>
      </c>
    </row>
    <row r="53" spans="1:7" x14ac:dyDescent="0.25">
      <c r="A53" s="4">
        <v>7002753</v>
      </c>
      <c r="B53" s="4" t="s">
        <v>10</v>
      </c>
      <c r="C53" s="4" t="s">
        <v>13</v>
      </c>
      <c r="D53" s="5">
        <v>13856.970000000001</v>
      </c>
      <c r="E53" s="5">
        <v>5232.6206505746995</v>
      </c>
      <c r="F53" s="6">
        <v>44378</v>
      </c>
      <c r="G53" s="4" t="s">
        <v>14</v>
      </c>
    </row>
    <row r="54" spans="1:7" x14ac:dyDescent="0.25">
      <c r="A54" s="4">
        <v>7003102</v>
      </c>
      <c r="B54" s="4" t="s">
        <v>10</v>
      </c>
      <c r="C54" s="4" t="s">
        <v>13</v>
      </c>
      <c r="D54" s="5">
        <v>26590.5</v>
      </c>
      <c r="E54" s="5">
        <v>10041.011809154999</v>
      </c>
      <c r="F54" s="6">
        <v>44378</v>
      </c>
      <c r="G54" s="4" t="s">
        <v>14</v>
      </c>
    </row>
    <row r="55" spans="1:7" x14ac:dyDescent="0.25">
      <c r="A55" s="4">
        <v>7003395</v>
      </c>
      <c r="B55" s="4" t="s">
        <v>10</v>
      </c>
      <c r="C55" s="4" t="s">
        <v>13</v>
      </c>
      <c r="D55" s="5">
        <v>15873.5</v>
      </c>
      <c r="E55" s="5">
        <v>5994.0956714849999</v>
      </c>
      <c r="F55" s="6">
        <v>44378</v>
      </c>
      <c r="G55" s="4" t="s">
        <v>14</v>
      </c>
    </row>
    <row r="56" spans="1:7" x14ac:dyDescent="0.25">
      <c r="A56" s="4">
        <v>7003417</v>
      </c>
      <c r="B56" s="4" t="s">
        <v>10</v>
      </c>
      <c r="C56" s="4" t="s">
        <v>13</v>
      </c>
      <c r="D56" s="5">
        <v>42457.520000000004</v>
      </c>
      <c r="E56" s="5">
        <v>16032.660525655199</v>
      </c>
      <c r="F56" s="6">
        <v>44378</v>
      </c>
      <c r="G56" s="4" t="s">
        <v>14</v>
      </c>
    </row>
    <row r="57" spans="1:7" x14ac:dyDescent="0.25">
      <c r="A57" s="4">
        <v>7003418</v>
      </c>
      <c r="B57" s="4" t="s">
        <v>10</v>
      </c>
      <c r="C57" s="4" t="s">
        <v>13</v>
      </c>
      <c r="D57" s="5">
        <v>431.42</v>
      </c>
      <c r="E57" s="5">
        <v>162.91131474419998</v>
      </c>
      <c r="F57" s="6">
        <v>44378</v>
      </c>
      <c r="G57" s="4" t="s">
        <v>14</v>
      </c>
    </row>
    <row r="58" spans="1:7" x14ac:dyDescent="0.25">
      <c r="A58" s="4">
        <v>7004260</v>
      </c>
      <c r="B58" s="4" t="s">
        <v>10</v>
      </c>
      <c r="C58" s="4" t="s">
        <v>13</v>
      </c>
      <c r="D58" s="5">
        <v>117964</v>
      </c>
      <c r="E58" s="5">
        <v>44545.153985639998</v>
      </c>
      <c r="F58" s="6">
        <v>44378</v>
      </c>
      <c r="G58" s="4" t="s">
        <v>14</v>
      </c>
    </row>
    <row r="59" spans="1:7" x14ac:dyDescent="0.25">
      <c r="A59" s="4">
        <v>7004609</v>
      </c>
      <c r="B59" s="4" t="s">
        <v>10</v>
      </c>
      <c r="C59" s="4" t="s">
        <v>13</v>
      </c>
      <c r="D59" s="5">
        <v>5274.5</v>
      </c>
      <c r="E59" s="5">
        <v>1991.7382819950001</v>
      </c>
      <c r="F59" s="6">
        <v>44378</v>
      </c>
      <c r="G59" s="4" t="s">
        <v>14</v>
      </c>
    </row>
    <row r="60" spans="1:7" x14ac:dyDescent="0.25">
      <c r="A60" s="4">
        <v>7004905</v>
      </c>
      <c r="B60" s="4" t="s">
        <v>10</v>
      </c>
      <c r="C60" s="4" t="s">
        <v>13</v>
      </c>
      <c r="D60" s="5">
        <v>4105.79</v>
      </c>
      <c r="E60" s="5">
        <v>1550.4140905929</v>
      </c>
      <c r="F60" s="6">
        <v>44378</v>
      </c>
      <c r="G60" s="4" t="s">
        <v>14</v>
      </c>
    </row>
    <row r="61" spans="1:7" x14ac:dyDescent="0.25">
      <c r="A61" s="4">
        <v>6933098</v>
      </c>
      <c r="B61" s="4" t="s">
        <v>15</v>
      </c>
      <c r="C61" s="4" t="s">
        <v>13</v>
      </c>
      <c r="D61" s="5">
        <v>-1716</v>
      </c>
      <c r="E61" s="5">
        <v>8807.6778332400008</v>
      </c>
      <c r="F61" s="6">
        <v>44378</v>
      </c>
      <c r="G61" s="4" t="s">
        <v>14</v>
      </c>
    </row>
    <row r="62" spans="1:7" x14ac:dyDescent="0.25">
      <c r="A62" s="4">
        <v>6933275</v>
      </c>
      <c r="B62" s="4" t="s">
        <v>15</v>
      </c>
      <c r="C62" s="4" t="s">
        <v>13</v>
      </c>
      <c r="D62" s="5">
        <v>-5561.66</v>
      </c>
      <c r="E62" s="5">
        <v>28546.2176561874</v>
      </c>
      <c r="F62" s="6">
        <v>44378</v>
      </c>
      <c r="G62" s="4" t="s">
        <v>14</v>
      </c>
    </row>
    <row r="63" spans="1:7" x14ac:dyDescent="0.25">
      <c r="A63" s="4">
        <v>6933404</v>
      </c>
      <c r="B63" s="4" t="s">
        <v>15</v>
      </c>
      <c r="C63" s="4" t="s">
        <v>13</v>
      </c>
      <c r="D63" s="5">
        <v>3551.2000000000003</v>
      </c>
      <c r="E63" s="5">
        <v>-16419.517669984001</v>
      </c>
      <c r="F63" s="6">
        <v>44378</v>
      </c>
      <c r="G63" s="4" t="s">
        <v>14</v>
      </c>
    </row>
    <row r="64" spans="1:7" x14ac:dyDescent="0.25">
      <c r="A64" s="4">
        <v>6933407</v>
      </c>
      <c r="B64" s="4" t="s">
        <v>15</v>
      </c>
      <c r="C64" s="4" t="s">
        <v>13</v>
      </c>
      <c r="D64" s="5">
        <v>5314.3</v>
      </c>
      <c r="E64" s="5">
        <v>-16456.140001388001</v>
      </c>
      <c r="F64" s="6">
        <v>44378</v>
      </c>
      <c r="G64" s="4" t="s">
        <v>14</v>
      </c>
    </row>
    <row r="65" spans="1:7" x14ac:dyDescent="0.25">
      <c r="A65" s="4">
        <v>6933408</v>
      </c>
      <c r="B65" s="4" t="s">
        <v>15</v>
      </c>
      <c r="C65" s="4" t="s">
        <v>13</v>
      </c>
      <c r="D65" s="5">
        <v>5894.2</v>
      </c>
      <c r="E65" s="5">
        <v>-27252.737398744001</v>
      </c>
      <c r="F65" s="6">
        <v>44378</v>
      </c>
      <c r="G65" s="4" t="s">
        <v>14</v>
      </c>
    </row>
    <row r="66" spans="1:7" x14ac:dyDescent="0.25">
      <c r="A66" s="4">
        <v>6933531</v>
      </c>
      <c r="B66" s="4" t="s">
        <v>15</v>
      </c>
      <c r="C66" s="4" t="s">
        <v>13</v>
      </c>
      <c r="D66" s="5">
        <v>3332.4900000000002</v>
      </c>
      <c r="E66" s="5">
        <v>-17104.602740381099</v>
      </c>
      <c r="F66" s="6">
        <v>44378</v>
      </c>
      <c r="G66" s="4" t="s">
        <v>14</v>
      </c>
    </row>
    <row r="67" spans="1:7" x14ac:dyDescent="0.25">
      <c r="A67" s="4">
        <v>6933532</v>
      </c>
      <c r="B67" s="4" t="s">
        <v>15</v>
      </c>
      <c r="C67" s="4" t="s">
        <v>13</v>
      </c>
      <c r="D67" s="5">
        <v>4965.75</v>
      </c>
      <c r="E67" s="5">
        <v>-25487.602680892502</v>
      </c>
      <c r="F67" s="6">
        <v>44378</v>
      </c>
      <c r="G67" s="4" t="s">
        <v>14</v>
      </c>
    </row>
    <row r="68" spans="1:7" x14ac:dyDescent="0.25">
      <c r="A68" s="4">
        <v>6933533</v>
      </c>
      <c r="B68" s="4" t="s">
        <v>15</v>
      </c>
      <c r="C68" s="4" t="s">
        <v>13</v>
      </c>
      <c r="D68" s="5">
        <v>4625.53</v>
      </c>
      <c r="E68" s="5">
        <v>-23741.3624988267</v>
      </c>
      <c r="F68" s="6">
        <v>44378</v>
      </c>
      <c r="G68" s="4" t="s">
        <v>14</v>
      </c>
    </row>
    <row r="69" spans="1:7" x14ac:dyDescent="0.25">
      <c r="A69" s="4">
        <v>6933544</v>
      </c>
      <c r="B69" s="4" t="s">
        <v>15</v>
      </c>
      <c r="C69" s="4" t="s">
        <v>13</v>
      </c>
      <c r="D69" s="5">
        <v>1695.6100000000001</v>
      </c>
      <c r="E69" s="5">
        <v>-7839.9128059251998</v>
      </c>
      <c r="F69" s="6">
        <v>44378</v>
      </c>
      <c r="G69" s="4" t="s">
        <v>14</v>
      </c>
    </row>
    <row r="70" spans="1:7" x14ac:dyDescent="0.25">
      <c r="A70" s="4">
        <v>6933675</v>
      </c>
      <c r="B70" s="4" t="s">
        <v>15</v>
      </c>
      <c r="C70" s="4" t="s">
        <v>13</v>
      </c>
      <c r="D70" s="5">
        <v>4460.92</v>
      </c>
      <c r="E70" s="5">
        <v>-22896.472144438801</v>
      </c>
      <c r="F70" s="6">
        <v>44378</v>
      </c>
      <c r="G70" s="4" t="s">
        <v>14</v>
      </c>
    </row>
    <row r="71" spans="1:7" x14ac:dyDescent="0.25">
      <c r="A71" s="4">
        <v>6933676</v>
      </c>
      <c r="B71" s="4" t="s">
        <v>15</v>
      </c>
      <c r="C71" s="4" t="s">
        <v>13</v>
      </c>
      <c r="D71" s="5">
        <v>12730.12</v>
      </c>
      <c r="E71" s="5">
        <v>-65339.624556226801</v>
      </c>
      <c r="F71" s="6">
        <v>44378</v>
      </c>
      <c r="G71" s="4" t="s">
        <v>14</v>
      </c>
    </row>
    <row r="72" spans="1:7" x14ac:dyDescent="0.25">
      <c r="A72" s="4">
        <v>6933683</v>
      </c>
      <c r="B72" s="4" t="s">
        <v>15</v>
      </c>
      <c r="C72" s="4" t="s">
        <v>13</v>
      </c>
      <c r="D72" s="5">
        <v>13754.29</v>
      </c>
      <c r="E72" s="5">
        <v>-70596.360807083096</v>
      </c>
      <c r="F72" s="6">
        <v>44378</v>
      </c>
      <c r="G72" s="4" t="s">
        <v>14</v>
      </c>
    </row>
    <row r="73" spans="1:7" x14ac:dyDescent="0.25">
      <c r="A73" s="4">
        <v>6933691</v>
      </c>
      <c r="B73" s="4" t="s">
        <v>15</v>
      </c>
      <c r="C73" s="4" t="s">
        <v>13</v>
      </c>
      <c r="D73" s="5">
        <v>4509.3500000000004</v>
      </c>
      <c r="E73" s="5">
        <v>-23145.047807296502</v>
      </c>
      <c r="F73" s="6">
        <v>44378</v>
      </c>
      <c r="G73" s="4" t="s">
        <v>14</v>
      </c>
    </row>
    <row r="74" spans="1:7" x14ac:dyDescent="0.25">
      <c r="A74" s="4">
        <v>6933692</v>
      </c>
      <c r="B74" s="4" t="s">
        <v>15</v>
      </c>
      <c r="C74" s="4" t="s">
        <v>13</v>
      </c>
      <c r="D74" s="5">
        <v>650</v>
      </c>
      <c r="E74" s="5">
        <v>-3005.3746580000002</v>
      </c>
      <c r="F74" s="6">
        <v>44378</v>
      </c>
      <c r="G74" s="4" t="s">
        <v>14</v>
      </c>
    </row>
    <row r="75" spans="1:7" x14ac:dyDescent="0.25">
      <c r="A75" s="4">
        <v>6933693</v>
      </c>
      <c r="B75" s="4" t="s">
        <v>15</v>
      </c>
      <c r="C75" s="4" t="s">
        <v>13</v>
      </c>
      <c r="D75" s="5">
        <v>873.88</v>
      </c>
      <c r="E75" s="5">
        <v>-4040.5181632816002</v>
      </c>
      <c r="F75" s="6">
        <v>44378</v>
      </c>
      <c r="G75" s="4" t="s">
        <v>14</v>
      </c>
    </row>
    <row r="76" spans="1:7" x14ac:dyDescent="0.25">
      <c r="A76" s="4">
        <v>6933827</v>
      </c>
      <c r="B76" s="4" t="s">
        <v>15</v>
      </c>
      <c r="C76" s="4" t="s">
        <v>13</v>
      </c>
      <c r="D76" s="5">
        <v>5533.42</v>
      </c>
      <c r="E76" s="5">
        <v>-28401.270790213799</v>
      </c>
      <c r="F76" s="6">
        <v>44378</v>
      </c>
      <c r="G76" s="4" t="s">
        <v>14</v>
      </c>
    </row>
    <row r="77" spans="1:7" x14ac:dyDescent="0.25">
      <c r="A77" s="4">
        <v>6933839</v>
      </c>
      <c r="B77" s="4" t="s">
        <v>15</v>
      </c>
      <c r="C77" s="4" t="s">
        <v>13</v>
      </c>
      <c r="D77" s="5">
        <v>20921.350000000002</v>
      </c>
      <c r="E77" s="5">
        <v>-96733.069386381991</v>
      </c>
      <c r="F77" s="6">
        <v>44378</v>
      </c>
      <c r="G77" s="4" t="s">
        <v>14</v>
      </c>
    </row>
    <row r="78" spans="1:7" x14ac:dyDescent="0.25">
      <c r="A78" s="4">
        <v>6933842</v>
      </c>
      <c r="B78" s="4" t="s">
        <v>15</v>
      </c>
      <c r="C78" s="4" t="s">
        <v>13</v>
      </c>
      <c r="D78" s="5">
        <v>2932</v>
      </c>
      <c r="E78" s="5">
        <v>-10571.61999164</v>
      </c>
      <c r="F78" s="6">
        <v>44378</v>
      </c>
      <c r="G78" s="4" t="s">
        <v>14</v>
      </c>
    </row>
    <row r="79" spans="1:7" x14ac:dyDescent="0.25">
      <c r="A79" s="4">
        <v>6933980</v>
      </c>
      <c r="B79" s="4" t="s">
        <v>15</v>
      </c>
      <c r="C79" s="4" t="s">
        <v>13</v>
      </c>
      <c r="D79" s="5">
        <v>7862.12</v>
      </c>
      <c r="E79" s="5">
        <v>-40353.741285706797</v>
      </c>
      <c r="F79" s="6">
        <v>44378</v>
      </c>
      <c r="G79" s="4" t="s">
        <v>14</v>
      </c>
    </row>
    <row r="80" spans="1:7" x14ac:dyDescent="0.25">
      <c r="A80" s="4">
        <v>6932993</v>
      </c>
      <c r="B80" s="4" t="s">
        <v>16</v>
      </c>
      <c r="C80" s="4" t="s">
        <v>13</v>
      </c>
      <c r="D80" s="5">
        <v>1593.1000000000001</v>
      </c>
      <c r="E80" s="5">
        <v>-319.31984883000001</v>
      </c>
      <c r="F80" s="6">
        <v>44378</v>
      </c>
      <c r="G80" s="4" t="s">
        <v>14</v>
      </c>
    </row>
    <row r="81" spans="1:7" x14ac:dyDescent="0.25">
      <c r="A81" s="4">
        <v>6933001</v>
      </c>
      <c r="B81" s="4" t="s">
        <v>16</v>
      </c>
      <c r="C81" s="4" t="s">
        <v>13</v>
      </c>
      <c r="D81" s="5">
        <v>77494.7</v>
      </c>
      <c r="E81" s="5">
        <v>-15532.98342171</v>
      </c>
      <c r="F81" s="6">
        <v>44378</v>
      </c>
      <c r="G81" s="4" t="s">
        <v>14</v>
      </c>
    </row>
    <row r="82" spans="1:7" x14ac:dyDescent="0.25">
      <c r="A82" s="4">
        <v>6933279</v>
      </c>
      <c r="B82" s="4" t="s">
        <v>16</v>
      </c>
      <c r="C82" s="4" t="s">
        <v>13</v>
      </c>
      <c r="D82" s="5">
        <v>302808</v>
      </c>
      <c r="E82" s="5">
        <v>-108454.34312064</v>
      </c>
      <c r="F82" s="6">
        <v>44378</v>
      </c>
      <c r="G82" s="4" t="s">
        <v>14</v>
      </c>
    </row>
    <row r="83" spans="1:7" x14ac:dyDescent="0.25">
      <c r="A83" s="4">
        <v>6933553</v>
      </c>
      <c r="B83" s="4" t="s">
        <v>16</v>
      </c>
      <c r="C83" s="4" t="s">
        <v>13</v>
      </c>
      <c r="D83" s="5">
        <v>851.92000000000007</v>
      </c>
      <c r="E83" s="5">
        <v>-305.12543919360002</v>
      </c>
      <c r="F83" s="6">
        <v>44378</v>
      </c>
      <c r="G83" s="4" t="s">
        <v>14</v>
      </c>
    </row>
    <row r="84" spans="1:7" x14ac:dyDescent="0.25">
      <c r="A84" s="4">
        <v>6933699</v>
      </c>
      <c r="B84" s="4" t="s">
        <v>16</v>
      </c>
      <c r="C84" s="4" t="s">
        <v>13</v>
      </c>
      <c r="D84" s="5">
        <v>30372.57</v>
      </c>
      <c r="E84" s="5">
        <v>-6087.8566700010006</v>
      </c>
      <c r="F84" s="6">
        <v>44378</v>
      </c>
      <c r="G84" s="4" t="s">
        <v>14</v>
      </c>
    </row>
    <row r="85" spans="1:7" x14ac:dyDescent="0.25">
      <c r="A85" s="4">
        <v>6933985</v>
      </c>
      <c r="B85" s="4" t="s">
        <v>16</v>
      </c>
      <c r="C85" s="4" t="s">
        <v>13</v>
      </c>
      <c r="D85" s="5">
        <v>681.29</v>
      </c>
      <c r="E85" s="5">
        <v>-217.1500007182</v>
      </c>
      <c r="F85" s="6">
        <v>44378</v>
      </c>
      <c r="G85" s="4" t="s">
        <v>14</v>
      </c>
    </row>
    <row r="86" spans="1:7" x14ac:dyDescent="0.25">
      <c r="A86" s="4">
        <v>6934002</v>
      </c>
      <c r="B86" s="4" t="s">
        <v>16</v>
      </c>
      <c r="C86" s="4" t="s">
        <v>13</v>
      </c>
      <c r="D86" s="5">
        <v>18638.38</v>
      </c>
      <c r="E86" s="5">
        <v>-6675.5609486304002</v>
      </c>
      <c r="F86" s="6">
        <v>44378</v>
      </c>
      <c r="G86" s="4" t="s">
        <v>14</v>
      </c>
    </row>
    <row r="87" spans="1:7" x14ac:dyDescent="0.25">
      <c r="A87" s="4">
        <v>6932994</v>
      </c>
      <c r="B87" s="4" t="s">
        <v>11</v>
      </c>
      <c r="C87" s="4" t="s">
        <v>13</v>
      </c>
      <c r="D87" s="5">
        <v>704526.9</v>
      </c>
      <c r="E87" s="5">
        <v>5560.6405994370007</v>
      </c>
      <c r="F87" s="6">
        <v>44378</v>
      </c>
      <c r="G87" s="4" t="s">
        <v>14</v>
      </c>
    </row>
    <row r="88" spans="1:7" x14ac:dyDescent="0.25">
      <c r="A88" s="4">
        <v>6933277</v>
      </c>
      <c r="B88" s="4" t="s">
        <v>11</v>
      </c>
      <c r="C88" s="4" t="s">
        <v>13</v>
      </c>
      <c r="D88" s="5">
        <v>28437.14</v>
      </c>
      <c r="E88" s="5">
        <v>169.47995134339999</v>
      </c>
      <c r="F88" s="6">
        <v>44378</v>
      </c>
      <c r="G88" s="4" t="s">
        <v>14</v>
      </c>
    </row>
    <row r="89" spans="1:7" x14ac:dyDescent="0.25">
      <c r="A89" s="4">
        <v>6934057</v>
      </c>
      <c r="B89" s="4" t="s">
        <v>11</v>
      </c>
      <c r="C89" s="4" t="s">
        <v>13</v>
      </c>
      <c r="D89" s="5">
        <v>55607.05</v>
      </c>
      <c r="E89" s="5">
        <v>223.92013715150003</v>
      </c>
      <c r="F89" s="6">
        <v>44378</v>
      </c>
      <c r="G89" s="4" t="s">
        <v>14</v>
      </c>
    </row>
    <row r="90" spans="1:7" x14ac:dyDescent="0.25">
      <c r="A90" s="4">
        <v>7003415</v>
      </c>
      <c r="B90" s="4" t="s">
        <v>11</v>
      </c>
      <c r="C90" s="4" t="s">
        <v>13</v>
      </c>
      <c r="D90" s="5">
        <v>19921.45</v>
      </c>
      <c r="E90" s="5">
        <v>41.715317085500004</v>
      </c>
      <c r="F90" s="6">
        <v>44378</v>
      </c>
      <c r="G90" s="4" t="s">
        <v>14</v>
      </c>
    </row>
    <row r="91" spans="1:7" x14ac:dyDescent="0.25">
      <c r="A91" s="4">
        <v>6932977</v>
      </c>
      <c r="B91" s="4" t="s">
        <v>17</v>
      </c>
      <c r="C91" s="4" t="s">
        <v>13</v>
      </c>
      <c r="D91" s="5">
        <v>25000</v>
      </c>
      <c r="E91" s="5">
        <v>15134.454750000001</v>
      </c>
      <c r="F91" s="6">
        <v>44378</v>
      </c>
      <c r="G91" s="4" t="s">
        <v>14</v>
      </c>
    </row>
    <row r="92" spans="1:7" x14ac:dyDescent="0.25">
      <c r="A92" s="4">
        <v>6933089</v>
      </c>
      <c r="B92" s="4" t="s">
        <v>17</v>
      </c>
      <c r="C92" s="4" t="s">
        <v>13</v>
      </c>
      <c r="D92" s="5">
        <v>31204.400000000001</v>
      </c>
      <c r="E92" s="5">
        <v>21557.350982564003</v>
      </c>
      <c r="F92" s="6">
        <v>44378</v>
      </c>
      <c r="G92" s="4" t="s">
        <v>14</v>
      </c>
    </row>
    <row r="93" spans="1:7" x14ac:dyDescent="0.25">
      <c r="A93" s="4">
        <v>6933097</v>
      </c>
      <c r="B93" s="4" t="s">
        <v>17</v>
      </c>
      <c r="C93" s="4" t="s">
        <v>13</v>
      </c>
      <c r="D93" s="5">
        <v>37000</v>
      </c>
      <c r="E93" s="5">
        <v>22398.993030000001</v>
      </c>
      <c r="F93" s="6">
        <v>44378</v>
      </c>
      <c r="G93" s="4" t="s">
        <v>14</v>
      </c>
    </row>
    <row r="94" spans="1:7" x14ac:dyDescent="0.25">
      <c r="A94" s="4">
        <v>6933389</v>
      </c>
      <c r="B94" s="4" t="s">
        <v>17</v>
      </c>
      <c r="C94" s="4" t="s">
        <v>13</v>
      </c>
      <c r="D94" s="5">
        <v>26127.78</v>
      </c>
      <c r="E94" s="5">
        <v>15817.188165118201</v>
      </c>
      <c r="F94" s="6">
        <v>44378</v>
      </c>
      <c r="G94" s="4" t="s">
        <v>14</v>
      </c>
    </row>
    <row r="95" spans="1:7" x14ac:dyDescent="0.25">
      <c r="A95" s="4">
        <v>6933390</v>
      </c>
      <c r="B95" s="4" t="s">
        <v>17</v>
      </c>
      <c r="C95" s="4" t="s">
        <v>13</v>
      </c>
      <c r="D95" s="5">
        <v>27829.82</v>
      </c>
      <c r="E95" s="5">
        <v>16847.566059625802</v>
      </c>
      <c r="F95" s="6">
        <v>44378</v>
      </c>
      <c r="G95" s="4" t="s">
        <v>14</v>
      </c>
    </row>
    <row r="96" spans="1:7" x14ac:dyDescent="0.25">
      <c r="A96" s="4">
        <v>6933695</v>
      </c>
      <c r="B96" s="4" t="s">
        <v>17</v>
      </c>
      <c r="C96" s="4" t="s">
        <v>13</v>
      </c>
      <c r="D96" s="5">
        <v>27389.06</v>
      </c>
      <c r="E96" s="5">
        <v>18921.548868188602</v>
      </c>
      <c r="F96" s="6">
        <v>44378</v>
      </c>
      <c r="G96" s="4" t="s">
        <v>14</v>
      </c>
    </row>
    <row r="97" spans="1:7" x14ac:dyDescent="0.25">
      <c r="A97" s="4">
        <v>6933978</v>
      </c>
      <c r="B97" s="4" t="s">
        <v>17</v>
      </c>
      <c r="C97" s="4" t="s">
        <v>13</v>
      </c>
      <c r="D97" s="5">
        <v>765.05000000000007</v>
      </c>
      <c r="E97" s="5">
        <v>463.14458425949999</v>
      </c>
      <c r="F97" s="6">
        <v>44378</v>
      </c>
      <c r="G97" s="4" t="s">
        <v>14</v>
      </c>
    </row>
    <row r="98" spans="1:7" x14ac:dyDescent="0.25">
      <c r="A98" s="4">
        <v>6933979</v>
      </c>
      <c r="B98" s="4" t="s">
        <v>17</v>
      </c>
      <c r="C98" s="4" t="s">
        <v>13</v>
      </c>
      <c r="D98" s="5">
        <v>32193.600000000002</v>
      </c>
      <c r="E98" s="5">
        <v>19489.303297584</v>
      </c>
      <c r="F98" s="6">
        <v>44378</v>
      </c>
      <c r="G98" s="4" t="s">
        <v>14</v>
      </c>
    </row>
    <row r="99" spans="1:7" x14ac:dyDescent="0.25">
      <c r="A99" s="4">
        <v>6934017</v>
      </c>
      <c r="B99" s="4" t="s">
        <v>17</v>
      </c>
      <c r="C99" s="4" t="s">
        <v>13</v>
      </c>
      <c r="D99" s="5">
        <v>-278.5</v>
      </c>
      <c r="E99" s="5">
        <v>-49.587562765000001</v>
      </c>
      <c r="F99" s="6">
        <v>44378</v>
      </c>
      <c r="G99" s="4" t="s">
        <v>14</v>
      </c>
    </row>
    <row r="100" spans="1:7" x14ac:dyDescent="0.25">
      <c r="A100" s="4">
        <v>6934029</v>
      </c>
      <c r="B100" s="4" t="s">
        <v>17</v>
      </c>
      <c r="C100" s="4" t="s">
        <v>13</v>
      </c>
      <c r="D100" s="5">
        <v>29938.39</v>
      </c>
      <c r="E100" s="5">
        <v>5330.5988984131</v>
      </c>
      <c r="F100" s="6">
        <v>44378</v>
      </c>
      <c r="G100" s="4" t="s">
        <v>14</v>
      </c>
    </row>
    <row r="101" spans="1:7" x14ac:dyDescent="0.25">
      <c r="A101" s="4">
        <v>6934062</v>
      </c>
      <c r="B101" s="4" t="s">
        <v>17</v>
      </c>
      <c r="C101" s="4" t="s">
        <v>13</v>
      </c>
      <c r="D101" s="5">
        <v>-8300</v>
      </c>
      <c r="E101" s="5">
        <v>-1477.8340069999999</v>
      </c>
      <c r="F101" s="6">
        <v>44378</v>
      </c>
      <c r="G101" s="4" t="s">
        <v>14</v>
      </c>
    </row>
    <row r="102" spans="1:7" x14ac:dyDescent="0.25">
      <c r="A102" s="4">
        <v>6934085</v>
      </c>
      <c r="B102" s="4" t="s">
        <v>17</v>
      </c>
      <c r="C102" s="4" t="s">
        <v>13</v>
      </c>
      <c r="D102" s="5">
        <v>-330.45</v>
      </c>
      <c r="E102" s="5">
        <v>-58.837379230499998</v>
      </c>
      <c r="F102" s="6">
        <v>44378</v>
      </c>
      <c r="G102" s="4" t="s">
        <v>14</v>
      </c>
    </row>
    <row r="103" spans="1:7" x14ac:dyDescent="0.25">
      <c r="A103" s="4">
        <v>7002764</v>
      </c>
      <c r="B103" s="4" t="s">
        <v>17</v>
      </c>
      <c r="C103" s="4" t="s">
        <v>13</v>
      </c>
      <c r="D103" s="5">
        <v>29556.05</v>
      </c>
      <c r="E103" s="5">
        <v>2736.5160504070004</v>
      </c>
      <c r="F103" s="6">
        <v>44378</v>
      </c>
      <c r="G103" s="4" t="s">
        <v>14</v>
      </c>
    </row>
    <row r="104" spans="1:7" x14ac:dyDescent="0.25">
      <c r="A104" s="4">
        <v>7004931</v>
      </c>
      <c r="B104" s="4" t="s">
        <v>17</v>
      </c>
      <c r="C104" s="4" t="s">
        <v>13</v>
      </c>
      <c r="D104" s="5">
        <v>21.32</v>
      </c>
      <c r="E104" s="5">
        <v>1.9739620888</v>
      </c>
      <c r="F104" s="6">
        <v>44378</v>
      </c>
      <c r="G104" s="4" t="s">
        <v>14</v>
      </c>
    </row>
    <row r="105" spans="1:7" x14ac:dyDescent="0.25">
      <c r="A105" s="4">
        <v>6932975</v>
      </c>
      <c r="B105" s="4" t="s">
        <v>18</v>
      </c>
      <c r="C105" s="4" t="s">
        <v>13</v>
      </c>
      <c r="D105" s="5">
        <v>28717.78</v>
      </c>
      <c r="E105" s="5">
        <v>13884.5762327636</v>
      </c>
      <c r="F105" s="6">
        <v>44378</v>
      </c>
      <c r="G105" s="4" t="s">
        <v>14</v>
      </c>
    </row>
    <row r="106" spans="1:7" x14ac:dyDescent="0.25">
      <c r="A106" s="4">
        <v>6932976</v>
      </c>
      <c r="B106" s="4" t="s">
        <v>18</v>
      </c>
      <c r="C106" s="4" t="s">
        <v>13</v>
      </c>
      <c r="D106" s="5">
        <v>-4967.1500000000005</v>
      </c>
      <c r="E106" s="5">
        <v>-1510.243181673</v>
      </c>
      <c r="F106" s="6">
        <v>44378</v>
      </c>
      <c r="G106" s="4" t="s">
        <v>14</v>
      </c>
    </row>
    <row r="107" spans="1:7" x14ac:dyDescent="0.25">
      <c r="A107" s="4">
        <v>6932998</v>
      </c>
      <c r="B107" s="4" t="s">
        <v>18</v>
      </c>
      <c r="C107" s="4" t="s">
        <v>13</v>
      </c>
      <c r="D107" s="5">
        <v>26431.43</v>
      </c>
      <c r="E107" s="5">
        <v>11198.237780330399</v>
      </c>
      <c r="F107" s="6">
        <v>44378</v>
      </c>
      <c r="G107" s="4" t="s">
        <v>14</v>
      </c>
    </row>
    <row r="108" spans="1:7" x14ac:dyDescent="0.25">
      <c r="A108" s="4">
        <v>6932999</v>
      </c>
      <c r="B108" s="4" t="s">
        <v>18</v>
      </c>
      <c r="C108" s="4" t="s">
        <v>13</v>
      </c>
      <c r="D108" s="5">
        <v>35472.97</v>
      </c>
      <c r="E108" s="5">
        <v>12907.153715554799</v>
      </c>
      <c r="F108" s="6">
        <v>44378</v>
      </c>
      <c r="G108" s="4" t="s">
        <v>14</v>
      </c>
    </row>
    <row r="109" spans="1:7" x14ac:dyDescent="0.25">
      <c r="A109" s="4">
        <v>6933000</v>
      </c>
      <c r="B109" s="4" t="s">
        <v>18</v>
      </c>
      <c r="C109" s="4" t="s">
        <v>13</v>
      </c>
      <c r="D109" s="5">
        <v>28920.34</v>
      </c>
      <c r="E109" s="5">
        <v>12252.717465835201</v>
      </c>
      <c r="F109" s="6">
        <v>44378</v>
      </c>
      <c r="G109" s="4" t="s">
        <v>14</v>
      </c>
    </row>
    <row r="110" spans="1:7" x14ac:dyDescent="0.25">
      <c r="A110" s="4">
        <v>6933090</v>
      </c>
      <c r="B110" s="4" t="s">
        <v>18</v>
      </c>
      <c r="C110" s="4" t="s">
        <v>13</v>
      </c>
      <c r="D110" s="5">
        <v>37502.61</v>
      </c>
      <c r="E110" s="5">
        <v>9159.4162010010004</v>
      </c>
      <c r="F110" s="6">
        <v>44378</v>
      </c>
      <c r="G110" s="4" t="s">
        <v>14</v>
      </c>
    </row>
    <row r="111" spans="1:7" x14ac:dyDescent="0.25">
      <c r="A111" s="4">
        <v>6933096</v>
      </c>
      <c r="B111" s="4" t="s">
        <v>18</v>
      </c>
      <c r="C111" s="4" t="s">
        <v>13</v>
      </c>
      <c r="D111" s="5">
        <v>27738.33</v>
      </c>
      <c r="E111" s="5">
        <v>13411.028201154601</v>
      </c>
      <c r="F111" s="6">
        <v>44378</v>
      </c>
      <c r="G111" s="4" t="s">
        <v>14</v>
      </c>
    </row>
    <row r="112" spans="1:7" x14ac:dyDescent="0.25">
      <c r="A112" s="4">
        <v>6933249</v>
      </c>
      <c r="B112" s="4" t="s">
        <v>18</v>
      </c>
      <c r="C112" s="4" t="s">
        <v>13</v>
      </c>
      <c r="D112" s="5">
        <v>-165.15</v>
      </c>
      <c r="E112" s="5">
        <v>-40.335261615</v>
      </c>
      <c r="F112" s="6">
        <v>44378</v>
      </c>
      <c r="G112" s="4" t="s">
        <v>14</v>
      </c>
    </row>
    <row r="113" spans="1:7" x14ac:dyDescent="0.25">
      <c r="A113" s="4">
        <v>6933250</v>
      </c>
      <c r="B113" s="4" t="s">
        <v>18</v>
      </c>
      <c r="C113" s="4" t="s">
        <v>13</v>
      </c>
      <c r="D113" s="5">
        <v>26901.95</v>
      </c>
      <c r="E113" s="5">
        <v>17833.867057911</v>
      </c>
      <c r="F113" s="6">
        <v>44378</v>
      </c>
      <c r="G113" s="4" t="s">
        <v>14</v>
      </c>
    </row>
    <row r="114" spans="1:7" x14ac:dyDescent="0.25">
      <c r="A114" s="4">
        <v>6933379</v>
      </c>
      <c r="B114" s="4" t="s">
        <v>18</v>
      </c>
      <c r="C114" s="4" t="s">
        <v>13</v>
      </c>
      <c r="D114" s="5">
        <v>12603.69</v>
      </c>
      <c r="E114" s="5">
        <v>4585.9640231195999</v>
      </c>
      <c r="F114" s="6">
        <v>44378</v>
      </c>
      <c r="G114" s="4" t="s">
        <v>14</v>
      </c>
    </row>
    <row r="115" spans="1:7" x14ac:dyDescent="0.25">
      <c r="A115" s="4">
        <v>6933380</v>
      </c>
      <c r="B115" s="4" t="s">
        <v>18</v>
      </c>
      <c r="C115" s="4" t="s">
        <v>13</v>
      </c>
      <c r="D115" s="5">
        <v>29873.850000000002</v>
      </c>
      <c r="E115" s="5">
        <v>18017.173460202001</v>
      </c>
      <c r="F115" s="6">
        <v>44378</v>
      </c>
      <c r="G115" s="4" t="s">
        <v>14</v>
      </c>
    </row>
    <row r="116" spans="1:7" x14ac:dyDescent="0.25">
      <c r="A116" s="4">
        <v>6933414</v>
      </c>
      <c r="B116" s="4" t="s">
        <v>18</v>
      </c>
      <c r="C116" s="4" t="s">
        <v>13</v>
      </c>
      <c r="D116" s="5">
        <v>43625.65</v>
      </c>
      <c r="E116" s="5">
        <v>18482.934976331999</v>
      </c>
      <c r="F116" s="6">
        <v>44378</v>
      </c>
      <c r="G116" s="4" t="s">
        <v>14</v>
      </c>
    </row>
    <row r="117" spans="1:7" x14ac:dyDescent="0.25">
      <c r="A117" s="4">
        <v>6933415</v>
      </c>
      <c r="B117" s="4" t="s">
        <v>18</v>
      </c>
      <c r="C117" s="4" t="s">
        <v>13</v>
      </c>
      <c r="D117" s="5">
        <v>422.65000000000003</v>
      </c>
      <c r="E117" s="5">
        <v>179.06466649200001</v>
      </c>
      <c r="F117" s="6">
        <v>44378</v>
      </c>
      <c r="G117" s="4" t="s">
        <v>14</v>
      </c>
    </row>
    <row r="118" spans="1:7" x14ac:dyDescent="0.25">
      <c r="A118" s="4">
        <v>6933416</v>
      </c>
      <c r="B118" s="4" t="s">
        <v>18</v>
      </c>
      <c r="C118" s="4" t="s">
        <v>13</v>
      </c>
      <c r="D118" s="5">
        <v>28876.57</v>
      </c>
      <c r="E118" s="5">
        <v>12234.1733739096</v>
      </c>
      <c r="F118" s="6">
        <v>44378</v>
      </c>
      <c r="G118" s="4" t="s">
        <v>14</v>
      </c>
    </row>
    <row r="119" spans="1:7" x14ac:dyDescent="0.25">
      <c r="A119" s="4">
        <v>6933518</v>
      </c>
      <c r="B119" s="4" t="s">
        <v>18</v>
      </c>
      <c r="C119" s="4" t="s">
        <v>13</v>
      </c>
      <c r="D119" s="5">
        <v>35970.340000000004</v>
      </c>
      <c r="E119" s="5">
        <v>23845.4930437332</v>
      </c>
      <c r="F119" s="6">
        <v>44378</v>
      </c>
      <c r="G119" s="4" t="s">
        <v>14</v>
      </c>
    </row>
    <row r="120" spans="1:7" x14ac:dyDescent="0.25">
      <c r="A120" s="4">
        <v>6933549</v>
      </c>
      <c r="B120" s="4" t="s">
        <v>18</v>
      </c>
      <c r="C120" s="4" t="s">
        <v>13</v>
      </c>
      <c r="D120" s="5">
        <v>37313.56</v>
      </c>
      <c r="E120" s="5">
        <v>15808.683726556801</v>
      </c>
      <c r="F120" s="6">
        <v>44378</v>
      </c>
      <c r="G120" s="4" t="s">
        <v>14</v>
      </c>
    </row>
    <row r="121" spans="1:7" x14ac:dyDescent="0.25">
      <c r="A121" s="4">
        <v>6933665</v>
      </c>
      <c r="B121" s="4" t="s">
        <v>18</v>
      </c>
      <c r="C121" s="4" t="s">
        <v>13</v>
      </c>
      <c r="D121" s="5">
        <v>28629.84</v>
      </c>
      <c r="E121" s="5">
        <v>10417.220371785599</v>
      </c>
      <c r="F121" s="6">
        <v>44378</v>
      </c>
      <c r="G121" s="4" t="s">
        <v>14</v>
      </c>
    </row>
    <row r="122" spans="1:7" x14ac:dyDescent="0.25">
      <c r="A122" s="4">
        <v>6933669</v>
      </c>
      <c r="B122" s="4" t="s">
        <v>18</v>
      </c>
      <c r="C122" s="4" t="s">
        <v>13</v>
      </c>
      <c r="D122" s="5">
        <v>36761.040000000001</v>
      </c>
      <c r="E122" s="5">
        <v>22170.896428060798</v>
      </c>
      <c r="F122" s="6">
        <v>44378</v>
      </c>
      <c r="G122" s="4" t="s">
        <v>14</v>
      </c>
    </row>
    <row r="123" spans="1:7" x14ac:dyDescent="0.25">
      <c r="A123" s="4">
        <v>6933674</v>
      </c>
      <c r="B123" s="4" t="s">
        <v>18</v>
      </c>
      <c r="C123" s="4" t="s">
        <v>13</v>
      </c>
      <c r="D123" s="5">
        <v>32535.79</v>
      </c>
      <c r="E123" s="5">
        <v>7946.349388439</v>
      </c>
      <c r="F123" s="6">
        <v>44378</v>
      </c>
      <c r="G123" s="4" t="s">
        <v>14</v>
      </c>
    </row>
    <row r="124" spans="1:7" x14ac:dyDescent="0.25">
      <c r="A124" s="4">
        <v>6933696</v>
      </c>
      <c r="B124" s="4" t="s">
        <v>18</v>
      </c>
      <c r="C124" s="4" t="s">
        <v>13</v>
      </c>
      <c r="D124" s="5">
        <v>-62.800000000000004</v>
      </c>
      <c r="E124" s="5">
        <v>-26.606556384000001</v>
      </c>
      <c r="F124" s="6">
        <v>44378</v>
      </c>
      <c r="G124" s="4" t="s">
        <v>14</v>
      </c>
    </row>
    <row r="125" spans="1:7" x14ac:dyDescent="0.25">
      <c r="A125" s="4">
        <v>6933697</v>
      </c>
      <c r="B125" s="4" t="s">
        <v>18</v>
      </c>
      <c r="C125" s="4" t="s">
        <v>13</v>
      </c>
      <c r="D125" s="5">
        <v>28809.32</v>
      </c>
      <c r="E125" s="5">
        <v>12205.6814803296</v>
      </c>
      <c r="F125" s="6">
        <v>44378</v>
      </c>
      <c r="G125" s="4" t="s">
        <v>14</v>
      </c>
    </row>
    <row r="126" spans="1:7" x14ac:dyDescent="0.25">
      <c r="A126" s="4">
        <v>6933698</v>
      </c>
      <c r="B126" s="4" t="s">
        <v>18</v>
      </c>
      <c r="C126" s="4" t="s">
        <v>13</v>
      </c>
      <c r="D126" s="5">
        <v>28579.57</v>
      </c>
      <c r="E126" s="5">
        <v>12108.3430037496</v>
      </c>
      <c r="F126" s="6">
        <v>44378</v>
      </c>
      <c r="G126" s="4" t="s">
        <v>14</v>
      </c>
    </row>
    <row r="127" spans="1:7" x14ac:dyDescent="0.25">
      <c r="A127" s="4">
        <v>6933815</v>
      </c>
      <c r="B127" s="4" t="s">
        <v>18</v>
      </c>
      <c r="C127" s="4" t="s">
        <v>13</v>
      </c>
      <c r="D127" s="5">
        <v>31213.84</v>
      </c>
      <c r="E127" s="5">
        <v>11357.4316143456</v>
      </c>
      <c r="F127" s="6">
        <v>44378</v>
      </c>
      <c r="G127" s="4" t="s">
        <v>14</v>
      </c>
    </row>
    <row r="128" spans="1:7" x14ac:dyDescent="0.25">
      <c r="A128" s="4">
        <v>6933846</v>
      </c>
      <c r="B128" s="4" t="s">
        <v>18</v>
      </c>
      <c r="C128" s="4" t="s">
        <v>13</v>
      </c>
      <c r="D128" s="5">
        <v>28579.57</v>
      </c>
      <c r="E128" s="5">
        <v>12108.3430037496</v>
      </c>
      <c r="F128" s="6">
        <v>44378</v>
      </c>
      <c r="G128" s="4" t="s">
        <v>14</v>
      </c>
    </row>
    <row r="129" spans="1:7" x14ac:dyDescent="0.25">
      <c r="A129" s="4">
        <v>6933963</v>
      </c>
      <c r="B129" s="4" t="s">
        <v>18</v>
      </c>
      <c r="C129" s="4" t="s">
        <v>13</v>
      </c>
      <c r="D129" s="5">
        <v>250.25</v>
      </c>
      <c r="E129" s="5">
        <v>76.087566554999995</v>
      </c>
      <c r="F129" s="6">
        <v>44378</v>
      </c>
      <c r="G129" s="4" t="s">
        <v>14</v>
      </c>
    </row>
    <row r="130" spans="1:7" x14ac:dyDescent="0.25">
      <c r="A130" s="4">
        <v>6933964</v>
      </c>
      <c r="B130" s="4" t="s">
        <v>18</v>
      </c>
      <c r="C130" s="4" t="s">
        <v>13</v>
      </c>
      <c r="D130" s="5">
        <v>303.16000000000003</v>
      </c>
      <c r="E130" s="5">
        <v>92.174652055199999</v>
      </c>
      <c r="F130" s="6">
        <v>44378</v>
      </c>
      <c r="G130" s="4" t="s">
        <v>14</v>
      </c>
    </row>
    <row r="131" spans="1:7" x14ac:dyDescent="0.25">
      <c r="A131" s="4">
        <v>6933965</v>
      </c>
      <c r="B131" s="4" t="s">
        <v>18</v>
      </c>
      <c r="C131" s="4" t="s">
        <v>13</v>
      </c>
      <c r="D131" s="5">
        <v>-0.03</v>
      </c>
      <c r="E131" s="5">
        <v>-1.45045086E-2</v>
      </c>
      <c r="F131" s="6">
        <v>44378</v>
      </c>
      <c r="G131" s="4" t="s">
        <v>14</v>
      </c>
    </row>
    <row r="132" spans="1:7" x14ac:dyDescent="0.25">
      <c r="A132" s="4">
        <v>6933999</v>
      </c>
      <c r="B132" s="4" t="s">
        <v>18</v>
      </c>
      <c r="C132" s="4" t="s">
        <v>13</v>
      </c>
      <c r="D132" s="5">
        <v>1222.1200000000001</v>
      </c>
      <c r="E132" s="5">
        <v>371.58096638640001</v>
      </c>
      <c r="F132" s="6">
        <v>44378</v>
      </c>
      <c r="G132" s="4" t="s">
        <v>14</v>
      </c>
    </row>
    <row r="133" spans="1:7" x14ac:dyDescent="0.25">
      <c r="A133" s="4">
        <v>6934000</v>
      </c>
      <c r="B133" s="4" t="s">
        <v>18</v>
      </c>
      <c r="C133" s="4" t="s">
        <v>13</v>
      </c>
      <c r="D133" s="5">
        <v>37826.300000000003</v>
      </c>
      <c r="E133" s="5">
        <v>16025.916938664001</v>
      </c>
      <c r="F133" s="6">
        <v>44378</v>
      </c>
      <c r="G133" s="4" t="s">
        <v>14</v>
      </c>
    </row>
    <row r="134" spans="1:7" x14ac:dyDescent="0.25">
      <c r="A134" s="4">
        <v>6934042</v>
      </c>
      <c r="B134" s="4" t="s">
        <v>18</v>
      </c>
      <c r="C134" s="4" t="s">
        <v>13</v>
      </c>
      <c r="D134" s="5">
        <v>43391.090000000004</v>
      </c>
      <c r="E134" s="5">
        <v>5406.9285781171002</v>
      </c>
      <c r="F134" s="6">
        <v>44378</v>
      </c>
      <c r="G134" s="4" t="s">
        <v>14</v>
      </c>
    </row>
    <row r="135" spans="1:7" x14ac:dyDescent="0.25">
      <c r="A135" s="4">
        <v>6934056</v>
      </c>
      <c r="B135" s="4" t="s">
        <v>18</v>
      </c>
      <c r="C135" s="4" t="s">
        <v>13</v>
      </c>
      <c r="D135" s="5">
        <v>30977.8</v>
      </c>
      <c r="E135" s="5">
        <v>3860.1185659820003</v>
      </c>
      <c r="F135" s="6">
        <v>44378</v>
      </c>
      <c r="G135" s="4" t="s">
        <v>14</v>
      </c>
    </row>
    <row r="136" spans="1:7" x14ac:dyDescent="0.25">
      <c r="A136" s="4">
        <v>6934077</v>
      </c>
      <c r="B136" s="4" t="s">
        <v>18</v>
      </c>
      <c r="C136" s="4" t="s">
        <v>13</v>
      </c>
      <c r="D136" s="5">
        <v>39581.450000000004</v>
      </c>
      <c r="E136" s="5">
        <v>4932.2124235254996</v>
      </c>
      <c r="F136" s="6">
        <v>44378</v>
      </c>
      <c r="G136" s="4" t="s">
        <v>14</v>
      </c>
    </row>
    <row r="137" spans="1:7" x14ac:dyDescent="0.25">
      <c r="A137" s="4">
        <v>7004599</v>
      </c>
      <c r="B137" s="4" t="s">
        <v>18</v>
      </c>
      <c r="C137" s="4" t="s">
        <v>13</v>
      </c>
      <c r="D137" s="5">
        <v>-72.150000000000006</v>
      </c>
      <c r="E137" s="5">
        <v>-4.679999649</v>
      </c>
      <c r="F137" s="6">
        <v>44378</v>
      </c>
      <c r="G137" s="4" t="s">
        <v>14</v>
      </c>
    </row>
    <row r="138" spans="1:7" x14ac:dyDescent="0.25">
      <c r="A138" s="4">
        <v>6933105</v>
      </c>
      <c r="B138" s="4" t="s">
        <v>12</v>
      </c>
      <c r="C138" s="4" t="s">
        <v>13</v>
      </c>
      <c r="D138" s="5">
        <v>86769.09</v>
      </c>
      <c r="E138" s="5">
        <v>33280.276660281903</v>
      </c>
      <c r="F138" s="6">
        <v>44378</v>
      </c>
      <c r="G138" s="4" t="s">
        <v>14</v>
      </c>
    </row>
    <row r="139" spans="1:7" x14ac:dyDescent="0.25">
      <c r="A139" s="4">
        <v>6933114</v>
      </c>
      <c r="B139" s="4" t="s">
        <v>12</v>
      </c>
      <c r="C139" s="4" t="s">
        <v>13</v>
      </c>
      <c r="D139" s="5">
        <v>183690</v>
      </c>
      <c r="E139" s="5">
        <v>82035.797863500004</v>
      </c>
      <c r="F139" s="6">
        <v>44378</v>
      </c>
      <c r="G139" s="4" t="s">
        <v>14</v>
      </c>
    </row>
    <row r="140" spans="1:7" x14ac:dyDescent="0.25">
      <c r="A140" s="4">
        <v>6933115</v>
      </c>
      <c r="B140" s="4" t="s">
        <v>12</v>
      </c>
      <c r="C140" s="4" t="s">
        <v>13</v>
      </c>
      <c r="D140" s="5">
        <v>-18354.34</v>
      </c>
      <c r="E140" s="5">
        <v>-7039.8054551094001</v>
      </c>
      <c r="F140" s="6">
        <v>44378</v>
      </c>
      <c r="G140" s="4" t="s">
        <v>14</v>
      </c>
    </row>
    <row r="141" spans="1:7" x14ac:dyDescent="0.25">
      <c r="A141" s="4">
        <v>6933702</v>
      </c>
      <c r="B141" s="4" t="s">
        <v>12</v>
      </c>
      <c r="C141" s="4" t="s">
        <v>13</v>
      </c>
      <c r="D141" s="5">
        <v>18354.34</v>
      </c>
      <c r="E141" s="5">
        <v>8197.0326428110002</v>
      </c>
      <c r="F141" s="6">
        <v>44378</v>
      </c>
      <c r="G141" s="4" t="s">
        <v>14</v>
      </c>
    </row>
    <row r="142" spans="1:7" x14ac:dyDescent="0.25">
      <c r="A142" s="4">
        <v>6933703</v>
      </c>
      <c r="B142" s="4" t="s">
        <v>12</v>
      </c>
      <c r="C142" s="4" t="s">
        <v>13</v>
      </c>
      <c r="D142" s="5">
        <v>-20289.54</v>
      </c>
      <c r="E142" s="5">
        <v>-7782.0512409414005</v>
      </c>
      <c r="F142" s="6">
        <v>44378</v>
      </c>
      <c r="G142" s="4" t="s">
        <v>14</v>
      </c>
    </row>
    <row r="143" spans="1:7" x14ac:dyDescent="0.25">
      <c r="A143" s="4">
        <v>6934018</v>
      </c>
      <c r="B143" s="4" t="s">
        <v>12</v>
      </c>
      <c r="C143" s="4" t="s">
        <v>13</v>
      </c>
      <c r="D143" s="5">
        <v>188214.51</v>
      </c>
      <c r="E143" s="5">
        <v>24722.482185531899</v>
      </c>
      <c r="F143" s="6">
        <v>44378</v>
      </c>
      <c r="G143" s="4" t="s">
        <v>14</v>
      </c>
    </row>
    <row r="144" spans="1:7" x14ac:dyDescent="0.25">
      <c r="A144" s="4">
        <v>6934078</v>
      </c>
      <c r="B144" s="4" t="s">
        <v>12</v>
      </c>
      <c r="C144" s="4" t="s">
        <v>13</v>
      </c>
      <c r="D144" s="5">
        <v>175314.03</v>
      </c>
      <c r="E144" s="5">
        <v>23027.969435240699</v>
      </c>
      <c r="F144" s="6">
        <v>44378</v>
      </c>
      <c r="G144" s="4" t="s">
        <v>14</v>
      </c>
    </row>
    <row r="145" spans="1:7" x14ac:dyDescent="0.25">
      <c r="A145" s="4">
        <v>7003101</v>
      </c>
      <c r="B145" s="4" t="s">
        <v>12</v>
      </c>
      <c r="C145" s="4" t="s">
        <v>13</v>
      </c>
      <c r="D145" s="5">
        <v>106912.12</v>
      </c>
      <c r="E145" s="5">
        <v>7302.4869561168007</v>
      </c>
      <c r="F145" s="6">
        <v>44378</v>
      </c>
      <c r="G145" s="4" t="s">
        <v>14</v>
      </c>
    </row>
    <row r="146" spans="1:7" x14ac:dyDescent="0.25">
      <c r="A146" s="4">
        <v>7003698</v>
      </c>
      <c r="B146" s="4" t="s">
        <v>12</v>
      </c>
      <c r="C146" s="4" t="s">
        <v>13</v>
      </c>
      <c r="D146" s="5">
        <v>163.9</v>
      </c>
      <c r="E146" s="5">
        <v>11.194966595999999</v>
      </c>
      <c r="F146" s="6">
        <v>44378</v>
      </c>
      <c r="G146" s="4" t="s">
        <v>14</v>
      </c>
    </row>
    <row r="147" spans="1:7" x14ac:dyDescent="0.25">
      <c r="A147" s="4">
        <v>7003699</v>
      </c>
      <c r="B147" s="4" t="s">
        <v>12</v>
      </c>
      <c r="C147" s="4" t="s">
        <v>13</v>
      </c>
      <c r="D147" s="5">
        <v>-80092.22</v>
      </c>
      <c r="E147" s="5">
        <v>-5470.5901616808005</v>
      </c>
      <c r="F147" s="6">
        <v>44378</v>
      </c>
      <c r="G147" s="4" t="s">
        <v>14</v>
      </c>
    </row>
    <row r="148" spans="1:7" x14ac:dyDescent="0.25">
      <c r="A148" s="4">
        <v>6932978</v>
      </c>
      <c r="B148" s="4" t="s">
        <v>19</v>
      </c>
      <c r="C148" s="4" t="s">
        <v>13</v>
      </c>
      <c r="D148" s="5">
        <v>1456.47</v>
      </c>
      <c r="E148" s="5">
        <v>151.95821949810002</v>
      </c>
      <c r="F148" s="6">
        <v>44378</v>
      </c>
      <c r="G148" s="4" t="s">
        <v>14</v>
      </c>
    </row>
    <row r="149" spans="1:7" x14ac:dyDescent="0.25">
      <c r="A149" s="4">
        <v>6933111</v>
      </c>
      <c r="B149" s="4" t="s">
        <v>19</v>
      </c>
      <c r="C149" s="4" t="s">
        <v>13</v>
      </c>
      <c r="D149" s="5">
        <v>616.19000000000005</v>
      </c>
      <c r="E149" s="5">
        <v>64.289092993699995</v>
      </c>
      <c r="F149" s="6">
        <v>44378</v>
      </c>
      <c r="G149" s="4" t="s">
        <v>14</v>
      </c>
    </row>
    <row r="150" spans="1:7" x14ac:dyDescent="0.25">
      <c r="A150" s="4">
        <v>6933117</v>
      </c>
      <c r="B150" s="4" t="s">
        <v>19</v>
      </c>
      <c r="C150" s="4" t="s">
        <v>13</v>
      </c>
      <c r="D150" s="5">
        <v>3544.2400000000002</v>
      </c>
      <c r="E150" s="5">
        <v>369.78200709520002</v>
      </c>
      <c r="F150" s="6">
        <v>44378</v>
      </c>
      <c r="G150" s="4" t="s">
        <v>14</v>
      </c>
    </row>
    <row r="151" spans="1:7" x14ac:dyDescent="0.25">
      <c r="A151" s="4">
        <v>6933251</v>
      </c>
      <c r="B151" s="4" t="s">
        <v>19</v>
      </c>
      <c r="C151" s="4" t="s">
        <v>13</v>
      </c>
      <c r="D151" s="5">
        <v>1475.93</v>
      </c>
      <c r="E151" s="5">
        <v>153.98854415389999</v>
      </c>
      <c r="F151" s="6">
        <v>44378</v>
      </c>
      <c r="G151" s="4" t="s">
        <v>14</v>
      </c>
    </row>
    <row r="152" spans="1:7" x14ac:dyDescent="0.25">
      <c r="A152" s="4">
        <v>6933252</v>
      </c>
      <c r="B152" s="4" t="s">
        <v>19</v>
      </c>
      <c r="C152" s="4" t="s">
        <v>13</v>
      </c>
      <c r="D152" s="5">
        <v>1039.9000000000001</v>
      </c>
      <c r="E152" s="5">
        <v>108.49612587700001</v>
      </c>
      <c r="F152" s="6">
        <v>44378</v>
      </c>
      <c r="G152" s="4" t="s">
        <v>14</v>
      </c>
    </row>
    <row r="153" spans="1:7" x14ac:dyDescent="0.25">
      <c r="A153" s="4">
        <v>6933278</v>
      </c>
      <c r="B153" s="4" t="s">
        <v>19</v>
      </c>
      <c r="C153" s="4" t="s">
        <v>13</v>
      </c>
      <c r="D153" s="5">
        <v>714.62</v>
      </c>
      <c r="E153" s="5">
        <v>160.35341029119999</v>
      </c>
      <c r="F153" s="6">
        <v>44378</v>
      </c>
      <c r="G153" s="4" t="s">
        <v>14</v>
      </c>
    </row>
    <row r="154" spans="1:7" x14ac:dyDescent="0.25">
      <c r="A154" s="4">
        <v>6933411</v>
      </c>
      <c r="B154" s="4" t="s">
        <v>19</v>
      </c>
      <c r="C154" s="4" t="s">
        <v>13</v>
      </c>
      <c r="D154" s="5">
        <v>3015.02</v>
      </c>
      <c r="E154" s="5">
        <v>831.66001132939994</v>
      </c>
      <c r="F154" s="6">
        <v>44378</v>
      </c>
      <c r="G154" s="4" t="s">
        <v>14</v>
      </c>
    </row>
    <row r="155" spans="1:7" x14ac:dyDescent="0.25">
      <c r="A155" s="4">
        <v>6933545</v>
      </c>
      <c r="B155" s="4" t="s">
        <v>19</v>
      </c>
      <c r="C155" s="4" t="s">
        <v>13</v>
      </c>
      <c r="D155" s="5">
        <v>5561.03</v>
      </c>
      <c r="E155" s="5">
        <v>580.20022202690006</v>
      </c>
      <c r="F155" s="6">
        <v>44378</v>
      </c>
      <c r="G155" s="4" t="s">
        <v>14</v>
      </c>
    </row>
    <row r="156" spans="1:7" x14ac:dyDescent="0.25">
      <c r="A156" s="4">
        <v>6933546</v>
      </c>
      <c r="B156" s="4" t="s">
        <v>19</v>
      </c>
      <c r="C156" s="4" t="s">
        <v>13</v>
      </c>
      <c r="D156" s="5">
        <v>1094.9100000000001</v>
      </c>
      <c r="E156" s="5">
        <v>245.6865921216</v>
      </c>
      <c r="F156" s="6">
        <v>44378</v>
      </c>
      <c r="G156" s="4" t="s">
        <v>14</v>
      </c>
    </row>
    <row r="157" spans="1:7" x14ac:dyDescent="0.25">
      <c r="A157" s="4">
        <v>6933843</v>
      </c>
      <c r="B157" s="4" t="s">
        <v>19</v>
      </c>
      <c r="C157" s="4" t="s">
        <v>13</v>
      </c>
      <c r="D157" s="5">
        <v>4473</v>
      </c>
      <c r="E157" s="5">
        <v>466.68253779000003</v>
      </c>
      <c r="F157" s="6">
        <v>44378</v>
      </c>
      <c r="G157" s="4" t="s">
        <v>14</v>
      </c>
    </row>
    <row r="158" spans="1:7" x14ac:dyDescent="0.25">
      <c r="A158" s="4">
        <v>6933993</v>
      </c>
      <c r="B158" s="4" t="s">
        <v>19</v>
      </c>
      <c r="C158" s="4" t="s">
        <v>13</v>
      </c>
      <c r="D158" s="5">
        <v>4062.98</v>
      </c>
      <c r="E158" s="5">
        <v>1051.0481519604</v>
      </c>
      <c r="F158" s="6">
        <v>44378</v>
      </c>
      <c r="G158" s="4" t="s">
        <v>14</v>
      </c>
    </row>
    <row r="159" spans="1:7" x14ac:dyDescent="0.25">
      <c r="A159" s="4">
        <v>6933994</v>
      </c>
      <c r="B159" s="4" t="s">
        <v>19</v>
      </c>
      <c r="C159" s="4" t="s">
        <v>13</v>
      </c>
      <c r="D159" s="5">
        <v>3298.31</v>
      </c>
      <c r="E159" s="5">
        <v>344.12333584129999</v>
      </c>
      <c r="F159" s="6">
        <v>44378</v>
      </c>
      <c r="G159" s="4" t="s">
        <v>14</v>
      </c>
    </row>
    <row r="160" spans="1:7" x14ac:dyDescent="0.25">
      <c r="A160" s="4">
        <v>6933995</v>
      </c>
      <c r="B160" s="4" t="s">
        <v>19</v>
      </c>
      <c r="C160" s="4" t="s">
        <v>13</v>
      </c>
      <c r="D160" s="5">
        <v>2569.85</v>
      </c>
      <c r="E160" s="5">
        <v>664.79187525299994</v>
      </c>
      <c r="F160" s="6">
        <v>44378</v>
      </c>
      <c r="G160" s="4" t="s">
        <v>14</v>
      </c>
    </row>
    <row r="161" spans="1:7" x14ac:dyDescent="0.25">
      <c r="A161" s="4">
        <v>6934030</v>
      </c>
      <c r="B161" s="4" t="s">
        <v>6</v>
      </c>
      <c r="C161" s="4" t="s">
        <v>20</v>
      </c>
      <c r="D161" s="5">
        <v>202.5</v>
      </c>
      <c r="E161" s="5">
        <v>0</v>
      </c>
      <c r="F161" s="6">
        <v>44378</v>
      </c>
      <c r="G161" s="4" t="s">
        <v>21</v>
      </c>
    </row>
    <row r="162" spans="1:7" x14ac:dyDescent="0.25">
      <c r="A162" s="4">
        <v>6934058</v>
      </c>
      <c r="B162" s="4" t="s">
        <v>6</v>
      </c>
      <c r="C162" s="4" t="s">
        <v>20</v>
      </c>
      <c r="D162" s="5">
        <v>5219.95</v>
      </c>
      <c r="E162" s="5">
        <v>0</v>
      </c>
      <c r="F162" s="6">
        <v>44378</v>
      </c>
      <c r="G162" s="4" t="s">
        <v>21</v>
      </c>
    </row>
    <row r="163" spans="1:7" x14ac:dyDescent="0.25">
      <c r="A163" s="4">
        <v>6934079</v>
      </c>
      <c r="B163" s="4" t="s">
        <v>6</v>
      </c>
      <c r="C163" s="4" t="s">
        <v>20</v>
      </c>
      <c r="D163" s="5">
        <v>-399.75</v>
      </c>
      <c r="E163" s="5">
        <v>0</v>
      </c>
      <c r="F163" s="6">
        <v>44378</v>
      </c>
      <c r="G163" s="4" t="s">
        <v>21</v>
      </c>
    </row>
    <row r="164" spans="1:7" x14ac:dyDescent="0.25">
      <c r="A164" s="4">
        <v>7002780</v>
      </c>
      <c r="B164" s="4" t="s">
        <v>6</v>
      </c>
      <c r="C164" s="4" t="s">
        <v>20</v>
      </c>
      <c r="D164" s="5">
        <v>3172.5</v>
      </c>
      <c r="E164" s="5">
        <v>0</v>
      </c>
      <c r="F164" s="6">
        <v>44378</v>
      </c>
      <c r="G164" s="4" t="s">
        <v>21</v>
      </c>
    </row>
    <row r="165" spans="1:7" ht="13.5" customHeight="1" x14ac:dyDescent="0.25">
      <c r="A165" s="4">
        <v>7003416</v>
      </c>
      <c r="B165" s="4" t="s">
        <v>6</v>
      </c>
      <c r="C165" s="4" t="s">
        <v>20</v>
      </c>
      <c r="D165" s="5">
        <v>1480.5</v>
      </c>
      <c r="E165" s="5">
        <v>0</v>
      </c>
      <c r="F165" s="6">
        <v>44378</v>
      </c>
      <c r="G165" s="4" t="s">
        <v>21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 A C T I V E ! 1 5 6 7 6 6 6 7 . 1 < / d o c u m e n t i d >  
     < s e n d e r i d > K E A B E T < / s e n d e r i d >  
     < s e n d e r e m a i l > B K E A T I N G @ G U N S T E R . C O M < / s e n d e r e m a i l >  
     < l a s t m o d i f i e d > 2 0 2 2 - 0 5 - 2 5 T 1 2 : 1 7 : 5 7 . 0 0 0 0 0 0 0 - 0 4 : 0 0 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Pivot by Building</vt:lpstr>
      <vt:lpstr>Plant 13 Months</vt:lpstr>
      <vt:lpstr>Sheet17</vt:lpstr>
      <vt:lpstr>Dec</vt:lpstr>
      <vt:lpstr>Nov</vt:lpstr>
      <vt:lpstr>Oct</vt:lpstr>
      <vt:lpstr>Sept</vt:lpstr>
      <vt:lpstr>Aug</vt:lpstr>
      <vt:lpstr>July</vt:lpstr>
      <vt:lpstr>June</vt:lpstr>
      <vt:lpstr>May</vt:lpstr>
      <vt:lpstr>Apr</vt:lpstr>
      <vt:lpstr>Mar</vt:lpstr>
      <vt:lpstr>Feb</vt:lpstr>
      <vt:lpstr>Jan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Truitt, Lauren</dc:creator>
  <cp:lastModifiedBy>Welch, Kathy</cp:lastModifiedBy>
  <dcterms:created xsi:type="dcterms:W3CDTF">2022-02-06T15:03:54Z</dcterms:created>
  <dcterms:modified xsi:type="dcterms:W3CDTF">2022-05-25T16:17:57Z</dcterms:modified>
</cp:coreProperties>
</file>