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OPEB Reconciliation" sheetId="1" r:id="rId1"/>
    <sheet name="GL detail"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2" l="1"/>
  <c r="D10" i="1"/>
  <c r="E10" i="1" s="1"/>
  <c r="B10" i="1"/>
</calcChain>
</file>

<file path=xl/sharedStrings.xml><?xml version="1.0" encoding="utf-8"?>
<sst xmlns="http://schemas.openxmlformats.org/spreadsheetml/2006/main" count="199" uniqueCount="49">
  <si>
    <t>OPC_ROG_111</t>
  </si>
  <si>
    <t>Please reconcile the amount of Other Post Employment Benefits expense in the test year to the most recent actuarial report concerning the determination of the net periodic benefit cost for each Postretirement Benefit Plan in which FPUC employees participate. Identify, quantify, and explain each reconciling item.</t>
  </si>
  <si>
    <t>Service Cost</t>
  </si>
  <si>
    <t>Plus: Interest Cost</t>
  </si>
  <si>
    <t>Less: Expected Return on Plan Assets</t>
  </si>
  <si>
    <t>Plus: Amort. Of Prior Service Cost</t>
  </si>
  <si>
    <t>Plus: Amort. of (Gain)/Loss</t>
  </si>
  <si>
    <t>Net Periodic Benefit Cost</t>
  </si>
  <si>
    <t>Journal_Type</t>
  </si>
  <si>
    <t>Originating_Org</t>
  </si>
  <si>
    <t>Journal_Number</t>
  </si>
  <si>
    <t>Account_Code</t>
  </si>
  <si>
    <t>Seg1_Code</t>
  </si>
  <si>
    <t>Seg2_Code</t>
  </si>
  <si>
    <t>Seg3_Code</t>
  </si>
  <si>
    <t>Seg4_Code</t>
  </si>
  <si>
    <t>Reference_Code</t>
  </si>
  <si>
    <t>Amount</t>
  </si>
  <si>
    <t>Description</t>
  </si>
  <si>
    <t>Vendor_Name</t>
  </si>
  <si>
    <t>Document_1</t>
  </si>
  <si>
    <t>Document_2</t>
  </si>
  <si>
    <t>Apply_Date</t>
  </si>
  <si>
    <t>Posted_Date</t>
  </si>
  <si>
    <t>Posted_Status</t>
  </si>
  <si>
    <t>ACCR</t>
  </si>
  <si>
    <t>FC00</t>
  </si>
  <si>
    <t>JRNL00554948</t>
  </si>
  <si>
    <t>HR942</t>
  </si>
  <si>
    <t/>
  </si>
  <si>
    <t>Post retirement expense</t>
  </si>
  <si>
    <t>Yes</t>
  </si>
  <si>
    <t>JRNL00551308</t>
  </si>
  <si>
    <t>JRNL00550124</t>
  </si>
  <si>
    <t>JRNL00552920</t>
  </si>
  <si>
    <t>Variance</t>
  </si>
  <si>
    <t>FN00</t>
  </si>
  <si>
    <t>9291</t>
  </si>
  <si>
    <t>9260</t>
  </si>
  <si>
    <t>FE00</t>
  </si>
  <si>
    <t>FF00</t>
  </si>
  <si>
    <t>FN00-HR942-9291-9260</t>
  </si>
  <si>
    <t>FE00-HR942-9291-9260</t>
  </si>
  <si>
    <t>FF00-HR942-9291-9260</t>
  </si>
  <si>
    <t>Amounts in ones</t>
  </si>
  <si>
    <t>(1) CPK utilized the 2.51% expense sensitivity estimate of Net Periodic Post Employment Cost from Bolton for 2022.  Please see OPC_ROG_111b for report.</t>
  </si>
  <si>
    <t>Test Year expense (as of 4/30/22)</t>
  </si>
  <si>
    <t>Test Year expense  (annualized)</t>
  </si>
  <si>
    <t>Bolton Partners (Actuary) Report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</si>
</sst>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5"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i/>
      <sz val="9"/>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rgb="FF92D050"/>
        <bgColor indexed="64"/>
      </patternFill>
    </fill>
  </fills>
  <borders count="2">
    <border>
      <left/>
      <right/>
      <top/>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19">
    <xf numFmtId="0" fontId="0" fillId="0" borderId="0" xfId="0"/>
    <xf numFmtId="0" fontId="2" fillId="0" borderId="0" xfId="0" applyFont="1"/>
    <xf numFmtId="43" fontId="0" fillId="0" borderId="0" xfId="1" applyFont="1"/>
    <xf numFmtId="0" fontId="2" fillId="0" borderId="0" xfId="0" applyFont="1" applyAlignment="1">
      <alignment horizontal="center"/>
    </xf>
    <xf numFmtId="43" fontId="0" fillId="0" borderId="1" xfId="1" applyFont="1" applyBorder="1"/>
    <xf numFmtId="49" fontId="2" fillId="0" borderId="0" xfId="0" applyNumberFormat="1" applyFont="1" applyAlignment="1">
      <alignment horizontal="center"/>
    </xf>
    <xf numFmtId="164" fontId="2" fillId="0" borderId="0" xfId="0" applyNumberFormat="1" applyFont="1" applyAlignment="1">
      <alignment horizontal="center"/>
    </xf>
    <xf numFmtId="14" fontId="2" fillId="0" borderId="0" xfId="0" applyNumberFormat="1" applyFont="1" applyAlignment="1">
      <alignment horizontal="center"/>
    </xf>
    <xf numFmtId="49" fontId="0" fillId="0" borderId="0" xfId="0" applyNumberFormat="1"/>
    <xf numFmtId="164" fontId="0" fillId="0" borderId="0" xfId="0" applyNumberFormat="1"/>
    <xf numFmtId="14" fontId="0" fillId="0" borderId="0" xfId="0" applyNumberFormat="1"/>
    <xf numFmtId="43" fontId="0" fillId="0" borderId="0" xfId="0" applyNumberFormat="1"/>
    <xf numFmtId="0" fontId="3" fillId="0" borderId="0" xfId="0" applyFont="1"/>
    <xf numFmtId="164" fontId="0" fillId="2" borderId="0" xfId="0" applyNumberFormat="1" applyFill="1"/>
    <xf numFmtId="164" fontId="0" fillId="3" borderId="0" xfId="0" applyNumberFormat="1" applyFill="1"/>
    <xf numFmtId="164" fontId="0" fillId="4" borderId="0" xfId="0" applyNumberFormat="1" applyFill="1"/>
    <xf numFmtId="0" fontId="4" fillId="0" borderId="0" xfId="0" applyFont="1"/>
    <xf numFmtId="0" fontId="2" fillId="0" borderId="0" xfId="0" applyFont="1" applyAlignment="1">
      <alignment horizontal="center" wrapText="1"/>
    </xf>
    <xf numFmtId="0" fontId="2" fillId="0" borderId="0" xfId="0" applyFont="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calcChain" Target="calcChain.xml" Id="rId6"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customXml" Target="/customXML/item.xml" Id="imanage.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workbookViewId="0">
      <selection activeCell="D22" sqref="D22"/>
    </sheetView>
  </sheetViews>
  <sheetFormatPr defaultRowHeight="15" x14ac:dyDescent="0.25"/>
  <cols>
    <col min="1" max="1" width="39.85546875" customWidth="1"/>
    <col min="2" max="2" width="17.42578125" customWidth="1"/>
    <col min="3" max="3" width="18.28515625" customWidth="1"/>
    <col min="4" max="4" width="18" customWidth="1"/>
  </cols>
  <sheetData>
    <row r="1" spans="1:9" x14ac:dyDescent="0.25">
      <c r="A1" s="1" t="s">
        <v>0</v>
      </c>
      <c r="B1" s="1"/>
      <c r="C1" s="1"/>
      <c r="D1" s="1"/>
      <c r="E1" s="1"/>
      <c r="F1" s="1"/>
      <c r="G1" s="1"/>
      <c r="H1" s="1"/>
      <c r="I1" s="1"/>
    </row>
    <row r="2" spans="1:9" ht="60.75" customHeight="1" x14ac:dyDescent="0.25">
      <c r="A2" s="18" t="s">
        <v>1</v>
      </c>
      <c r="B2" s="18"/>
      <c r="C2" s="18"/>
      <c r="D2" s="18"/>
      <c r="E2" s="18"/>
      <c r="F2" s="18"/>
      <c r="G2" s="18"/>
      <c r="H2" s="18"/>
      <c r="I2" s="18"/>
    </row>
    <row r="4" spans="1:9" ht="45" x14ac:dyDescent="0.25">
      <c r="A4" s="16" t="s">
        <v>44</v>
      </c>
      <c r="B4" s="17" t="s">
        <v>48</v>
      </c>
      <c r="C4" s="17" t="s">
        <v>46</v>
      </c>
      <c r="D4" s="17" t="s">
        <v>47</v>
      </c>
      <c r="E4" s="3" t="s">
        <v>35</v>
      </c>
    </row>
    <row r="5" spans="1:9" x14ac:dyDescent="0.25">
      <c r="A5" t="s">
        <v>2</v>
      </c>
      <c r="B5" s="2">
        <v>0</v>
      </c>
      <c r="C5" s="2"/>
    </row>
    <row r="6" spans="1:9" x14ac:dyDescent="0.25">
      <c r="A6" t="s">
        <v>3</v>
      </c>
      <c r="B6" s="2">
        <v>24301</v>
      </c>
      <c r="C6" s="2"/>
    </row>
    <row r="7" spans="1:9" x14ac:dyDescent="0.25">
      <c r="A7" t="s">
        <v>4</v>
      </c>
      <c r="B7" s="2">
        <v>0</v>
      </c>
      <c r="C7" s="2"/>
    </row>
    <row r="8" spans="1:9" x14ac:dyDescent="0.25">
      <c r="A8" t="s">
        <v>5</v>
      </c>
      <c r="B8" s="2">
        <v>0</v>
      </c>
      <c r="C8" s="2"/>
    </row>
    <row r="9" spans="1:9" x14ac:dyDescent="0.25">
      <c r="A9" t="s">
        <v>6</v>
      </c>
      <c r="B9" s="2">
        <v>-1354</v>
      </c>
      <c r="C9" s="2"/>
    </row>
    <row r="10" spans="1:9" x14ac:dyDescent="0.25">
      <c r="A10" t="s">
        <v>7</v>
      </c>
      <c r="B10" s="4">
        <f>SUM(B5:B9)</f>
        <v>22947</v>
      </c>
      <c r="C10" s="2">
        <v>7648</v>
      </c>
      <c r="D10" s="2">
        <f>+C10*(12/4)</f>
        <v>22944</v>
      </c>
      <c r="E10" s="11">
        <f>+D10-B10</f>
        <v>-3</v>
      </c>
    </row>
    <row r="11" spans="1:9" x14ac:dyDescent="0.25">
      <c r="B11" s="2"/>
      <c r="C11" s="2"/>
    </row>
    <row r="13" spans="1:9" x14ac:dyDescent="0.25">
      <c r="A13" s="12" t="s">
        <v>45</v>
      </c>
    </row>
  </sheetData>
  <mergeCells count="1">
    <mergeCell ref="A2: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workbookViewId="0">
      <selection activeCell="J15" sqref="J15"/>
    </sheetView>
  </sheetViews>
  <sheetFormatPr defaultRowHeight="15" x14ac:dyDescent="0.25"/>
  <cols>
    <col min="1" max="1" width="12.7109375" bestFit="1" customWidth="1"/>
    <col min="2" max="2" width="15.140625" bestFit="1" customWidth="1"/>
    <col min="3" max="3" width="15.85546875" bestFit="1" customWidth="1"/>
    <col min="4" max="4" width="21" bestFit="1" customWidth="1"/>
    <col min="5" max="8" width="10.7109375" bestFit="1" customWidth="1"/>
    <col min="9" max="9" width="15.85546875" bestFit="1" customWidth="1"/>
    <col min="10" max="10" width="8.85546875" bestFit="1" customWidth="1"/>
    <col min="11" max="11" width="23.42578125" bestFit="1" customWidth="1"/>
    <col min="12" max="12" width="14" bestFit="1" customWidth="1"/>
    <col min="13" max="13" width="12.140625" bestFit="1" customWidth="1"/>
    <col min="14" max="14" width="13.28515625" bestFit="1" customWidth="1"/>
    <col min="15" max="15" width="11.28515625" bestFit="1" customWidth="1"/>
    <col min="16" max="16" width="12.28515625" bestFit="1" customWidth="1"/>
    <col min="17" max="17" width="13.7109375" bestFit="1" customWidth="1"/>
  </cols>
  <sheetData>
    <row r="1" spans="1:17" x14ac:dyDescent="0.25">
      <c r="A1" s="5" t="s">
        <v>8</v>
      </c>
      <c r="B1" s="5" t="s">
        <v>9</v>
      </c>
      <c r="C1" s="5" t="s">
        <v>10</v>
      </c>
      <c r="D1" s="5" t="s">
        <v>11</v>
      </c>
      <c r="E1" s="5" t="s">
        <v>12</v>
      </c>
      <c r="F1" s="5" t="s">
        <v>13</v>
      </c>
      <c r="G1" s="5" t="s">
        <v>14</v>
      </c>
      <c r="H1" s="5" t="s">
        <v>15</v>
      </c>
      <c r="I1" s="5" t="s">
        <v>16</v>
      </c>
      <c r="J1" s="6" t="s">
        <v>17</v>
      </c>
      <c r="K1" s="5" t="s">
        <v>18</v>
      </c>
      <c r="L1" s="5" t="s">
        <v>19</v>
      </c>
      <c r="M1" s="5" t="s">
        <v>20</v>
      </c>
      <c r="N1" s="5" t="s">
        <v>21</v>
      </c>
      <c r="O1" s="7" t="s">
        <v>22</v>
      </c>
      <c r="P1" s="7" t="s">
        <v>23</v>
      </c>
      <c r="Q1" s="5" t="s">
        <v>24</v>
      </c>
    </row>
    <row r="2" spans="1:17" x14ac:dyDescent="0.25">
      <c r="A2" s="8" t="s">
        <v>25</v>
      </c>
      <c r="B2" s="8" t="s">
        <v>26</v>
      </c>
      <c r="C2" s="8" t="s">
        <v>33</v>
      </c>
      <c r="D2" s="8" t="s">
        <v>42</v>
      </c>
      <c r="E2" s="8" t="s">
        <v>39</v>
      </c>
      <c r="F2" s="8" t="s">
        <v>28</v>
      </c>
      <c r="G2" s="8" t="s">
        <v>37</v>
      </c>
      <c r="H2" s="8" t="s">
        <v>38</v>
      </c>
      <c r="I2" s="8" t="s">
        <v>29</v>
      </c>
      <c r="J2" s="13">
        <v>554.48</v>
      </c>
      <c r="K2" s="8" t="s">
        <v>30</v>
      </c>
      <c r="L2" s="8" t="s">
        <v>29</v>
      </c>
      <c r="M2" s="8" t="s">
        <v>29</v>
      </c>
      <c r="N2" s="8" t="s">
        <v>33</v>
      </c>
      <c r="O2" s="10">
        <v>44592</v>
      </c>
      <c r="P2" s="10">
        <v>44595</v>
      </c>
      <c r="Q2" s="8" t="s">
        <v>31</v>
      </c>
    </row>
    <row r="3" spans="1:17" x14ac:dyDescent="0.25">
      <c r="A3" s="8" t="s">
        <v>25</v>
      </c>
      <c r="B3" s="8" t="s">
        <v>26</v>
      </c>
      <c r="C3" s="8" t="s">
        <v>27</v>
      </c>
      <c r="D3" s="8" t="s">
        <v>42</v>
      </c>
      <c r="E3" s="8" t="s">
        <v>39</v>
      </c>
      <c r="F3" s="8" t="s">
        <v>28</v>
      </c>
      <c r="G3" s="8" t="s">
        <v>37</v>
      </c>
      <c r="H3" s="8" t="s">
        <v>38</v>
      </c>
      <c r="I3" s="8" t="s">
        <v>29</v>
      </c>
      <c r="J3" s="13">
        <v>554.48</v>
      </c>
      <c r="K3" s="8" t="s">
        <v>30</v>
      </c>
      <c r="L3" s="8" t="s">
        <v>29</v>
      </c>
      <c r="M3" s="8" t="s">
        <v>29</v>
      </c>
      <c r="N3" s="8" t="s">
        <v>27</v>
      </c>
      <c r="O3" s="10">
        <v>44681</v>
      </c>
      <c r="P3" s="10">
        <v>44683</v>
      </c>
      <c r="Q3" s="8" t="s">
        <v>31</v>
      </c>
    </row>
    <row r="4" spans="1:17" x14ac:dyDescent="0.25">
      <c r="A4" s="8" t="s">
        <v>25</v>
      </c>
      <c r="B4" s="8" t="s">
        <v>26</v>
      </c>
      <c r="C4" s="8" t="s">
        <v>32</v>
      </c>
      <c r="D4" s="8" t="s">
        <v>42</v>
      </c>
      <c r="E4" s="8" t="s">
        <v>39</v>
      </c>
      <c r="F4" s="8" t="s">
        <v>28</v>
      </c>
      <c r="G4" s="8" t="s">
        <v>37</v>
      </c>
      <c r="H4" s="8" t="s">
        <v>38</v>
      </c>
      <c r="I4" s="8" t="s">
        <v>29</v>
      </c>
      <c r="J4" s="13">
        <v>554.48</v>
      </c>
      <c r="K4" s="8" t="s">
        <v>30</v>
      </c>
      <c r="L4" s="8" t="s">
        <v>29</v>
      </c>
      <c r="M4" s="8" t="s">
        <v>29</v>
      </c>
      <c r="N4" s="8" t="s">
        <v>32</v>
      </c>
      <c r="O4" s="10">
        <v>44620</v>
      </c>
      <c r="P4" s="10">
        <v>44617</v>
      </c>
      <c r="Q4" s="8" t="s">
        <v>31</v>
      </c>
    </row>
    <row r="5" spans="1:17" x14ac:dyDescent="0.25">
      <c r="A5" s="8" t="s">
        <v>25</v>
      </c>
      <c r="B5" s="8" t="s">
        <v>26</v>
      </c>
      <c r="C5" s="8" t="s">
        <v>34</v>
      </c>
      <c r="D5" s="8" t="s">
        <v>42</v>
      </c>
      <c r="E5" s="8" t="s">
        <v>39</v>
      </c>
      <c r="F5" s="8" t="s">
        <v>28</v>
      </c>
      <c r="G5" s="8" t="s">
        <v>37</v>
      </c>
      <c r="H5" s="8" t="s">
        <v>38</v>
      </c>
      <c r="I5" s="8" t="s">
        <v>29</v>
      </c>
      <c r="J5" s="13">
        <v>554.48</v>
      </c>
      <c r="K5" s="8" t="s">
        <v>30</v>
      </c>
      <c r="L5" s="8" t="s">
        <v>29</v>
      </c>
      <c r="M5" s="8" t="s">
        <v>29</v>
      </c>
      <c r="N5" s="8" t="s">
        <v>34</v>
      </c>
      <c r="O5" s="10">
        <v>44651</v>
      </c>
      <c r="P5" s="10">
        <v>44649</v>
      </c>
      <c r="Q5" s="8" t="s">
        <v>31</v>
      </c>
    </row>
    <row r="6" spans="1:17" x14ac:dyDescent="0.25">
      <c r="A6" s="8" t="s">
        <v>25</v>
      </c>
      <c r="B6" s="8" t="s">
        <v>26</v>
      </c>
      <c r="C6" s="8" t="s">
        <v>33</v>
      </c>
      <c r="D6" s="8" t="s">
        <v>43</v>
      </c>
      <c r="E6" s="8" t="s">
        <v>40</v>
      </c>
      <c r="F6" s="8" t="s">
        <v>28</v>
      </c>
      <c r="G6" s="8" t="s">
        <v>37</v>
      </c>
      <c r="H6" s="8" t="s">
        <v>38</v>
      </c>
      <c r="I6" s="8" t="s">
        <v>29</v>
      </c>
      <c r="J6" s="14">
        <v>363.28</v>
      </c>
      <c r="K6" s="8" t="s">
        <v>30</v>
      </c>
      <c r="L6" s="8" t="s">
        <v>29</v>
      </c>
      <c r="M6" s="8" t="s">
        <v>29</v>
      </c>
      <c r="N6" s="8" t="s">
        <v>33</v>
      </c>
      <c r="O6" s="10">
        <v>44592</v>
      </c>
      <c r="P6" s="10">
        <v>44595</v>
      </c>
      <c r="Q6" s="8" t="s">
        <v>31</v>
      </c>
    </row>
    <row r="7" spans="1:17" x14ac:dyDescent="0.25">
      <c r="A7" s="8" t="s">
        <v>25</v>
      </c>
      <c r="B7" s="8" t="s">
        <v>26</v>
      </c>
      <c r="C7" s="8" t="s">
        <v>27</v>
      </c>
      <c r="D7" s="8" t="s">
        <v>43</v>
      </c>
      <c r="E7" s="8" t="s">
        <v>40</v>
      </c>
      <c r="F7" s="8" t="s">
        <v>28</v>
      </c>
      <c r="G7" s="8" t="s">
        <v>37</v>
      </c>
      <c r="H7" s="8" t="s">
        <v>38</v>
      </c>
      <c r="I7" s="8" t="s">
        <v>29</v>
      </c>
      <c r="J7" s="14">
        <v>363.28</v>
      </c>
      <c r="K7" s="8" t="s">
        <v>30</v>
      </c>
      <c r="L7" s="8" t="s">
        <v>29</v>
      </c>
      <c r="M7" s="8" t="s">
        <v>29</v>
      </c>
      <c r="N7" s="8" t="s">
        <v>27</v>
      </c>
      <c r="O7" s="10">
        <v>44681</v>
      </c>
      <c r="P7" s="10">
        <v>44683</v>
      </c>
      <c r="Q7" s="8" t="s">
        <v>31</v>
      </c>
    </row>
    <row r="8" spans="1:17" x14ac:dyDescent="0.25">
      <c r="A8" s="8" t="s">
        <v>25</v>
      </c>
      <c r="B8" s="8" t="s">
        <v>26</v>
      </c>
      <c r="C8" s="8" t="s">
        <v>32</v>
      </c>
      <c r="D8" s="8" t="s">
        <v>43</v>
      </c>
      <c r="E8" s="8" t="s">
        <v>40</v>
      </c>
      <c r="F8" s="8" t="s">
        <v>28</v>
      </c>
      <c r="G8" s="8" t="s">
        <v>37</v>
      </c>
      <c r="H8" s="8" t="s">
        <v>38</v>
      </c>
      <c r="I8" s="8" t="s">
        <v>29</v>
      </c>
      <c r="J8" s="14">
        <v>363.28</v>
      </c>
      <c r="K8" s="8" t="s">
        <v>30</v>
      </c>
      <c r="L8" s="8" t="s">
        <v>29</v>
      </c>
      <c r="M8" s="8" t="s">
        <v>29</v>
      </c>
      <c r="N8" s="8" t="s">
        <v>32</v>
      </c>
      <c r="O8" s="10">
        <v>44620</v>
      </c>
      <c r="P8" s="10">
        <v>44617</v>
      </c>
      <c r="Q8" s="8" t="s">
        <v>31</v>
      </c>
    </row>
    <row r="9" spans="1:17" x14ac:dyDescent="0.25">
      <c r="A9" s="8" t="s">
        <v>25</v>
      </c>
      <c r="B9" s="8" t="s">
        <v>26</v>
      </c>
      <c r="C9" s="8" t="s">
        <v>34</v>
      </c>
      <c r="D9" s="8" t="s">
        <v>43</v>
      </c>
      <c r="E9" s="8" t="s">
        <v>40</v>
      </c>
      <c r="F9" s="8" t="s">
        <v>28</v>
      </c>
      <c r="G9" s="8" t="s">
        <v>37</v>
      </c>
      <c r="H9" s="8" t="s">
        <v>38</v>
      </c>
      <c r="I9" s="8" t="s">
        <v>29</v>
      </c>
      <c r="J9" s="14">
        <v>363.28</v>
      </c>
      <c r="K9" s="8" t="s">
        <v>30</v>
      </c>
      <c r="L9" s="8" t="s">
        <v>29</v>
      </c>
      <c r="M9" s="8" t="s">
        <v>29</v>
      </c>
      <c r="N9" s="8" t="s">
        <v>34</v>
      </c>
      <c r="O9" s="10">
        <v>44651</v>
      </c>
      <c r="P9" s="10">
        <v>44649</v>
      </c>
      <c r="Q9" s="8" t="s">
        <v>31</v>
      </c>
    </row>
    <row r="10" spans="1:17" x14ac:dyDescent="0.25">
      <c r="A10" s="8" t="s">
        <v>25</v>
      </c>
      <c r="B10" s="8" t="s">
        <v>26</v>
      </c>
      <c r="C10" s="8" t="s">
        <v>33</v>
      </c>
      <c r="D10" s="8" t="s">
        <v>41</v>
      </c>
      <c r="E10" s="8" t="s">
        <v>36</v>
      </c>
      <c r="F10" s="8" t="s">
        <v>28</v>
      </c>
      <c r="G10" s="8" t="s">
        <v>37</v>
      </c>
      <c r="H10" s="8" t="s">
        <v>38</v>
      </c>
      <c r="I10" s="8" t="s">
        <v>29</v>
      </c>
      <c r="J10" s="15">
        <v>994.24</v>
      </c>
      <c r="K10" s="8" t="s">
        <v>30</v>
      </c>
      <c r="L10" s="8" t="s">
        <v>29</v>
      </c>
      <c r="M10" s="8" t="s">
        <v>29</v>
      </c>
      <c r="N10" s="8" t="s">
        <v>33</v>
      </c>
      <c r="O10" s="10">
        <v>44592</v>
      </c>
      <c r="P10" s="10">
        <v>44595</v>
      </c>
      <c r="Q10" s="8" t="s">
        <v>31</v>
      </c>
    </row>
    <row r="11" spans="1:17" x14ac:dyDescent="0.25">
      <c r="A11" s="8" t="s">
        <v>25</v>
      </c>
      <c r="B11" s="8" t="s">
        <v>26</v>
      </c>
      <c r="C11" s="8" t="s">
        <v>27</v>
      </c>
      <c r="D11" s="8" t="s">
        <v>41</v>
      </c>
      <c r="E11" s="8" t="s">
        <v>36</v>
      </c>
      <c r="F11" s="8" t="s">
        <v>28</v>
      </c>
      <c r="G11" s="8" t="s">
        <v>37</v>
      </c>
      <c r="H11" s="8" t="s">
        <v>38</v>
      </c>
      <c r="I11" s="8" t="s">
        <v>29</v>
      </c>
      <c r="J11" s="15">
        <v>994.24</v>
      </c>
      <c r="K11" s="8" t="s">
        <v>30</v>
      </c>
      <c r="L11" s="8" t="s">
        <v>29</v>
      </c>
      <c r="M11" s="8" t="s">
        <v>29</v>
      </c>
      <c r="N11" s="8" t="s">
        <v>27</v>
      </c>
      <c r="O11" s="10">
        <v>44681</v>
      </c>
      <c r="P11" s="10">
        <v>44683</v>
      </c>
      <c r="Q11" s="8" t="s">
        <v>31</v>
      </c>
    </row>
    <row r="12" spans="1:17" x14ac:dyDescent="0.25">
      <c r="A12" s="8" t="s">
        <v>25</v>
      </c>
      <c r="B12" s="8" t="s">
        <v>26</v>
      </c>
      <c r="C12" s="8" t="s">
        <v>32</v>
      </c>
      <c r="D12" s="8" t="s">
        <v>41</v>
      </c>
      <c r="E12" s="8" t="s">
        <v>36</v>
      </c>
      <c r="F12" s="8" t="s">
        <v>28</v>
      </c>
      <c r="G12" s="8" t="s">
        <v>37</v>
      </c>
      <c r="H12" s="8" t="s">
        <v>38</v>
      </c>
      <c r="I12" s="8" t="s">
        <v>29</v>
      </c>
      <c r="J12" s="15">
        <v>994.24</v>
      </c>
      <c r="K12" s="8" t="s">
        <v>30</v>
      </c>
      <c r="L12" s="8" t="s">
        <v>29</v>
      </c>
      <c r="M12" s="8" t="s">
        <v>29</v>
      </c>
      <c r="N12" s="8" t="s">
        <v>32</v>
      </c>
      <c r="O12" s="10">
        <v>44620</v>
      </c>
      <c r="P12" s="10">
        <v>44617</v>
      </c>
      <c r="Q12" s="8" t="s">
        <v>31</v>
      </c>
    </row>
    <row r="13" spans="1:17" x14ac:dyDescent="0.25">
      <c r="A13" s="8" t="s">
        <v>25</v>
      </c>
      <c r="B13" s="8" t="s">
        <v>26</v>
      </c>
      <c r="C13" s="8" t="s">
        <v>34</v>
      </c>
      <c r="D13" s="8" t="s">
        <v>41</v>
      </c>
      <c r="E13" s="8" t="s">
        <v>36</v>
      </c>
      <c r="F13" s="8" t="s">
        <v>28</v>
      </c>
      <c r="G13" s="8" t="s">
        <v>37</v>
      </c>
      <c r="H13" s="8" t="s">
        <v>38</v>
      </c>
      <c r="I13" s="8" t="s">
        <v>29</v>
      </c>
      <c r="J13" s="15">
        <v>994.24</v>
      </c>
      <c r="K13" s="8" t="s">
        <v>30</v>
      </c>
      <c r="L13" s="8" t="s">
        <v>29</v>
      </c>
      <c r="M13" s="8" t="s">
        <v>29</v>
      </c>
      <c r="N13" s="8" t="s">
        <v>34</v>
      </c>
      <c r="O13" s="10">
        <v>44651</v>
      </c>
      <c r="P13" s="10">
        <v>44649</v>
      </c>
      <c r="Q13" s="8" t="s">
        <v>31</v>
      </c>
    </row>
    <row r="15" spans="1:17" x14ac:dyDescent="0.25">
      <c r="A15" s="8"/>
      <c r="B15" s="8"/>
      <c r="C15" s="8"/>
      <c r="D15" s="8"/>
      <c r="E15" s="8"/>
      <c r="F15" s="8"/>
      <c r="G15" s="8"/>
      <c r="H15" s="8"/>
      <c r="I15" s="8"/>
      <c r="J15" s="9">
        <f>SUM(J2:J14)</f>
        <v>7647.9999999999982</v>
      </c>
      <c r="K15" s="8"/>
      <c r="L15" s="8"/>
      <c r="M15" s="8"/>
      <c r="N15" s="8"/>
      <c r="O15" s="10"/>
      <c r="P15" s="10"/>
      <c r="Q15" s="8"/>
    </row>
  </sheetData>
  <pageMargins left="0.7" right="0.7" top="0.75" bottom="0.75" header="0.3" footer="0.3"/>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OPEB Reconciliation</vt:lpstr>
      <vt:lpstr>GL detail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2022-06-14T21:39:47Z</dcterms:modified>
</cp:coreProperties>
</file>