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 20220067-GU\ROG's and POD's\OPC\ROG's 1-120\Filing\"/>
    </mc:Choice>
  </mc:AlternateContent>
  <bookViews>
    <workbookView xWindow="0" yWindow="0" windowWidth="15525" windowHeight="11460" firstSheet="1" activeTab="1"/>
  </bookViews>
  <sheets>
    <sheet name="CRYSTAL_PERSIST" sheetId="5" state="veryHidden" r:id="rId1"/>
    <sheet name="2021" sheetId="20" r:id="rId2"/>
    <sheet name="2020" sheetId="18" r:id="rId3"/>
    <sheet name="GL" sheetId="19" r:id="rId4"/>
  </sheets>
  <definedNames>
    <definedName name="_xlnm.Print_Area" localSheetId="2">'2020'!$A$1:$H$23</definedName>
    <definedName name="_xlnm.Print_Area" localSheetId="1">'2021'!$A$1:$H$36</definedName>
    <definedName name="Print_Area_MI" localSheetId="2">'2020'!$A$1:$J$23</definedName>
    <definedName name="Print_Area_MI" localSheetId="1">'2021'!$A$1:$J$36</definedName>
    <definedName name="REPORT" localSheetId="2">'2020'!$A$1:$H$23</definedName>
    <definedName name="REPORT" localSheetId="1">'2021'!$A$1:$H$36</definedName>
    <definedName name="REPORT">#REF!</definedName>
  </definedNames>
  <calcPr calcId="162913"/>
</workbook>
</file>

<file path=xl/calcChain.xml><?xml version="1.0" encoding="utf-8"?>
<calcChain xmlns="http://schemas.openxmlformats.org/spreadsheetml/2006/main">
  <c r="H9" i="20" l="1"/>
  <c r="B7" i="20" l="1"/>
  <c r="B12" i="20" s="1"/>
  <c r="C7" i="20" s="1"/>
  <c r="C12" i="20" s="1"/>
  <c r="D7" i="20" s="1"/>
  <c r="D12" i="20" s="1"/>
  <c r="E7" i="20" s="1"/>
  <c r="E12" i="20" s="1"/>
  <c r="F7" i="20" s="1"/>
  <c r="F12" i="20" s="1"/>
  <c r="G7" i="20" s="1"/>
  <c r="G12" i="20" s="1"/>
  <c r="H7" i="20" s="1"/>
  <c r="H12" i="20" s="1"/>
  <c r="I7" i="20" s="1"/>
  <c r="I12" i="20" s="1"/>
  <c r="J7" i="20" s="1"/>
  <c r="J12" i="20" s="1"/>
  <c r="K7" i="20" s="1"/>
  <c r="K12" i="20" s="1"/>
  <c r="L7" i="20" s="1"/>
  <c r="L12" i="20" s="1"/>
  <c r="M7" i="20" s="1"/>
  <c r="M12" i="20" s="1"/>
  <c r="C5" i="20"/>
  <c r="D5" i="20" s="1"/>
  <c r="E5" i="20" s="1"/>
  <c r="F5" i="20" s="1"/>
  <c r="G5" i="20" s="1"/>
  <c r="H5" i="20" s="1"/>
  <c r="I5" i="20" s="1"/>
  <c r="J5" i="20" s="1"/>
  <c r="K5" i="20" s="1"/>
  <c r="L5" i="20" s="1"/>
  <c r="M5" i="20" s="1"/>
  <c r="C19" i="18" l="1"/>
  <c r="J8" i="19"/>
  <c r="J12" i="19" l="1"/>
  <c r="C18" i="18" l="1"/>
  <c r="C20" i="18" l="1"/>
  <c r="C23" i="18" s="1"/>
</calcChain>
</file>

<file path=xl/sharedStrings.xml><?xml version="1.0" encoding="utf-8"?>
<sst xmlns="http://schemas.openxmlformats.org/spreadsheetml/2006/main" count="120" uniqueCount="60">
  <si>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</si>
  <si>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</si>
  <si>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</si>
  <si>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</si>
  <si>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</si>
  <si>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</si>
  <si>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</si>
  <si>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</si>
  <si>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</si>
  <si>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</si>
  <si>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</si>
  <si>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</si>
  <si>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</si>
  <si>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&lt;CrystalAddin Version="1"/&gt;</t>
  </si>
  <si>
    <t>GL Balance</t>
  </si>
  <si>
    <t>FLORIDA DIVISION-CFG</t>
  </si>
  <si>
    <t>Regulatory Asset</t>
  </si>
  <si>
    <t>COVID19 Other Regulatory Assets</t>
  </si>
  <si>
    <t>Account 17CO-1823</t>
  </si>
  <si>
    <t>17CO-1823</t>
  </si>
  <si>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</si>
  <si>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</si>
  <si>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</si>
  <si>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</si>
  <si>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</si>
  <si>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</si>
  <si>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</si>
  <si>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</si>
  <si>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</si>
  <si>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</si>
  <si>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</si>
  <si>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</si>
  <si>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</si>
  <si>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</si>
  <si>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</si>
  <si>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</si>
  <si>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</si>
  <si>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BDEBT</t>
  </si>
  <si>
    <t>CF00</t>
  </si>
  <si>
    <t>JRNL00526335</t>
  </si>
  <si>
    <t>CF00-00000-17CO-1823</t>
  </si>
  <si>
    <t>17CO</t>
  </si>
  <si>
    <t>Uncollectible Exp Accrual</t>
  </si>
  <si>
    <t>Yes</t>
  </si>
  <si>
    <t>JRNL00526229</t>
  </si>
  <si>
    <t>T/U Uncollectible Exp Accrual for Covid</t>
  </si>
  <si>
    <t>Jan-Sept</t>
  </si>
  <si>
    <t>October</t>
  </si>
  <si>
    <t>00000</t>
  </si>
  <si>
    <t>1823</t>
  </si>
  <si>
    <t/>
  </si>
  <si>
    <t>Check</t>
  </si>
  <si>
    <t>JRNL00527683</t>
  </si>
  <si>
    <t>T/U Uncollectible Exp Accrual</t>
  </si>
  <si>
    <t>CU00</t>
  </si>
  <si>
    <t>JRNL00528510</t>
  </si>
  <si>
    <t>Covid Reg Asset Adjustments</t>
  </si>
  <si>
    <t>Beginning Balance</t>
  </si>
  <si>
    <t>Ending Balance</t>
  </si>
  <si>
    <t>Monthly Bad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</si>
</sst>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h:mm\ AM/PM_)"/>
    <numFmt numFmtId="165" formatCode="mm/dd/yy"/>
    <numFmt numFmtId="167" formatCode="#,##0.00;[Red]\-#,##0.00"/>
  </numFmts>
  <fonts count="14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 MT"/>
      <family val="2"/>
    </font>
    <font>
      <u/>
      <sz val="12"/>
      <name val="Arial MT"/>
    </font>
    <font>
      <u/>
      <sz val="12"/>
      <color indexed="12"/>
      <name val="Arial MT"/>
    </font>
    <font>
      <b/>
      <sz val="12"/>
      <name val="Arial MT"/>
      <family val="2"/>
    </font>
    <font>
      <sz val="12"/>
      <name val="Arial MT"/>
    </font>
    <font>
      <b/>
      <sz val="12"/>
      <color rgb="FF0000CC"/>
      <name val="Arial MT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39" fontId="0" fillId="0" borderId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43" fontId="8" fillId="0" borderId="0" applyFont="0" applyFill="0" applyBorder="0" applyAlignment="0" applyProtection="0"/>
  </cellStyleXfs>
  <cellXfs count="44">
    <xf numFmtId="39" fontId="0" fillId="0" borderId="0" xfId="0"/>
    <xf numFmtId="39" fontId="4" fillId="0" borderId="0" xfId="0" applyFont="1" applyAlignment="1" applyProtection="1">
      <alignment horizontal="centerContinuous"/>
    </xf>
    <xf numFmtId="39" fontId="0" fillId="0" borderId="0" xfId="0" applyAlignment="1" applyProtection="1">
      <alignment horizontal="centerContinuous"/>
    </xf>
    <xf numFmtId="39" fontId="5" fillId="0" borderId="0" xfId="0" applyFont="1" applyAlignment="1" applyProtection="1">
      <alignment horizontal="centerContinuous"/>
    </xf>
    <xf numFmtId="39" fontId="6" fillId="0" borderId="0" xfId="0" applyFont="1" applyAlignment="1" applyProtection="1">
      <alignment horizontal="centerContinuous"/>
      <protection locked="0"/>
    </xf>
    <xf numFmtId="164" fontId="0" fillId="0" borderId="0" xfId="0" applyNumberFormat="1" applyProtection="1"/>
    <xf numFmtId="7" fontId="0" fillId="0" borderId="0" xfId="0" applyNumberFormat="1" applyProtection="1"/>
    <xf numFmtId="39" fontId="0" fillId="0" borderId="1" xfId="0" applyBorder="1" applyProtection="1"/>
    <xf numFmtId="39" fontId="0" fillId="0" borderId="0" xfId="0" applyAlignment="1" applyProtection="1">
      <alignment horizontal="center"/>
    </xf>
    <xf numFmtId="39" fontId="5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Continuous"/>
      <protection locked="0"/>
    </xf>
    <xf numFmtId="165" fontId="0" fillId="0" borderId="0" xfId="0" applyNumberFormat="1" applyProtection="1"/>
    <xf numFmtId="39" fontId="0" fillId="0" borderId="0" xfId="0" quotePrefix="1"/>
    <xf numFmtId="37" fontId="0" fillId="0" borderId="0" xfId="0" applyNumberFormat="1"/>
    <xf numFmtId="39" fontId="0" fillId="0" borderId="0" xfId="0" applyProtection="1"/>
    <xf numFmtId="39" fontId="4" fillId="0" borderId="0" xfId="0" applyFont="1" applyAlignment="1" applyProtection="1">
      <alignment horizontal="center"/>
    </xf>
    <xf numFmtId="44" fontId="7" fillId="0" borderId="0" xfId="1" applyFont="1" applyBorder="1" applyProtection="1"/>
    <xf numFmtId="39" fontId="0" fillId="0" borderId="0" xfId="0" applyBorder="1" applyProtection="1"/>
    <xf numFmtId="44" fontId="9" fillId="0" borderId="0" xfId="1" applyFont="1" applyBorder="1" applyProtection="1"/>
    <xf numFmtId="39" fontId="0" fillId="0" borderId="0" xfId="0" applyFont="1" applyProtection="1"/>
    <xf numFmtId="49" fontId="10" fillId="0" borderId="0" xfId="5" applyNumberFormat="1" applyFont="1" applyAlignment="1">
      <alignment horizontal="center"/>
    </xf>
    <xf numFmtId="167" fontId="10" fillId="0" borderId="0" xfId="5" applyNumberFormat="1" applyFont="1" applyAlignment="1">
      <alignment horizontal="center"/>
    </xf>
    <xf numFmtId="14" fontId="10" fillId="0" borderId="0" xfId="5" applyNumberFormat="1" applyFont="1" applyAlignment="1">
      <alignment horizontal="center"/>
    </xf>
    <xf numFmtId="49" fontId="1" fillId="0" borderId="0" xfId="5" applyNumberFormat="1"/>
    <xf numFmtId="167" fontId="1" fillId="0" borderId="0" xfId="5" applyNumberFormat="1"/>
    <xf numFmtId="14" fontId="1" fillId="0" borderId="0" xfId="5" applyNumberFormat="1"/>
    <xf numFmtId="167" fontId="1" fillId="0" borderId="2" xfId="5" applyNumberFormat="1" applyBorder="1"/>
    <xf numFmtId="39" fontId="12" fillId="0" borderId="0" xfId="0" applyFont="1" applyFill="1"/>
    <xf numFmtId="17" fontId="12" fillId="0" borderId="0" xfId="0" applyNumberFormat="1" applyFont="1" applyFill="1" applyAlignment="1">
      <alignment horizontal="center"/>
    </xf>
    <xf numFmtId="39" fontId="13" fillId="0" borderId="0" xfId="0" applyFont="1" applyFill="1"/>
    <xf numFmtId="40" fontId="13" fillId="0" borderId="0" xfId="0" applyNumberFormat="1" applyFont="1" applyFill="1"/>
    <xf numFmtId="43" fontId="13" fillId="0" borderId="0" xfId="6" applyFont="1" applyFill="1"/>
    <xf numFmtId="39" fontId="0" fillId="0" borderId="0" xfId="0" applyFont="1" applyAlignment="1" applyProtection="1">
      <alignment horizontal="centerContinuous"/>
    </xf>
    <xf numFmtId="39" fontId="0" fillId="0" borderId="0" xfId="0" applyFont="1"/>
    <xf numFmtId="39" fontId="6" fillId="0" borderId="0" xfId="0" applyFont="1" applyBorder="1" applyAlignment="1" applyProtection="1">
      <alignment horizontal="centerContinuous"/>
      <protection locked="0"/>
    </xf>
    <xf numFmtId="39" fontId="0" fillId="0" borderId="0" xfId="0" applyBorder="1" applyAlignment="1" applyProtection="1">
      <alignment horizontal="centerContinuous"/>
    </xf>
    <xf numFmtId="39" fontId="4" fillId="0" borderId="0" xfId="0" applyFont="1" applyBorder="1" applyAlignment="1" applyProtection="1">
      <alignment horizontal="center"/>
    </xf>
    <xf numFmtId="39" fontId="5" fillId="0" borderId="0" xfId="0" applyFont="1" applyBorder="1" applyAlignment="1" applyProtection="1">
      <alignment horizontal="center"/>
    </xf>
    <xf numFmtId="39" fontId="0" fillId="0" borderId="0" xfId="0" applyBorder="1" applyAlignment="1" applyProtection="1">
      <alignment horizontal="center"/>
    </xf>
    <xf numFmtId="39" fontId="0" fillId="0" borderId="0" xfId="0" applyBorder="1"/>
    <xf numFmtId="37" fontId="0" fillId="0" borderId="0" xfId="0" applyNumberFormat="1" applyBorder="1"/>
    <xf numFmtId="40" fontId="13" fillId="0" borderId="2" xfId="0" applyNumberFormat="1" applyFont="1" applyFill="1" applyBorder="1"/>
    <xf numFmtId="43" fontId="13" fillId="0" borderId="2" xfId="6" applyFont="1" applyFill="1" applyBorder="1"/>
    <xf numFmtId="43" fontId="13" fillId="2" borderId="2" xfId="6" applyFont="1" applyFill="1" applyBorder="1"/>
  </cellXfs>
  <cellStyles count="7">
    <cellStyle name="Comma" xfId="6" builtinId="3"/>
    <cellStyle name="Currency" xfId="1" builtinId="4"/>
    <cellStyle name="Currency 2" xfId="2"/>
    <cellStyle name="Normal" xfId="0" builtinId="0"/>
    <cellStyle name="Normal 2" xfId="3"/>
    <cellStyle name="Normal 3" xfId="4"/>
    <cellStyle name="Normal_GL" xf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"/>
  <sheetViews>
    <sheetView workbookViewId="0"/>
  </sheetViews>
  <sheetFormatPr defaultRowHeight="15"/>
  <sheetData>
    <row r="1" spans="22:22">
      <c r="V1" s="12" t="s">
        <v>13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79998168889431442"/>
    <pageSetUpPr fitToPage="1"/>
  </sheetPr>
  <dimension ref="A1:M63"/>
  <sheetViews>
    <sheetView tabSelected="1" defaultGridColor="0" colorId="22" zoomScale="85" zoomScaleNormal="85" zoomScaleSheetLayoutView="90" workbookViewId="0">
      <pane ySplit="4" topLeftCell="A5" activePane="bottomLeft" state="frozen"/>
      <selection pane="bottomLeft" activeCell="L12" sqref="L12"/>
    </sheetView>
  </sheetViews>
  <sheetFormatPr defaultColWidth="9.77734375" defaultRowHeight="15"/>
  <cols>
    <col min="1" max="1" width="16.44140625" bestFit="1" customWidth="1"/>
    <col min="2" max="2" width="11" bestFit="1" customWidth="1"/>
    <col min="3" max="3" width="15.109375" bestFit="1" customWidth="1"/>
    <col min="4" max="13" width="11.6640625" bestFit="1" customWidth="1"/>
  </cols>
  <sheetData>
    <row r="1" spans="1:13" ht="15.75">
      <c r="A1" s="1" t="s">
        <v>15</v>
      </c>
      <c r="B1" s="2"/>
      <c r="C1" s="2"/>
      <c r="D1" s="2"/>
      <c r="E1" s="2"/>
      <c r="F1" s="2"/>
      <c r="G1" s="2"/>
    </row>
    <row r="2" spans="1:13">
      <c r="A2" s="3" t="s">
        <v>17</v>
      </c>
      <c r="B2" s="2"/>
      <c r="C2" s="2"/>
      <c r="D2" s="2"/>
      <c r="E2" s="2"/>
      <c r="F2" s="2"/>
      <c r="G2" s="2"/>
    </row>
    <row r="3" spans="1:13">
      <c r="A3" s="3" t="s">
        <v>18</v>
      </c>
      <c r="B3" s="2"/>
      <c r="C3" s="2"/>
      <c r="D3" s="2"/>
      <c r="E3" s="2"/>
      <c r="F3" s="2"/>
      <c r="G3" s="2"/>
    </row>
    <row r="4" spans="1:13">
      <c r="A4" s="10">
        <v>2021</v>
      </c>
      <c r="B4" s="2"/>
      <c r="C4" s="2"/>
      <c r="D4" s="2"/>
      <c r="E4" s="2"/>
      <c r="F4" s="2"/>
      <c r="G4" s="2"/>
    </row>
    <row r="5" spans="1:13">
      <c r="A5" s="27"/>
      <c r="B5" s="28">
        <v>44227</v>
      </c>
      <c r="C5" s="28">
        <f>+B5+28</f>
        <v>44255</v>
      </c>
      <c r="D5" s="28">
        <f t="shared" ref="D5:M5" si="0">+C5+28</f>
        <v>44283</v>
      </c>
      <c r="E5" s="28">
        <f t="shared" si="0"/>
        <v>44311</v>
      </c>
      <c r="F5" s="28">
        <f t="shared" si="0"/>
        <v>44339</v>
      </c>
      <c r="G5" s="28">
        <f t="shared" si="0"/>
        <v>44367</v>
      </c>
      <c r="H5" s="28">
        <f t="shared" si="0"/>
        <v>44395</v>
      </c>
      <c r="I5" s="28">
        <f t="shared" si="0"/>
        <v>44423</v>
      </c>
      <c r="J5" s="28">
        <f t="shared" si="0"/>
        <v>44451</v>
      </c>
      <c r="K5" s="28">
        <f t="shared" si="0"/>
        <v>44479</v>
      </c>
      <c r="L5" s="28">
        <f t="shared" si="0"/>
        <v>44507</v>
      </c>
      <c r="M5" s="28">
        <f t="shared" si="0"/>
        <v>44535</v>
      </c>
    </row>
    <row r="6" spans="1:1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>
      <c r="A7" s="29" t="s">
        <v>57</v>
      </c>
      <c r="B7" s="30">
        <f>'2020'!C20</f>
        <v>105737.67</v>
      </c>
      <c r="C7" s="30">
        <f>B12</f>
        <v>114535.67</v>
      </c>
      <c r="D7" s="30">
        <f t="shared" ref="D7:M7" si="1">C12</f>
        <v>122464.67</v>
      </c>
      <c r="E7" s="30">
        <f t="shared" si="1"/>
        <v>107340.67</v>
      </c>
      <c r="F7" s="30">
        <f t="shared" si="1"/>
        <v>112321.67</v>
      </c>
      <c r="G7" s="30">
        <f t="shared" si="1"/>
        <v>116961.67</v>
      </c>
      <c r="H7" s="30">
        <f t="shared" si="1"/>
        <v>73450.67</v>
      </c>
      <c r="I7" s="30">
        <f t="shared" si="1"/>
        <v>149438</v>
      </c>
      <c r="J7" s="30">
        <f t="shared" si="1"/>
        <v>149438</v>
      </c>
      <c r="K7" s="30">
        <f t="shared" si="1"/>
        <v>149438</v>
      </c>
      <c r="L7" s="30">
        <f t="shared" si="1"/>
        <v>149438</v>
      </c>
      <c r="M7" s="30">
        <f t="shared" si="1"/>
        <v>149438</v>
      </c>
    </row>
    <row r="8" spans="1:13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29" t="s">
        <v>59</v>
      </c>
      <c r="B9" s="31">
        <v>8798</v>
      </c>
      <c r="C9" s="31">
        <v>7929</v>
      </c>
      <c r="D9" s="31">
        <v>-15124</v>
      </c>
      <c r="E9" s="31">
        <v>4981</v>
      </c>
      <c r="F9" s="31">
        <v>4640</v>
      </c>
      <c r="G9" s="31">
        <v>-43511</v>
      </c>
      <c r="H9" s="31">
        <f>75987.33-75987.33+75987.33</f>
        <v>75987.33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</row>
    <row r="10" spans="1:13">
      <c r="A10" s="29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ht="15.75" thickBot="1">
      <c r="A12" s="29" t="s">
        <v>58</v>
      </c>
      <c r="B12" s="41">
        <f t="shared" ref="B12:M12" si="2">SUM(B7:B11)</f>
        <v>114535.67</v>
      </c>
      <c r="C12" s="42">
        <f t="shared" si="2"/>
        <v>122464.67</v>
      </c>
      <c r="D12" s="42">
        <f t="shared" si="2"/>
        <v>107340.67</v>
      </c>
      <c r="E12" s="42">
        <f t="shared" si="2"/>
        <v>112321.67</v>
      </c>
      <c r="F12" s="42">
        <f t="shared" si="2"/>
        <v>116961.67</v>
      </c>
      <c r="G12" s="42">
        <f t="shared" si="2"/>
        <v>73450.67</v>
      </c>
      <c r="H12" s="42">
        <f t="shared" si="2"/>
        <v>149438</v>
      </c>
      <c r="I12" s="42">
        <f t="shared" si="2"/>
        <v>149438</v>
      </c>
      <c r="J12" s="42">
        <f t="shared" si="2"/>
        <v>149438</v>
      </c>
      <c r="K12" s="42">
        <f t="shared" si="2"/>
        <v>149438</v>
      </c>
      <c r="L12" s="42">
        <f t="shared" si="2"/>
        <v>149438</v>
      </c>
      <c r="M12" s="43">
        <f t="shared" si="2"/>
        <v>149438</v>
      </c>
    </row>
    <row r="13" spans="1:13" ht="15.75" thickTop="1">
      <c r="A13" s="10"/>
      <c r="B13" s="32"/>
      <c r="C13" s="32"/>
      <c r="D13" s="32"/>
      <c r="E13" s="32"/>
      <c r="F13" s="32"/>
      <c r="G13" s="32"/>
      <c r="H13" s="33"/>
      <c r="I13" s="33"/>
      <c r="J13" s="33"/>
      <c r="K13" s="33"/>
      <c r="L13" s="33"/>
      <c r="M13" s="33"/>
    </row>
    <row r="14" spans="1:13">
      <c r="A14" s="10"/>
      <c r="B14" s="2"/>
      <c r="C14" s="2"/>
      <c r="D14" s="2"/>
      <c r="E14" s="2"/>
      <c r="F14" s="2"/>
      <c r="G14" s="2"/>
    </row>
    <row r="15" spans="1:13">
      <c r="A15" s="10"/>
      <c r="B15" s="2"/>
      <c r="C15" s="2"/>
      <c r="D15" s="2"/>
      <c r="E15" s="2"/>
      <c r="F15" s="2"/>
      <c r="G15" s="2"/>
    </row>
    <row r="16" spans="1:13">
      <c r="A16" s="10"/>
      <c r="B16" s="2"/>
      <c r="C16" s="2"/>
      <c r="D16" s="2"/>
      <c r="E16" s="2"/>
      <c r="F16" s="2"/>
      <c r="G16" s="2"/>
    </row>
    <row r="17" spans="1:11">
      <c r="A17" s="34"/>
      <c r="B17" s="35"/>
      <c r="C17" s="35"/>
      <c r="D17" s="2"/>
      <c r="E17" s="2"/>
      <c r="F17" s="2"/>
      <c r="G17" s="11"/>
    </row>
    <row r="18" spans="1:11">
      <c r="A18" s="17"/>
      <c r="B18" s="17"/>
      <c r="C18" s="17"/>
      <c r="D18" s="14"/>
      <c r="E18" s="8"/>
      <c r="F18" s="14"/>
      <c r="G18" s="5"/>
    </row>
    <row r="19" spans="1:11" ht="15.75">
      <c r="A19" s="36"/>
      <c r="B19" s="17"/>
      <c r="C19" s="37"/>
      <c r="D19" s="9"/>
      <c r="E19" s="9"/>
    </row>
    <row r="20" spans="1:11" ht="15.75">
      <c r="A20" s="36"/>
      <c r="B20" s="38"/>
      <c r="C20" s="39"/>
      <c r="D20" s="9"/>
      <c r="E20" s="9"/>
    </row>
    <row r="21" spans="1:11">
      <c r="A21" s="39"/>
      <c r="B21" s="38"/>
      <c r="C21" s="39"/>
      <c r="D21" s="14"/>
      <c r="E21" s="19"/>
      <c r="G21" s="14"/>
      <c r="H21" s="6"/>
      <c r="I21" s="6"/>
      <c r="J21" s="6"/>
      <c r="K21" s="6"/>
    </row>
    <row r="22" spans="1:11">
      <c r="A22" s="17"/>
      <c r="B22" s="38"/>
      <c r="C22" s="39"/>
      <c r="D22" s="14"/>
      <c r="E22" s="19"/>
      <c r="G22" s="14"/>
      <c r="H22" s="6"/>
      <c r="I22" s="6"/>
      <c r="J22" s="6"/>
      <c r="K22" s="6"/>
    </row>
    <row r="23" spans="1:11">
      <c r="A23" s="17"/>
      <c r="B23" s="38"/>
      <c r="C23" s="39"/>
      <c r="D23" s="14"/>
      <c r="E23" s="19"/>
      <c r="G23" s="14"/>
      <c r="H23" s="6"/>
      <c r="I23" s="6"/>
      <c r="J23" s="6"/>
      <c r="K23" s="6"/>
    </row>
    <row r="24" spans="1:11">
      <c r="A24" s="17"/>
      <c r="B24" s="38"/>
      <c r="C24" s="39"/>
      <c r="D24" s="14"/>
      <c r="E24" s="19"/>
      <c r="G24" s="14"/>
      <c r="H24" s="6"/>
      <c r="I24" s="6"/>
      <c r="J24" s="6"/>
      <c r="K24" s="6"/>
    </row>
    <row r="25" spans="1:11">
      <c r="A25" s="17"/>
      <c r="B25" s="38"/>
      <c r="C25" s="39"/>
      <c r="D25" s="14"/>
      <c r="E25" s="19"/>
      <c r="G25" s="14"/>
      <c r="H25" s="6"/>
      <c r="I25" s="6"/>
      <c r="J25" s="6"/>
      <c r="K25" s="6"/>
    </row>
    <row r="26" spans="1:11">
      <c r="A26" s="17"/>
      <c r="B26" s="38"/>
      <c r="C26" s="39"/>
      <c r="D26" s="14"/>
      <c r="E26" s="19"/>
      <c r="G26" s="14"/>
      <c r="H26" s="6"/>
      <c r="I26" s="6"/>
      <c r="J26" s="6"/>
      <c r="K26" s="6"/>
    </row>
    <row r="27" spans="1:11">
      <c r="A27" s="17"/>
      <c r="B27" s="38"/>
      <c r="C27" s="39"/>
      <c r="D27" s="14"/>
      <c r="E27" s="19"/>
      <c r="G27" s="14"/>
      <c r="H27" s="6"/>
      <c r="I27" s="6"/>
      <c r="J27" s="6"/>
      <c r="K27" s="6"/>
    </row>
    <row r="28" spans="1:11">
      <c r="A28" s="17"/>
      <c r="B28" s="38"/>
      <c r="C28" s="39"/>
      <c r="D28" s="14"/>
      <c r="E28" s="19"/>
      <c r="G28" s="14"/>
      <c r="H28" s="6"/>
      <c r="I28" s="6"/>
      <c r="J28" s="6"/>
      <c r="K28" s="6"/>
    </row>
    <row r="29" spans="1:11">
      <c r="A29" s="17"/>
      <c r="B29" s="38"/>
      <c r="C29" s="39"/>
      <c r="D29" s="14"/>
      <c r="E29" s="19"/>
      <c r="G29" s="14"/>
      <c r="H29" s="6"/>
      <c r="I29" s="6"/>
      <c r="J29" s="6"/>
      <c r="K29" s="6"/>
    </row>
    <row r="30" spans="1:11">
      <c r="A30" s="17"/>
      <c r="B30" s="38"/>
      <c r="C30" s="39"/>
      <c r="D30" s="14"/>
      <c r="E30" s="19"/>
      <c r="G30" s="14"/>
      <c r="H30" s="6"/>
      <c r="I30" s="6"/>
      <c r="J30" s="6"/>
      <c r="K30" s="6"/>
    </row>
    <row r="31" spans="1:11">
      <c r="A31" s="17"/>
      <c r="B31" s="38"/>
      <c r="C31" s="39"/>
      <c r="D31" s="14"/>
      <c r="E31" s="19"/>
      <c r="G31" s="14"/>
      <c r="H31" s="6"/>
      <c r="I31" s="6"/>
      <c r="J31" s="6"/>
      <c r="K31" s="6"/>
    </row>
    <row r="32" spans="1:11">
      <c r="A32" s="17"/>
      <c r="B32" s="38"/>
      <c r="C32" s="39"/>
      <c r="D32" s="14"/>
      <c r="E32" s="19"/>
      <c r="G32" s="14"/>
      <c r="H32" s="6"/>
      <c r="I32" s="6"/>
      <c r="J32" s="6"/>
      <c r="K32" s="6"/>
    </row>
    <row r="33" spans="1:11">
      <c r="A33" s="17"/>
      <c r="B33" s="38"/>
      <c r="C33" s="17"/>
      <c r="D33" s="14"/>
      <c r="E33" s="14"/>
      <c r="G33" s="14"/>
      <c r="H33" s="6"/>
      <c r="I33" s="6"/>
      <c r="J33" s="6"/>
      <c r="K33" s="6"/>
    </row>
    <row r="34" spans="1:11" ht="15.75">
      <c r="A34" s="17"/>
      <c r="B34" s="38"/>
      <c r="C34" s="16"/>
      <c r="D34" s="17"/>
      <c r="E34" s="17"/>
      <c r="G34" s="14"/>
      <c r="H34" s="6"/>
      <c r="I34" s="6"/>
      <c r="J34" s="6"/>
      <c r="K34" s="6"/>
    </row>
    <row r="35" spans="1:11" ht="15.75">
      <c r="A35" s="17"/>
      <c r="B35" s="38"/>
      <c r="C35" s="18"/>
      <c r="D35" s="17"/>
      <c r="E35" s="17"/>
      <c r="G35" s="14"/>
      <c r="H35" s="6"/>
      <c r="I35" s="6"/>
      <c r="J35" s="6"/>
      <c r="K35" s="6"/>
    </row>
    <row r="36" spans="1:11">
      <c r="A36" s="17"/>
      <c r="B36" s="17"/>
      <c r="C36" s="17"/>
      <c r="D36" s="14"/>
      <c r="E36" s="14"/>
      <c r="F36" s="14"/>
      <c r="G36" s="14"/>
      <c r="H36" s="6"/>
      <c r="I36" s="6"/>
      <c r="J36" s="6"/>
      <c r="K36" s="6"/>
    </row>
    <row r="37" spans="1:11">
      <c r="A37" s="39"/>
      <c r="B37" s="39"/>
      <c r="C37" s="40"/>
    </row>
    <row r="38" spans="1:11">
      <c r="A38" s="39"/>
      <c r="B38" s="39"/>
      <c r="C38" s="40"/>
    </row>
    <row r="39" spans="1:11">
      <c r="A39" s="39"/>
      <c r="B39" s="39"/>
      <c r="C39" s="40"/>
    </row>
    <row r="40" spans="1:11">
      <c r="C40" s="13"/>
    </row>
    <row r="41" spans="1:11">
      <c r="C41" s="13"/>
    </row>
    <row r="42" spans="1:11">
      <c r="C42" s="13"/>
    </row>
    <row r="43" spans="1:11">
      <c r="C43" s="13"/>
    </row>
    <row r="44" spans="1:11">
      <c r="C44" s="13"/>
    </row>
    <row r="45" spans="1:11">
      <c r="C45" s="13"/>
    </row>
    <row r="46" spans="1:11">
      <c r="C46" s="13"/>
    </row>
    <row r="47" spans="1:11">
      <c r="C47" s="13"/>
    </row>
    <row r="48" spans="1:11">
      <c r="C48" s="13"/>
    </row>
    <row r="49" spans="3:3">
      <c r="C49" s="13"/>
    </row>
    <row r="50" spans="3:3">
      <c r="C50" s="13"/>
    </row>
    <row r="51" spans="3:3">
      <c r="C51" s="13"/>
    </row>
    <row r="52" spans="3:3">
      <c r="C52" s="13"/>
    </row>
    <row r="53" spans="3:3">
      <c r="C53" s="13"/>
    </row>
    <row r="54" spans="3:3">
      <c r="C54" s="13"/>
    </row>
    <row r="55" spans="3:3">
      <c r="C55" s="13"/>
    </row>
    <row r="56" spans="3:3">
      <c r="C56" s="13"/>
    </row>
    <row r="57" spans="3:3">
      <c r="C57" s="13"/>
    </row>
    <row r="58" spans="3:3">
      <c r="C58" s="13"/>
    </row>
    <row r="59" spans="3:3">
      <c r="C59" s="13"/>
    </row>
    <row r="60" spans="3:3">
      <c r="C60" s="13"/>
    </row>
    <row r="61" spans="3:3">
      <c r="C61" s="13"/>
    </row>
    <row r="62" spans="3:3">
      <c r="C62" s="13"/>
    </row>
    <row r="63" spans="3:3">
      <c r="C63" s="13"/>
    </row>
  </sheetData>
  <sheetProtection sheet="1" formatCells="0"/>
  <protectedRanges>
    <protectedRange algorithmName="SHA-512" hashValue="OkBuXB0gIy8VEEFql3dGb0cEBz+Nex3+4+xbtLlJCFGBX+AXYj652YGyBiqhazLuuUcRAMo56WH1LfojwHeoQQ==" saltValue="6FcmiH8b9jLdsmUXmcWkHw==" spinCount="100000" sqref="C35" name="Range1"/>
  </protectedRanges>
  <pageMargins left="0.62" right="0.63" top="0.56999999999999995" bottom="0.2" header="0.5" footer="0.17"/>
  <pageSetup scale="58" orientation="portrait" r:id="rId1"/>
  <headerFooter alignWithMargins="0"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0"/>
  <sheetViews>
    <sheetView defaultGridColor="0" colorId="22" zoomScale="85" zoomScaleNormal="85" zoomScaleSheetLayoutView="90" workbookViewId="0">
      <pane ySplit="4" topLeftCell="A5" activePane="bottomLeft" state="frozen"/>
      <selection pane="bottomLeft" activeCell="C23" sqref="C23"/>
    </sheetView>
  </sheetViews>
  <sheetFormatPr defaultColWidth="9.77734375" defaultRowHeight="15"/>
  <cols>
    <col min="1" max="1" width="11.88671875" customWidth="1"/>
    <col min="3" max="4" width="18.33203125" customWidth="1"/>
    <col min="5" max="5" width="19" customWidth="1"/>
    <col min="6" max="8" width="18.33203125" customWidth="1"/>
    <col min="9" max="9" width="12.77734375" customWidth="1"/>
  </cols>
  <sheetData>
    <row r="1" spans="1:11" ht="15.75">
      <c r="A1" s="1" t="s">
        <v>15</v>
      </c>
      <c r="B1" s="2"/>
      <c r="C1" s="2"/>
      <c r="D1" s="2"/>
      <c r="E1" s="2"/>
      <c r="F1" s="2"/>
      <c r="G1" s="2"/>
    </row>
    <row r="2" spans="1:11">
      <c r="A2" s="3" t="s">
        <v>17</v>
      </c>
      <c r="B2" s="2"/>
      <c r="C2" s="2"/>
      <c r="D2" s="2"/>
      <c r="E2" s="2"/>
      <c r="F2" s="2"/>
      <c r="G2" s="2"/>
    </row>
    <row r="3" spans="1:11">
      <c r="A3" s="3" t="s">
        <v>18</v>
      </c>
      <c r="B3" s="2"/>
      <c r="C3" s="2"/>
      <c r="D3" s="2"/>
      <c r="E3" s="2"/>
      <c r="F3" s="2"/>
      <c r="G3" s="2"/>
    </row>
    <row r="4" spans="1:11">
      <c r="A4" s="10">
        <v>2020</v>
      </c>
      <c r="B4" s="2"/>
      <c r="C4" s="2"/>
      <c r="D4" s="2"/>
      <c r="E4" s="2"/>
      <c r="F4" s="2"/>
      <c r="G4" s="2"/>
    </row>
    <row r="5" spans="1:11">
      <c r="A5" s="4"/>
      <c r="B5" s="2"/>
      <c r="C5" s="2"/>
      <c r="D5" s="2"/>
      <c r="E5" s="2"/>
      <c r="F5" s="2"/>
      <c r="G5" s="11"/>
    </row>
    <row r="6" spans="1:11">
      <c r="A6" s="14"/>
      <c r="B6" s="14"/>
      <c r="C6" s="14"/>
      <c r="D6" s="14"/>
      <c r="E6" s="8"/>
      <c r="F6" s="14"/>
      <c r="G6" s="5"/>
    </row>
    <row r="7" spans="1:11" ht="15.75">
      <c r="A7" s="15" t="s">
        <v>19</v>
      </c>
      <c r="B7" s="14"/>
      <c r="C7" s="9" t="s">
        <v>16</v>
      </c>
      <c r="D7" s="9"/>
      <c r="E7" s="9"/>
    </row>
    <row r="8" spans="1:11">
      <c r="B8" s="8" t="s">
        <v>1</v>
      </c>
      <c r="C8">
        <v>0</v>
      </c>
      <c r="D8" s="14"/>
      <c r="E8" s="19"/>
      <c r="G8" s="14"/>
      <c r="H8" s="6"/>
      <c r="I8" s="6"/>
      <c r="J8" s="6"/>
      <c r="K8" s="6"/>
    </row>
    <row r="9" spans="1:11">
      <c r="A9" s="14"/>
      <c r="B9" s="8" t="s">
        <v>2</v>
      </c>
      <c r="C9">
        <v>0</v>
      </c>
      <c r="D9" s="14"/>
      <c r="E9" s="19"/>
      <c r="G9" s="14"/>
      <c r="H9" s="6"/>
      <c r="I9" s="6"/>
      <c r="J9" s="6"/>
      <c r="K9" s="6"/>
    </row>
    <row r="10" spans="1:11">
      <c r="A10" s="14"/>
      <c r="B10" s="8" t="s">
        <v>3</v>
      </c>
      <c r="C10">
        <v>0</v>
      </c>
      <c r="D10" s="14"/>
      <c r="E10" s="19"/>
      <c r="G10" s="14"/>
      <c r="H10" s="6"/>
      <c r="I10" s="6"/>
      <c r="J10" s="6"/>
      <c r="K10" s="6"/>
    </row>
    <row r="11" spans="1:11">
      <c r="A11" s="14"/>
      <c r="B11" s="8" t="s">
        <v>4</v>
      </c>
      <c r="C11">
        <v>0</v>
      </c>
      <c r="D11" s="14"/>
      <c r="E11" s="19"/>
      <c r="G11" s="14"/>
      <c r="H11" s="6"/>
      <c r="I11" s="6"/>
      <c r="J11" s="6"/>
      <c r="K11" s="6"/>
    </row>
    <row r="12" spans="1:11">
      <c r="A12" s="14"/>
      <c r="B12" s="8" t="s">
        <v>5</v>
      </c>
      <c r="C12">
        <v>0</v>
      </c>
      <c r="D12" s="14"/>
      <c r="E12" s="19"/>
      <c r="G12" s="14"/>
      <c r="H12" s="6"/>
      <c r="I12" s="6"/>
      <c r="J12" s="6"/>
      <c r="K12" s="6"/>
    </row>
    <row r="13" spans="1:11">
      <c r="A13" s="14"/>
      <c r="B13" s="8" t="s">
        <v>6</v>
      </c>
      <c r="C13">
        <v>0</v>
      </c>
      <c r="D13" s="14"/>
      <c r="E13" s="19"/>
      <c r="G13" s="14"/>
      <c r="H13" s="6"/>
      <c r="I13" s="6"/>
      <c r="J13" s="6"/>
      <c r="K13" s="6"/>
    </row>
    <row r="14" spans="1:11">
      <c r="A14" s="14"/>
      <c r="B14" s="8" t="s">
        <v>7</v>
      </c>
      <c r="C14">
        <v>0</v>
      </c>
      <c r="D14" s="14"/>
      <c r="E14" s="19"/>
      <c r="G14" s="14"/>
      <c r="H14" s="6"/>
      <c r="I14" s="6"/>
      <c r="J14" s="6"/>
      <c r="K14" s="6"/>
    </row>
    <row r="15" spans="1:11">
      <c r="A15" s="14"/>
      <c r="B15" s="8" t="s">
        <v>8</v>
      </c>
      <c r="C15">
        <v>0</v>
      </c>
      <c r="D15" s="14"/>
      <c r="E15" s="19"/>
      <c r="G15" s="14"/>
      <c r="H15" s="6"/>
      <c r="I15" s="6"/>
      <c r="J15" s="6"/>
      <c r="K15" s="6"/>
    </row>
    <row r="16" spans="1:11">
      <c r="A16" s="14"/>
      <c r="B16" s="8" t="s">
        <v>9</v>
      </c>
      <c r="C16">
        <v>0</v>
      </c>
      <c r="D16" s="14"/>
      <c r="E16" s="19"/>
      <c r="G16" s="14"/>
      <c r="H16" s="6"/>
      <c r="I16" s="6"/>
      <c r="J16" s="6"/>
      <c r="K16" s="6"/>
    </row>
    <row r="17" spans="1:11">
      <c r="A17" s="14"/>
      <c r="B17" s="8" t="s">
        <v>10</v>
      </c>
      <c r="C17">
        <v>0</v>
      </c>
      <c r="D17" s="14"/>
      <c r="E17" s="19"/>
      <c r="G17" s="14"/>
      <c r="H17" s="6"/>
      <c r="I17" s="6"/>
      <c r="J17" s="6"/>
      <c r="K17" s="6"/>
    </row>
    <row r="18" spans="1:11">
      <c r="A18" s="14"/>
      <c r="B18" s="8" t="s">
        <v>11</v>
      </c>
      <c r="C18">
        <f>13902+6603+6626</f>
        <v>27131</v>
      </c>
      <c r="D18" s="14"/>
      <c r="E18" s="19"/>
      <c r="G18" s="14"/>
      <c r="H18" s="6"/>
      <c r="I18" s="6"/>
      <c r="J18" s="6"/>
      <c r="K18" s="6"/>
    </row>
    <row r="19" spans="1:11">
      <c r="A19" s="14"/>
      <c r="B19" s="8" t="s">
        <v>12</v>
      </c>
      <c r="C19">
        <f>64057+13902+647.67</f>
        <v>78606.67</v>
      </c>
      <c r="D19" s="14"/>
      <c r="E19" s="19"/>
      <c r="G19" s="14"/>
      <c r="H19" s="6"/>
      <c r="I19" s="6"/>
      <c r="J19" s="6"/>
      <c r="K19" s="6"/>
    </row>
    <row r="20" spans="1:11" ht="15.75" thickBot="1">
      <c r="A20" s="14"/>
      <c r="B20" s="8" t="s">
        <v>0</v>
      </c>
      <c r="C20" s="7">
        <f>SUM(C8:C19)</f>
        <v>105737.67</v>
      </c>
      <c r="D20" s="14"/>
      <c r="E20" s="14"/>
      <c r="G20" s="14"/>
      <c r="H20" s="6"/>
      <c r="I20" s="6"/>
      <c r="J20" s="6"/>
      <c r="K20" s="6"/>
    </row>
    <row r="21" spans="1:11" ht="16.5" thickTop="1">
      <c r="A21" s="14"/>
      <c r="B21" s="8"/>
      <c r="C21" s="16"/>
      <c r="D21" s="17"/>
      <c r="E21" s="17"/>
      <c r="G21" s="14"/>
      <c r="H21" s="6"/>
      <c r="I21" s="6"/>
      <c r="J21" s="6"/>
      <c r="K21" s="6"/>
    </row>
    <row r="22" spans="1:11" ht="15.75">
      <c r="A22" s="14"/>
      <c r="B22" s="8" t="s">
        <v>14</v>
      </c>
      <c r="C22" s="18">
        <v>105737.67</v>
      </c>
      <c r="D22" s="17"/>
      <c r="E22" s="17"/>
      <c r="G22" s="14"/>
      <c r="H22" s="6"/>
      <c r="I22" s="6"/>
      <c r="J22" s="6"/>
      <c r="K22" s="6"/>
    </row>
    <row r="23" spans="1:11">
      <c r="A23" s="14"/>
      <c r="B23" s="14"/>
      <c r="C23" s="14">
        <f>C20-C22</f>
        <v>0</v>
      </c>
      <c r="D23" s="14"/>
      <c r="E23" s="14"/>
      <c r="F23" s="14"/>
      <c r="G23" s="14"/>
      <c r="H23" s="6"/>
      <c r="I23" s="6"/>
      <c r="J23" s="6"/>
      <c r="K23" s="6"/>
    </row>
    <row r="24" spans="1:11">
      <c r="C24" s="13"/>
    </row>
    <row r="25" spans="1:11">
      <c r="C25" s="13"/>
    </row>
    <row r="26" spans="1:11">
      <c r="C26" s="13"/>
    </row>
    <row r="27" spans="1:11">
      <c r="C27" s="13"/>
    </row>
    <row r="28" spans="1:11">
      <c r="C28" s="13"/>
    </row>
    <row r="29" spans="1:11">
      <c r="C29" s="13"/>
    </row>
    <row r="30" spans="1:11">
      <c r="C30" s="13"/>
    </row>
    <row r="31" spans="1:11">
      <c r="C31" s="13"/>
    </row>
    <row r="32" spans="1:11">
      <c r="C32" s="13"/>
    </row>
    <row r="33" spans="3:3">
      <c r="C33" s="13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  <row r="42" spans="3:3">
      <c r="C42" s="13"/>
    </row>
    <row r="43" spans="3:3">
      <c r="C43" s="13"/>
    </row>
    <row r="44" spans="3:3">
      <c r="C44" s="13"/>
    </row>
    <row r="45" spans="3:3">
      <c r="C45" s="13"/>
    </row>
    <row r="46" spans="3:3">
      <c r="C46" s="13"/>
    </row>
    <row r="47" spans="3:3">
      <c r="C47" s="13"/>
    </row>
    <row r="48" spans="3:3">
      <c r="C48" s="13"/>
    </row>
    <row r="49" spans="3:3">
      <c r="C49" s="13"/>
    </row>
    <row r="50" spans="3:3">
      <c r="C50" s="13"/>
    </row>
  </sheetData>
  <sheetProtection sheet="1" formatCells="0"/>
  <protectedRanges>
    <protectedRange algorithmName="SHA-512" hashValue="OkBuXB0gIy8VEEFql3dGb0cEBz+Nex3+4+xbtLlJCFGBX+AXYj652YGyBiqhazLuuUcRAMo56WH1LfojwHeoQQ==" saltValue="6FcmiH8b9jLdsmUXmcWkHw==" spinCount="100000" sqref="C22" name="Range1"/>
  </protectedRanges>
  <pageMargins left="0.62" right="0.63" top="0.56999999999999995" bottom="0.2" header="0.5" footer="0.17"/>
  <pageSetup scale="58" orientation="portrait" r:id="rId1"/>
  <headerFooter alignWithMargins="0"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J9" sqref="J9"/>
    </sheetView>
  </sheetViews>
  <sheetFormatPr defaultRowHeight="15"/>
  <cols>
    <col min="1" max="1" width="9.88671875" bestFit="1" customWidth="1"/>
    <col min="2" max="2" width="11.6640625" bestFit="1" customWidth="1"/>
    <col min="3" max="3" width="12.21875" bestFit="1" customWidth="1"/>
    <col min="4" max="4" width="16.33203125" bestFit="1" customWidth="1"/>
    <col min="5" max="8" width="8.33203125" bestFit="1" customWidth="1"/>
    <col min="9" max="9" width="12.21875" bestFit="1" customWidth="1"/>
    <col min="10" max="10" width="7.88671875" bestFit="1" customWidth="1"/>
    <col min="11" max="11" width="27.77734375" bestFit="1" customWidth="1"/>
    <col min="12" max="12" width="10.77734375" bestFit="1" customWidth="1"/>
    <col min="13" max="13" width="9.44140625" bestFit="1" customWidth="1"/>
    <col min="14" max="14" width="10.21875" bestFit="1" customWidth="1"/>
    <col min="15" max="15" width="8.77734375" bestFit="1" customWidth="1"/>
    <col min="16" max="16" width="9.5546875" bestFit="1" customWidth="1"/>
    <col min="17" max="17" width="10.5546875" bestFit="1" customWidth="1"/>
  </cols>
  <sheetData>
    <row r="1" spans="1:17" ht="15.75">
      <c r="A1" s="20" t="s">
        <v>20</v>
      </c>
      <c r="B1" s="20" t="s">
        <v>21</v>
      </c>
      <c r="C1" s="20" t="s">
        <v>22</v>
      </c>
      <c r="D1" s="20" t="s">
        <v>23</v>
      </c>
      <c r="E1" s="20" t="s">
        <v>24</v>
      </c>
      <c r="F1" s="20" t="s">
        <v>25</v>
      </c>
      <c r="G1" s="20" t="s">
        <v>26</v>
      </c>
      <c r="H1" s="20" t="s">
        <v>27</v>
      </c>
      <c r="I1" s="20" t="s">
        <v>28</v>
      </c>
      <c r="J1" s="21" t="s">
        <v>29</v>
      </c>
      <c r="K1" s="20" t="s">
        <v>30</v>
      </c>
      <c r="L1" s="20" t="s">
        <v>31</v>
      </c>
      <c r="M1" s="20" t="s">
        <v>32</v>
      </c>
      <c r="N1" s="20" t="s">
        <v>33</v>
      </c>
      <c r="O1" s="22" t="s">
        <v>34</v>
      </c>
      <c r="P1" s="22" t="s">
        <v>35</v>
      </c>
      <c r="Q1" s="20" t="s">
        <v>36</v>
      </c>
    </row>
    <row r="2" spans="1:17" ht="15.75">
      <c r="A2" s="23" t="s">
        <v>37</v>
      </c>
      <c r="B2" s="23" t="s">
        <v>38</v>
      </c>
      <c r="C2" s="23" t="s">
        <v>39</v>
      </c>
      <c r="D2" s="23" t="s">
        <v>40</v>
      </c>
      <c r="E2" s="23" t="s">
        <v>38</v>
      </c>
      <c r="F2" s="23" t="s">
        <v>48</v>
      </c>
      <c r="G2" s="23" t="s">
        <v>41</v>
      </c>
      <c r="H2" s="23" t="s">
        <v>49</v>
      </c>
      <c r="I2" s="23" t="s">
        <v>50</v>
      </c>
      <c r="J2" s="24">
        <v>6626</v>
      </c>
      <c r="K2" s="23" t="s">
        <v>42</v>
      </c>
      <c r="L2" s="23" t="s">
        <v>50</v>
      </c>
      <c r="M2" s="23" t="s">
        <v>50</v>
      </c>
      <c r="N2" s="23" t="s">
        <v>39</v>
      </c>
      <c r="O2" s="25">
        <v>44165</v>
      </c>
      <c r="P2" s="25">
        <v>44173</v>
      </c>
      <c r="Q2" s="23" t="s">
        <v>43</v>
      </c>
    </row>
    <row r="3" spans="1:17" ht="15.75">
      <c r="A3" s="23" t="s">
        <v>37</v>
      </c>
      <c r="B3" s="23" t="s">
        <v>38</v>
      </c>
      <c r="C3" s="23" t="s">
        <v>44</v>
      </c>
      <c r="D3" s="23" t="s">
        <v>40</v>
      </c>
      <c r="E3" s="23" t="s">
        <v>38</v>
      </c>
      <c r="F3" s="23" t="s">
        <v>48</v>
      </c>
      <c r="G3" s="23" t="s">
        <v>41</v>
      </c>
      <c r="H3" s="23" t="s">
        <v>49</v>
      </c>
      <c r="I3" s="23" t="s">
        <v>50</v>
      </c>
      <c r="J3" s="24">
        <v>13902</v>
      </c>
      <c r="K3" s="23" t="s">
        <v>45</v>
      </c>
      <c r="L3" s="23" t="s">
        <v>50</v>
      </c>
      <c r="M3" s="23" t="s">
        <v>46</v>
      </c>
      <c r="N3" s="23" t="s">
        <v>44</v>
      </c>
      <c r="O3" s="25">
        <v>44165</v>
      </c>
      <c r="P3" s="25">
        <v>44173</v>
      </c>
      <c r="Q3" s="23" t="s">
        <v>43</v>
      </c>
    </row>
    <row r="4" spans="1:17" ht="15.75">
      <c r="A4" s="23" t="s">
        <v>37</v>
      </c>
      <c r="B4" s="23" t="s">
        <v>38</v>
      </c>
      <c r="C4" s="23" t="s">
        <v>44</v>
      </c>
      <c r="D4" s="23" t="s">
        <v>40</v>
      </c>
      <c r="E4" s="23" t="s">
        <v>38</v>
      </c>
      <c r="F4" s="23" t="s">
        <v>48</v>
      </c>
      <c r="G4" s="23" t="s">
        <v>41</v>
      </c>
      <c r="H4" s="23" t="s">
        <v>49</v>
      </c>
      <c r="I4" s="23" t="s">
        <v>50</v>
      </c>
      <c r="J4" s="24">
        <v>6603</v>
      </c>
      <c r="K4" s="23" t="s">
        <v>45</v>
      </c>
      <c r="L4" s="23" t="s">
        <v>50</v>
      </c>
      <c r="M4" s="23" t="s">
        <v>47</v>
      </c>
      <c r="N4" s="23" t="s">
        <v>44</v>
      </c>
      <c r="O4" s="25">
        <v>44165</v>
      </c>
      <c r="P4" s="25">
        <v>44173</v>
      </c>
      <c r="Q4" s="23" t="s">
        <v>43</v>
      </c>
    </row>
    <row r="5" spans="1:17" ht="15.75">
      <c r="A5" s="23" t="s">
        <v>37</v>
      </c>
      <c r="B5" s="23" t="s">
        <v>38</v>
      </c>
      <c r="C5" s="23" t="s">
        <v>52</v>
      </c>
      <c r="D5" s="23" t="s">
        <v>40</v>
      </c>
      <c r="E5" s="23" t="s">
        <v>38</v>
      </c>
      <c r="F5" s="23" t="s">
        <v>48</v>
      </c>
      <c r="G5" s="23" t="s">
        <v>41</v>
      </c>
      <c r="H5" s="23" t="s">
        <v>49</v>
      </c>
      <c r="I5" s="23"/>
      <c r="J5" s="24">
        <v>64057</v>
      </c>
      <c r="K5" s="23" t="s">
        <v>53</v>
      </c>
      <c r="L5" s="23"/>
      <c r="M5" s="23"/>
      <c r="N5" s="23" t="s">
        <v>52</v>
      </c>
      <c r="O5" s="25">
        <v>44196</v>
      </c>
      <c r="P5" s="25">
        <v>44208</v>
      </c>
      <c r="Q5" s="23" t="s">
        <v>43</v>
      </c>
    </row>
    <row r="6" spans="1:17" ht="15.75">
      <c r="A6" s="23" t="s">
        <v>37</v>
      </c>
      <c r="B6" s="23" t="s">
        <v>38</v>
      </c>
      <c r="C6" s="23" t="s">
        <v>52</v>
      </c>
      <c r="D6" s="23" t="s">
        <v>40</v>
      </c>
      <c r="E6" s="23" t="s">
        <v>38</v>
      </c>
      <c r="F6" s="23" t="s">
        <v>48</v>
      </c>
      <c r="G6" s="23" t="s">
        <v>41</v>
      </c>
      <c r="H6" s="23" t="s">
        <v>49</v>
      </c>
      <c r="I6" s="23"/>
      <c r="J6" s="24">
        <v>13902</v>
      </c>
      <c r="K6" s="23" t="s">
        <v>45</v>
      </c>
      <c r="L6" s="23"/>
      <c r="M6" s="23" t="s">
        <v>46</v>
      </c>
      <c r="N6" s="23" t="s">
        <v>52</v>
      </c>
      <c r="O6" s="25">
        <v>44196</v>
      </c>
      <c r="P6" s="25">
        <v>44208</v>
      </c>
      <c r="Q6" s="23" t="s">
        <v>43</v>
      </c>
    </row>
    <row r="7" spans="1:17" ht="15.75">
      <c r="A7" s="23" t="s">
        <v>37</v>
      </c>
      <c r="B7" s="23" t="s">
        <v>54</v>
      </c>
      <c r="C7" s="23" t="s">
        <v>55</v>
      </c>
      <c r="D7" s="23" t="s">
        <v>40</v>
      </c>
      <c r="E7" s="23" t="s">
        <v>38</v>
      </c>
      <c r="F7" s="23" t="s">
        <v>48</v>
      </c>
      <c r="G7" s="23" t="s">
        <v>41</v>
      </c>
      <c r="H7" s="23" t="s">
        <v>49</v>
      </c>
      <c r="I7" s="23"/>
      <c r="J7" s="24">
        <v>647.66999999999996</v>
      </c>
      <c r="K7" s="23" t="s">
        <v>56</v>
      </c>
      <c r="L7" s="23"/>
      <c r="M7" s="23"/>
      <c r="N7" s="23" t="s">
        <v>55</v>
      </c>
      <c r="O7" s="25">
        <v>44196</v>
      </c>
      <c r="P7" s="25">
        <v>44210</v>
      </c>
      <c r="Q7" s="23" t="s">
        <v>43</v>
      </c>
    </row>
    <row r="8" spans="1:17" ht="16.5" thickBot="1">
      <c r="J8" s="26">
        <f>SUM(J2:J7)</f>
        <v>105737.67</v>
      </c>
    </row>
    <row r="9" spans="1:17" ht="15.75" thickTop="1"/>
    <row r="12" spans="1:17" ht="15.75">
      <c r="J12" s="24">
        <f>'2020'!C22-J8</f>
        <v>0</v>
      </c>
      <c r="K12" s="23" t="s">
        <v>51</v>
      </c>
    </row>
  </sheetData>
  <sheetProtection sheet="1" objects="1" scenarios="1"/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 A C T I V E ! 1 5 6 5 1 9 7 5 . 1 < / d o c u m e n t i d >  
     < s e n d e r i d > K E A B E T < / s e n d e r i d >  
     < s e n d e r e m a i l > B K E A T I N G @ G U N S T E R . C O M < / s e n d e r e m a i l >  
     < l a s t m o d i f i e d > 2 0 2 2 - 0 6 - 2 2 T 1 5 : 1 9 : 2 9 . 0 0 0 0 0 0 0 - 0 4 : 0 0 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2021</vt:lpstr>
      <vt:lpstr>2020</vt:lpstr>
      <vt:lpstr>GL</vt:lpstr>
      <vt:lpstr>'2020'!Print_Area</vt:lpstr>
      <vt:lpstr>'2021'!Print_Area</vt:lpstr>
      <vt:lpstr>'2020'!Print_Area_MI</vt:lpstr>
      <vt:lpstr>'2021'!Print_Area_MI</vt:lpstr>
      <vt:lpstr>'2020'!REPORT</vt:lpstr>
      <vt:lpstr>'2021'!REPORT</vt:lpstr>
    </vt:vector>
  </TitlesOfParts>
  <Company>CHESAPEAKE UTILITIES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 Bates</dc:creator>
  <cp:lastModifiedBy>Welch, Kathy</cp:lastModifiedBy>
  <cp:lastPrinted>2016-11-09T19:56:40Z</cp:lastPrinted>
  <dcterms:created xsi:type="dcterms:W3CDTF">1998-07-31T17:23:23Z</dcterms:created>
  <dcterms:modified xsi:type="dcterms:W3CDTF">2022-06-22T19:19:29Z</dcterms:modified>
</cp:coreProperties>
</file>