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E67C0B59-22F7-43D1-9CDF-9A460CB1153C}" xr6:coauthVersionLast="46" xr6:coauthVersionMax="46" xr10:uidLastSave="{00000000-0000-0000-0000-000000000000}"/>
  <bookViews>
    <workbookView xWindow="32025" yWindow="630" windowWidth="21270" windowHeight="13545" xr2:uid="{171B2F12-EE26-4661-9E8F-21E720485C38}"/>
  </bookViews>
  <sheets>
    <sheet name="Sheet1" sheetId="1" r:id="rId1"/>
  </sheets>
  <definedNames>
    <definedName name="SAPCrosstab1">Sheet1!$A$11:$AC$18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7" i="1" l="1"/>
  <c r="O17" i="1"/>
  <c r="AC17" i="1" s="1"/>
  <c r="O16" i="1"/>
  <c r="Y18" i="1"/>
  <c r="W18" i="1"/>
  <c r="V18" i="1"/>
  <c r="T18" i="1"/>
  <c r="M18" i="1"/>
  <c r="J18" i="1"/>
  <c r="G18" i="1"/>
  <c r="E18" i="1"/>
  <c r="C18" i="1"/>
  <c r="O15" i="1"/>
  <c r="AC15" i="1" s="1"/>
  <c r="AB16" i="1"/>
  <c r="AB15" i="1"/>
  <c r="U18" i="1"/>
  <c r="S18" i="1"/>
  <c r="P18" i="1"/>
  <c r="AB14" i="1"/>
  <c r="AC14" i="1" s="1"/>
  <c r="AA18" i="1"/>
  <c r="Z18" i="1"/>
  <c r="X18" i="1"/>
  <c r="R18" i="1"/>
  <c r="Q18" i="1"/>
  <c r="N18" i="1"/>
  <c r="L18" i="1"/>
  <c r="K18" i="1"/>
  <c r="I18" i="1"/>
  <c r="H18" i="1"/>
  <c r="F18" i="1"/>
  <c r="D18" i="1"/>
  <c r="O14" i="1"/>
  <c r="O18" i="1"/>
  <c r="AB18" i="1"/>
  <c r="AC16" i="1" l="1"/>
  <c r="AC18" i="1" s="1"/>
</calcChain>
</file>

<file path=xl/sharedStrings.xml><?xml version="1.0" encoding="utf-8"?>
<sst xmlns="http://schemas.openxmlformats.org/spreadsheetml/2006/main" count="50" uniqueCount="35">
  <si>
    <t/>
  </si>
  <si>
    <t>*Project Type</t>
  </si>
  <si>
    <t>*Resp. Cost Center</t>
  </si>
  <si>
    <t>Time: Posting Period Desc.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</si>
  <si>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</si>
  <si>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</si>
  <si>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</si>
  <si>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</si>
  <si>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</si>
  <si>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</si>
  <si>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</si>
  <si>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</si>
  <si>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</si>
  <si>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</si>
  <si>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</si>
  <si>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</si>
  <si>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Florida City Gas</t>
  </si>
  <si>
    <t>Employee Incentives</t>
  </si>
  <si>
    <t>FCG Exempt ST</t>
  </si>
  <si>
    <t>FCG Non-Exempt ST</t>
  </si>
  <si>
    <t>FCG Non-Exempt OT</t>
  </si>
  <si>
    <t xml:space="preserve">
Jan 2023 -Dec 2023</t>
  </si>
  <si>
    <t>Forecasted Payroll - 2023</t>
  </si>
  <si>
    <t>CAPITAL</t>
  </si>
  <si>
    <t>CAPITAL RESULT</t>
  </si>
  <si>
    <t>EXPENSE</t>
  </si>
  <si>
    <t>EXPENSE RESULT</t>
  </si>
  <si>
    <t>OVERALL RESULT</t>
  </si>
  <si>
    <t>Note:  The information provided above does not include any costs included in FCG's cost recovery clauses.</t>
  </si>
  <si>
    <t>Florida City Gas Company</t>
  </si>
  <si>
    <t>Docket No. 20220069-GU</t>
  </si>
  <si>
    <t>OPC's First Set of Interrogatories</t>
  </si>
  <si>
    <t>Interrogatory No. 76</t>
  </si>
  <si>
    <t>Attachment No. 2 of 2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</si>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</sst>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000"/>
    <numFmt numFmtId="165" formatCode="#,##0;\-#,##0;#,##0"/>
  </numFmts>
  <fonts count="5" x14ac:knownFonts="1">
    <font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</fills>
  <borders count="12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/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</borders>
  <cellStyleXfs count="8">
    <xf numFmtId="0" fontId="0" fillId="0" borderId="0"/>
    <xf numFmtId="0" fontId="2" fillId="3" borderId="1" applyNumberFormat="0" applyAlignment="0" applyProtection="0">
      <alignment horizontal="left" vertical="center" indent="1"/>
    </xf>
    <xf numFmtId="164" fontId="3" fillId="4" borderId="1" applyNumberFormat="0" applyAlignment="0" applyProtection="0">
      <alignment horizontal="left" vertical="center" indent="1"/>
    </xf>
    <xf numFmtId="0" fontId="2" fillId="3" borderId="2" applyNumberFormat="0" applyAlignment="0" applyProtection="0">
      <alignment horizontal="left" vertical="center" indent="1"/>
    </xf>
    <xf numFmtId="0" fontId="4" fillId="5" borderId="1" applyNumberFormat="0" applyAlignment="0" applyProtection="0">
      <alignment horizontal="left" vertical="center" indent="1"/>
    </xf>
    <xf numFmtId="164" fontId="3" fillId="0" borderId="6" applyNumberFormat="0" applyProtection="0">
      <alignment horizontal="right" vertical="center"/>
    </xf>
    <xf numFmtId="164" fontId="2" fillId="0" borderId="2" applyNumberFormat="0" applyProtection="0">
      <alignment horizontal="right" vertical="center"/>
    </xf>
    <xf numFmtId="0" fontId="4" fillId="6" borderId="1" applyNumberFormat="0" applyAlignment="0" applyProtection="0">
      <alignment horizontal="left" vertical="center" indent="1"/>
    </xf>
  </cellStyleXfs>
  <cellXfs count="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3" borderId="1" xfId="1" quotePrefix="1" applyNumberFormat="1" applyAlignment="1"/>
    <xf numFmtId="0" fontId="3" fillId="4" borderId="1" xfId="2" applyNumberFormat="1" applyAlignment="1"/>
    <xf numFmtId="0" fontId="2" fillId="3" borderId="5" xfId="3" applyNumberFormat="1" applyBorder="1" applyAlignment="1"/>
    <xf numFmtId="0" fontId="4" fillId="5" borderId="1" xfId="4" quotePrefix="1" applyNumberFormat="1" applyAlignment="1"/>
    <xf numFmtId="165" fontId="3" fillId="0" borderId="6" xfId="5" applyNumberFormat="1">
      <alignment horizontal="right" vertical="center"/>
    </xf>
    <xf numFmtId="165" fontId="2" fillId="0" borderId="2" xfId="6" applyNumberFormat="1">
      <alignment horizontal="right" vertical="center"/>
    </xf>
    <xf numFmtId="165" fontId="2" fillId="0" borderId="3" xfId="6" applyNumberFormat="1" applyBorder="1">
      <alignment horizontal="right" vertical="center"/>
    </xf>
    <xf numFmtId="0" fontId="4" fillId="5" borderId="1" xfId="4" applyNumberFormat="1" applyAlignment="1"/>
    <xf numFmtId="165" fontId="2" fillId="0" borderId="4" xfId="6" applyNumberFormat="1" applyBorder="1">
      <alignment horizontal="right" vertical="center"/>
    </xf>
    <xf numFmtId="165" fontId="2" fillId="0" borderId="5" xfId="6" applyNumberFormat="1" applyBorder="1">
      <alignment horizontal="right" vertical="center"/>
    </xf>
    <xf numFmtId="0" fontId="3" fillId="4" borderId="1" xfId="2" quotePrefix="1" applyNumberFormat="1" applyAlignment="1">
      <alignment horizontal="center"/>
    </xf>
    <xf numFmtId="0" fontId="0" fillId="0" borderId="0" xfId="0" applyAlignment="1">
      <alignment horizontal="left" wrapText="1"/>
    </xf>
    <xf numFmtId="0" fontId="2" fillId="4" borderId="10" xfId="2" quotePrefix="1" applyNumberFormat="1" applyFont="1" applyBorder="1" applyAlignment="1">
      <alignment horizontal="center" wrapText="1"/>
    </xf>
    <xf numFmtId="0" fontId="2" fillId="4" borderId="11" xfId="2" quotePrefix="1" applyNumberFormat="1" applyFont="1" applyBorder="1" applyAlignment="1">
      <alignment horizontal="center" wrapText="1"/>
    </xf>
    <xf numFmtId="0" fontId="3" fillId="4" borderId="7" xfId="2" quotePrefix="1" applyNumberFormat="1" applyBorder="1" applyAlignment="1">
      <alignment horizontal="left" wrapText="1"/>
    </xf>
    <xf numFmtId="0" fontId="3" fillId="4" borderId="9" xfId="2" quotePrefix="1" applyNumberFormat="1" applyBorder="1" applyAlignment="1">
      <alignment horizontal="left" wrapText="1"/>
    </xf>
    <xf numFmtId="0" fontId="2" fillId="4" borderId="7" xfId="2" quotePrefix="1" applyNumberFormat="1" applyFont="1" applyBorder="1" applyAlignment="1">
      <alignment horizontal="center"/>
    </xf>
    <xf numFmtId="0" fontId="2" fillId="4" borderId="8" xfId="2" quotePrefix="1" applyNumberFormat="1" applyFont="1" applyBorder="1" applyAlignment="1">
      <alignment horizontal="center"/>
    </xf>
  </cellXfs>
  <cellStyles count="8">
    <cellStyle name="Normal" xfId="0" builtinId="0"/>
    <cellStyle name="SAPDataCell" xfId="5" xr:uid="{AC815F07-9ACF-466D-B159-25B7A97BEB11}"/>
    <cellStyle name="SAPDataTotalCell" xfId="6" xr:uid="{908A5CE2-C480-406E-B1E5-2BA369A5D23F}"/>
    <cellStyle name="SAPDimensionCell" xfId="1" xr:uid="{6D13F770-5D48-4695-B38C-FBDFF13DF815}"/>
    <cellStyle name="SAPHierarchyCell0" xfId="4" xr:uid="{50FCD5F4-FF6A-4CFC-9B38-3654812DE3D5}"/>
    <cellStyle name="SAPHierarchyCell1" xfId="7" xr:uid="{70253BE1-AAB9-4B00-BD65-11971FB0551E}"/>
    <cellStyle name="SAPMemberCell" xfId="2" xr:uid="{1639B4C1-5969-4873-B15F-BF678B19A4AF}"/>
    <cellStyle name="SAPMemberTotalCell" xfId="3" xr:uid="{11E284CF-1847-46E9-9597-BDADD887B6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F6D7A-BBCC-44BF-8378-36E2305B8AAA}">
  <dimension ref="A1:BA21"/>
  <sheetViews>
    <sheetView showGridLines="0" tabSelected="1" workbookViewId="0">
      <pane xSplit="2" ySplit="13" topLeftCell="C14" activePane="bottomRight" state="frozen"/>
      <selection pane="topRight" activeCell="C1" sqref="C1"/>
      <selection pane="bottomLeft" activeCell="A7" sqref="A7"/>
      <selection pane="bottomRight" activeCell="A6" sqref="A6"/>
    </sheetView>
  </sheetViews>
  <sheetFormatPr defaultColWidth="9.140625" defaultRowHeight="15" x14ac:dyDescent="0.25"/>
  <cols>
    <col min="1" max="1" width="18.7109375" style="2" bestFit="1" customWidth="1"/>
    <col min="2" max="2" width="35" style="2" bestFit="1" customWidth="1"/>
    <col min="3" max="29" width="15.7109375" style="2" customWidth="1"/>
    <col min="30" max="31" width="8.42578125" style="2" bestFit="1" customWidth="1"/>
    <col min="32" max="33" width="10.140625" style="2" bestFit="1" customWidth="1"/>
    <col min="34" max="35" width="8.42578125" style="2" bestFit="1" customWidth="1"/>
    <col min="36" max="39" width="10.140625" style="2" bestFit="1" customWidth="1"/>
    <col min="40" max="41" width="8.42578125" style="2" bestFit="1" customWidth="1"/>
    <col min="42" max="43" width="10.140625" style="2" bestFit="1" customWidth="1"/>
    <col min="44" max="47" width="8.42578125" style="2" bestFit="1" customWidth="1"/>
    <col min="48" max="49" width="10.140625" style="2" bestFit="1" customWidth="1"/>
    <col min="50" max="51" width="8.42578125" style="2" bestFit="1" customWidth="1"/>
    <col min="52" max="52" width="11.28515625" style="2" bestFit="1" customWidth="1"/>
    <col min="53" max="53" width="14.140625" style="2" bestFit="1" customWidth="1"/>
    <col min="54" max="16384" width="9.140625" style="2"/>
  </cols>
  <sheetData>
    <row r="1" spans="1:53" x14ac:dyDescent="0.25">
      <c r="A1" s="2" t="s">
        <v>29</v>
      </c>
    </row>
    <row r="2" spans="1:53" x14ac:dyDescent="0.25">
      <c r="A2" s="2" t="s">
        <v>30</v>
      </c>
    </row>
    <row r="3" spans="1:53" x14ac:dyDescent="0.25">
      <c r="A3" s="2" t="s">
        <v>31</v>
      </c>
    </row>
    <row r="4" spans="1:53" x14ac:dyDescent="0.25">
      <c r="A4" s="2" t="s">
        <v>32</v>
      </c>
    </row>
    <row r="5" spans="1:53" x14ac:dyDescent="0.25">
      <c r="A5" s="2" t="s">
        <v>33</v>
      </c>
    </row>
    <row r="6" spans="1:53" x14ac:dyDescent="0.25">
      <c r="A6" s="2" t="s">
        <v>34</v>
      </c>
    </row>
    <row r="8" spans="1:53" ht="23.25" customHeight="1" x14ac:dyDescent="0.3">
      <c r="A8" s="1" t="s">
        <v>16</v>
      </c>
    </row>
    <row r="9" spans="1:53" ht="23.25" customHeight="1" x14ac:dyDescent="0.3">
      <c r="A9" s="1" t="s">
        <v>22</v>
      </c>
    </row>
    <row r="11" spans="1:53" ht="22.5" customHeight="1" x14ac:dyDescent="0.25">
      <c r="A11" s="3" t="s">
        <v>0</v>
      </c>
      <c r="B11" s="3" t="s">
        <v>0</v>
      </c>
      <c r="C11" s="17" t="s">
        <v>21</v>
      </c>
      <c r="D11" s="1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x14ac:dyDescent="0.25">
      <c r="A12" s="3" t="s">
        <v>0</v>
      </c>
      <c r="B12" s="3" t="s">
        <v>1</v>
      </c>
      <c r="C12" s="19" t="s">
        <v>23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5" t="s">
        <v>24</v>
      </c>
      <c r="P12" s="19" t="s">
        <v>25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15" t="s">
        <v>26</v>
      </c>
      <c r="AC12" s="15" t="s">
        <v>27</v>
      </c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x14ac:dyDescent="0.25">
      <c r="A13" s="3" t="s">
        <v>2</v>
      </c>
      <c r="B13" s="3" t="s">
        <v>3</v>
      </c>
      <c r="C13" s="13" t="s">
        <v>4</v>
      </c>
      <c r="D13" s="13" t="s">
        <v>5</v>
      </c>
      <c r="E13" s="13" t="s">
        <v>6</v>
      </c>
      <c r="F13" s="13" t="s">
        <v>7</v>
      </c>
      <c r="G13" s="13" t="s">
        <v>8</v>
      </c>
      <c r="H13" s="13" t="s">
        <v>9</v>
      </c>
      <c r="I13" s="13" t="s">
        <v>10</v>
      </c>
      <c r="J13" s="13" t="s">
        <v>11</v>
      </c>
      <c r="K13" s="13" t="s">
        <v>12</v>
      </c>
      <c r="L13" s="13" t="s">
        <v>13</v>
      </c>
      <c r="M13" s="13" t="s">
        <v>14</v>
      </c>
      <c r="N13" s="13" t="s">
        <v>15</v>
      </c>
      <c r="O13" s="16"/>
      <c r="P13" s="13" t="s">
        <v>4</v>
      </c>
      <c r="Q13" s="13" t="s">
        <v>5</v>
      </c>
      <c r="R13" s="13" t="s">
        <v>6</v>
      </c>
      <c r="S13" s="13" t="s">
        <v>7</v>
      </c>
      <c r="T13" s="13" t="s">
        <v>8</v>
      </c>
      <c r="U13" s="13" t="s">
        <v>9</v>
      </c>
      <c r="V13" s="13" t="s">
        <v>10</v>
      </c>
      <c r="W13" s="13" t="s">
        <v>11</v>
      </c>
      <c r="X13" s="13" t="s">
        <v>12</v>
      </c>
      <c r="Y13" s="13" t="s">
        <v>13</v>
      </c>
      <c r="Z13" s="13" t="s">
        <v>14</v>
      </c>
      <c r="AA13" s="13" t="s">
        <v>15</v>
      </c>
      <c r="AB13" s="16"/>
      <c r="AC13" s="16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x14ac:dyDescent="0.25">
      <c r="A14" s="6" t="s">
        <v>16</v>
      </c>
      <c r="B14" s="6" t="s">
        <v>18</v>
      </c>
      <c r="C14" s="7">
        <v>117558.60432680001</v>
      </c>
      <c r="D14" s="7">
        <v>112026.4347114</v>
      </c>
      <c r="E14" s="7">
        <v>128622.9435578</v>
      </c>
      <c r="F14" s="7">
        <v>112026.4347114</v>
      </c>
      <c r="G14" s="7">
        <v>123090.7739422</v>
      </c>
      <c r="H14" s="7">
        <v>123090.7739422</v>
      </c>
      <c r="I14" s="7">
        <v>117558.60432680001</v>
      </c>
      <c r="J14" s="7">
        <v>128622.9435578</v>
      </c>
      <c r="K14" s="7">
        <v>117558.60432680001</v>
      </c>
      <c r="L14" s="7">
        <v>117558.60432680001</v>
      </c>
      <c r="M14" s="7">
        <v>123090.7739422</v>
      </c>
      <c r="N14" s="7">
        <v>117558.60432680001</v>
      </c>
      <c r="O14" s="8">
        <f>SUM(C14:N14)</f>
        <v>1438364.0999989999</v>
      </c>
      <c r="P14" s="7">
        <v>312292.46330559999</v>
      </c>
      <c r="Q14" s="7">
        <v>297577.3343316</v>
      </c>
      <c r="R14" s="7">
        <v>341672.49097899999</v>
      </c>
      <c r="S14" s="7">
        <v>297589.13898839999</v>
      </c>
      <c r="T14" s="7">
        <v>327001.43427849998</v>
      </c>
      <c r="U14" s="7">
        <v>326981.16963750002</v>
      </c>
      <c r="V14" s="7">
        <v>312285.1837394</v>
      </c>
      <c r="W14" s="7">
        <v>341677.21283759997</v>
      </c>
      <c r="X14" s="7">
        <v>312285.1837394</v>
      </c>
      <c r="Y14" s="7">
        <v>312305.44838339998</v>
      </c>
      <c r="Z14" s="7">
        <v>326981.16960369999</v>
      </c>
      <c r="AA14" s="7">
        <v>312285.17377420003</v>
      </c>
      <c r="AB14" s="8">
        <f>SUM(P14:AA14)</f>
        <v>3820933.4035982997</v>
      </c>
      <c r="AC14" s="9">
        <f>O14+AB14</f>
        <v>5259297.5035972996</v>
      </c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x14ac:dyDescent="0.25">
      <c r="A15" s="6"/>
      <c r="B15" s="6" t="s">
        <v>19</v>
      </c>
      <c r="C15" s="7">
        <v>50012.9375</v>
      </c>
      <c r="D15" s="7">
        <v>47659.387499999997</v>
      </c>
      <c r="E15" s="7">
        <v>54720.037499999999</v>
      </c>
      <c r="F15" s="7">
        <v>47659.387499999997</v>
      </c>
      <c r="G15" s="7">
        <v>52366.487500000003</v>
      </c>
      <c r="H15" s="7">
        <v>52366.487500000003</v>
      </c>
      <c r="I15" s="7">
        <v>50012.9375</v>
      </c>
      <c r="J15" s="7">
        <v>54720.037499999999</v>
      </c>
      <c r="K15" s="7">
        <v>50012.9375</v>
      </c>
      <c r="L15" s="7">
        <v>50012.9375</v>
      </c>
      <c r="M15" s="7">
        <v>52366.487500000003</v>
      </c>
      <c r="N15" s="7">
        <v>50012.9375</v>
      </c>
      <c r="O15" s="8">
        <f>SUM(C15:N15)</f>
        <v>611923</v>
      </c>
      <c r="P15" s="7">
        <v>461565.6575949</v>
      </c>
      <c r="Q15" s="7">
        <v>439902.53543069999</v>
      </c>
      <c r="R15" s="7">
        <v>504555.68709880003</v>
      </c>
      <c r="S15" s="7">
        <v>439981.64950870001</v>
      </c>
      <c r="T15" s="7">
        <v>483187.90420779999</v>
      </c>
      <c r="U15" s="7">
        <v>483052.0914878</v>
      </c>
      <c r="V15" s="7">
        <v>461516.87049470004</v>
      </c>
      <c r="W15" s="7">
        <v>504587.33257100004</v>
      </c>
      <c r="X15" s="7">
        <v>461516.87049470004</v>
      </c>
      <c r="Y15" s="7">
        <v>461652.68320470001</v>
      </c>
      <c r="Z15" s="7">
        <v>483052.09166460001</v>
      </c>
      <c r="AA15" s="7">
        <v>461516.87058570003</v>
      </c>
      <c r="AB15" s="8">
        <f>SUM(P15:AA15)</f>
        <v>5646088.2443441004</v>
      </c>
      <c r="AC15" s="9">
        <f>O15+AB15</f>
        <v>6258011.2443441004</v>
      </c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x14ac:dyDescent="0.25">
      <c r="A16" s="10"/>
      <c r="B16" s="6" t="s">
        <v>20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>
        <f>SUM(C16:N16)</f>
        <v>0</v>
      </c>
      <c r="P16" s="7">
        <v>92516.912179499996</v>
      </c>
      <c r="Q16" s="7">
        <v>88135.077269500005</v>
      </c>
      <c r="R16" s="7">
        <v>101206.3047998</v>
      </c>
      <c r="S16" s="7">
        <v>88152.549549500007</v>
      </c>
      <c r="T16" s="7">
        <v>96889.709769599998</v>
      </c>
      <c r="U16" s="7">
        <v>96859.715669600002</v>
      </c>
      <c r="V16" s="7">
        <v>92506.137639499997</v>
      </c>
      <c r="W16" s="7">
        <v>101213.29369979999</v>
      </c>
      <c r="X16" s="7">
        <v>92506.137639499997</v>
      </c>
      <c r="Y16" s="7">
        <v>92536.131739499993</v>
      </c>
      <c r="Z16" s="7">
        <v>96859.715659599999</v>
      </c>
      <c r="AA16" s="7">
        <v>92506.137609500001</v>
      </c>
      <c r="AB16" s="8">
        <f>SUM(P16:AA16)</f>
        <v>1131887.8232248998</v>
      </c>
      <c r="AC16" s="9">
        <f>O16+AB16</f>
        <v>1131887.8232248998</v>
      </c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x14ac:dyDescent="0.25">
      <c r="A17" s="10"/>
      <c r="B17" s="6" t="s">
        <v>17</v>
      </c>
      <c r="C17" s="7">
        <v>23510.2873182</v>
      </c>
      <c r="D17" s="7">
        <v>22403.920856299999</v>
      </c>
      <c r="E17" s="7">
        <v>25723.020242400002</v>
      </c>
      <c r="F17" s="7">
        <v>22403.920856299999</v>
      </c>
      <c r="G17" s="7">
        <v>24616.653780500001</v>
      </c>
      <c r="H17" s="7">
        <v>24616.653780500001</v>
      </c>
      <c r="I17" s="7">
        <v>23510.2873182</v>
      </c>
      <c r="J17" s="7">
        <v>25723.020242400002</v>
      </c>
      <c r="K17" s="7">
        <v>23510.2873182</v>
      </c>
      <c r="L17" s="7">
        <v>23510.2873182</v>
      </c>
      <c r="M17" s="7">
        <v>24616.653780500001</v>
      </c>
      <c r="N17" s="7">
        <v>23510.2873182</v>
      </c>
      <c r="O17" s="8">
        <f>SUM(C17:N17)</f>
        <v>287655.28012989997</v>
      </c>
      <c r="P17" s="7">
        <v>117285.21155169999</v>
      </c>
      <c r="Q17" s="7">
        <v>113582.19493930001</v>
      </c>
      <c r="R17" s="7">
        <v>132525.739137</v>
      </c>
      <c r="S17" s="7">
        <v>116818.17476749999</v>
      </c>
      <c r="T17" s="7">
        <v>127469.4899423</v>
      </c>
      <c r="U17" s="7">
        <v>126984.65967699999</v>
      </c>
      <c r="V17" s="7">
        <v>122364.35396160001</v>
      </c>
      <c r="W17" s="7">
        <v>132530.84147340001</v>
      </c>
      <c r="X17" s="7">
        <v>121901.4213499</v>
      </c>
      <c r="Y17" s="7">
        <v>122386.2516149</v>
      </c>
      <c r="Z17" s="7">
        <v>126984.6596972</v>
      </c>
      <c r="AA17" s="7">
        <v>124239.74743800001</v>
      </c>
      <c r="AB17" s="8">
        <f>SUM(P17:AA17)</f>
        <v>1485072.7455498001</v>
      </c>
      <c r="AC17" s="9">
        <f>O17+AB17</f>
        <v>1772728.0256797001</v>
      </c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x14ac:dyDescent="0.25">
      <c r="A18" s="10"/>
      <c r="B18" s="5"/>
      <c r="C18" s="11">
        <f t="shared" ref="C18:AC18" si="0">SUM(C14:C17)</f>
        <v>191081.829145</v>
      </c>
      <c r="D18" s="11">
        <f t="shared" si="0"/>
        <v>182089.74306770001</v>
      </c>
      <c r="E18" s="11">
        <f t="shared" si="0"/>
        <v>209066.00130020001</v>
      </c>
      <c r="F18" s="11">
        <f t="shared" si="0"/>
        <v>182089.74306770001</v>
      </c>
      <c r="G18" s="11">
        <f t="shared" si="0"/>
        <v>200073.91522269999</v>
      </c>
      <c r="H18" s="11">
        <f t="shared" si="0"/>
        <v>200073.91522269999</v>
      </c>
      <c r="I18" s="11">
        <f t="shared" si="0"/>
        <v>191081.829145</v>
      </c>
      <c r="J18" s="11">
        <f t="shared" si="0"/>
        <v>209066.00130020001</v>
      </c>
      <c r="K18" s="11">
        <f t="shared" si="0"/>
        <v>191081.829145</v>
      </c>
      <c r="L18" s="11">
        <f t="shared" si="0"/>
        <v>191081.829145</v>
      </c>
      <c r="M18" s="11">
        <f t="shared" si="0"/>
        <v>200073.91522269999</v>
      </c>
      <c r="N18" s="11">
        <f t="shared" si="0"/>
        <v>191081.829145</v>
      </c>
      <c r="O18" s="11">
        <f t="shared" si="0"/>
        <v>2337942.3801288996</v>
      </c>
      <c r="P18" s="11">
        <f t="shared" si="0"/>
        <v>983660.24463169998</v>
      </c>
      <c r="Q18" s="11">
        <f t="shared" si="0"/>
        <v>939197.14197110012</v>
      </c>
      <c r="R18" s="11">
        <f t="shared" si="0"/>
        <v>1079960.2220145999</v>
      </c>
      <c r="S18" s="11">
        <f t="shared" si="0"/>
        <v>942541.51281410002</v>
      </c>
      <c r="T18" s="11">
        <f t="shared" si="0"/>
        <v>1034548.5381981999</v>
      </c>
      <c r="U18" s="11">
        <f t="shared" si="0"/>
        <v>1033877.6364719002</v>
      </c>
      <c r="V18" s="11">
        <f t="shared" si="0"/>
        <v>988672.5458352</v>
      </c>
      <c r="W18" s="11">
        <f t="shared" si="0"/>
        <v>1080008.6805818002</v>
      </c>
      <c r="X18" s="11">
        <f t="shared" si="0"/>
        <v>988209.61322349997</v>
      </c>
      <c r="Y18" s="11">
        <f t="shared" si="0"/>
        <v>988880.51494249993</v>
      </c>
      <c r="Z18" s="11">
        <f t="shared" si="0"/>
        <v>1033877.6366250999</v>
      </c>
      <c r="AA18" s="11">
        <f t="shared" si="0"/>
        <v>990547.92940740008</v>
      </c>
      <c r="AB18" s="11">
        <f t="shared" si="0"/>
        <v>12083982.2167171</v>
      </c>
      <c r="AC18" s="12">
        <f t="shared" si="0"/>
        <v>14421924.596846001</v>
      </c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53" x14ac:dyDescent="0.25">
      <c r="A20" s="14" t="s">
        <v>28</v>
      </c>
      <c r="B20" s="14"/>
    </row>
    <row r="21" spans="1:53" x14ac:dyDescent="0.25">
      <c r="A21" s="14"/>
      <c r="B21" s="14"/>
    </row>
  </sheetData>
  <mergeCells count="7">
    <mergeCell ref="A20:B21"/>
    <mergeCell ref="AC12:AC13"/>
    <mergeCell ref="C11:D11"/>
    <mergeCell ref="C12:N12"/>
    <mergeCell ref="O12:O13"/>
    <mergeCell ref="P12:AA12"/>
    <mergeCell ref="AB12:AB13"/>
  </mergeCells>
  <pageMargins left="0.7" right="0.7" top="0.75" bottom="0.75" header="0.3" footer="0.3"/>
  <pageSetup orientation="portrait" horizontalDpi="200" verticalDpi="200" r:id="rId1"/>
  <customProperties>
    <customPr name="_pios_id" r:id="rId2"/>
    <customPr name="CofWorksheetType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SAPCrosstab1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2022-07-01T18:49:01Z</dcterms:created>
  <dcterms:modified xsi:type="dcterms:W3CDTF">2022-07-01T18:49:17Z</dcterms:modified>
</cp:coreProperties>
</file>