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66925"/>
  <xr:revisionPtr revIDLastSave="0" documentId="13_ncr:1_{BCC23287-89BB-4E78-9AD0-D8FD5A0D8230}" xr6:coauthVersionLast="46" xr6:coauthVersionMax="46" xr10:uidLastSave="{00000000-0000-0000-0000-000000000000}"/>
  <bookViews>
    <workbookView xWindow="2550" yWindow="870" windowWidth="20295" windowHeight="10350" tabRatio="828" activeTab="3" xr2:uid="{00000000-000D-0000-FFFF-FFFF00000000}"/>
  </bookViews>
  <sheets>
    <sheet name="WP" sheetId="5" r:id="rId1"/>
    <sheet name="Support &gt;&gt;&gt;" sheetId="4" r:id="rId2"/>
    <sheet name="Depr. Study" sheetId="3" r:id="rId3"/>
    <sheet name="FCG - End Plant Bal" sheetId="1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\A">#REF!</definedName>
    <definedName name="\b">#REF!</definedName>
    <definedName name="\C">#REF!</definedName>
    <definedName name="\P">'[1]Cost of Capital Worksheet'!#REF!</definedName>
    <definedName name="\y">#REF!</definedName>
    <definedName name="\Z">#REF!</definedName>
    <definedName name="______C44">#REF!</definedName>
    <definedName name="_____C44">#REF!</definedName>
    <definedName name="____C44">#REF!</definedName>
    <definedName name="___DAT1">#REF!</definedName>
    <definedName name="___DAT2">#REF!</definedName>
    <definedName name="___DAT3">#REF!</definedName>
    <definedName name="___DAT4">#REF!</definedName>
    <definedName name="___DAT5">#REF!</definedName>
    <definedName name="___DAT6">#REF!</definedName>
    <definedName name="___DAT7">#REF!</definedName>
    <definedName name="___DAT8">'[2]EE Detail'!#REF!</definedName>
    <definedName name="__C44">#REF!</definedName>
    <definedName name="__DAT1">#REF!</definedName>
    <definedName name="__DAT2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11C_56">[3]REPORT!$A$1:$P$56</definedName>
    <definedName name="_1C_12">[4]REPORT!$A$1:$AB$56</definedName>
    <definedName name="_2B_6">#REF!</definedName>
    <definedName name="_2C_38B">[5]REPORT!$A$1:$N$56</definedName>
    <definedName name="_3C_38B">[6]REPORT!$A$1:$N$56</definedName>
    <definedName name="_3C_56">[7]REPORT!$A$1:$P$56</definedName>
    <definedName name="_4C_12">[8]REPORT!$A$1:$AB$56</definedName>
    <definedName name="_4C_56">[9]REPORT!$A$1:$P$56</definedName>
    <definedName name="_7C_2">#REF!</definedName>
    <definedName name="_9C_38B">[10]REPORT!$A$1:$N$56</definedName>
    <definedName name="_C44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ll" hidden="1">#REF!</definedName>
    <definedName name="_Key1" hidden="1">'[11]1999'!$D$9</definedName>
    <definedName name="_key2" hidden="1">#REF!</definedName>
    <definedName name="_Order1" hidden="1">255</definedName>
    <definedName name="_Order2" hidden="1">255</definedName>
    <definedName name="_Sort" hidden="1">'[11]1999'!#REF!</definedName>
    <definedName name="AMOUNT">'[12]~4600717'!$C$2:$C$15</definedName>
    <definedName name="Application">#REF!</definedName>
    <definedName name="baird">#REF!</definedName>
    <definedName name="BottomUDA">#REF!</definedName>
    <definedName name="BTL_06Actual_Essbase">#REF!</definedName>
    <definedName name="BUSelection">#REF!</definedName>
    <definedName name="Cap_06Actual_Essbase">#REF!</definedName>
    <definedName name="CAP_STRUCT_ITEM">'[12]~4600717'!$A$2:$A$15</definedName>
    <definedName name="capBig">#REF!,#REF!,#REF!,#REF!,#REF!,#REF!,#REF!</definedName>
    <definedName name="capData">#REF!</definedName>
    <definedName name="capSmall">#REF!,#REF!,#REF!,#REF!,#REF!,#REF!</definedName>
    <definedName name="cell_data">'[13]R-Sched Sample'!$F$8,'[13]R-Sched Sample'!$B$7:$C$11,'[13]R-Sched Sample'!$B$8:$C$12,'[13]R-Sched Sample'!$B$15:$C$19,'[13]R-Sched Sample'!$B$22:$C$26,'[13]R-Sched Sample'!$B$29:$C$30,'[13]R-Sched Sample'!$B$33:$C$37,'[13]R-Sched Sample'!$B$40:$C$43,'[13]R-Sched Sample'!$F$7:$F$11,'[13]R-Sched Sample'!$F$8:$F$12,'[13]R-Sched Sample'!$F$15:$F$19,'[13]R-Sched Sample'!$F$22:$F$26,'[13]R-Sched Sample'!$F$29:$F$30,'[13]R-Sched Sample'!$F$33:$F$37,'[13]R-Sched Sample'!$F$40:$F$43,'[13]R-Sched Sample'!$I$7:$I$11,'[13]R-Sched Sample'!$I$8:$I$12,'[13]R-Sched Sample'!$I$15:$I$19,'[13]R-Sched Sample'!$I$22:$I$26,'[13]R-Sched Sample'!$I$29:$I$30,'[13]R-Sched Sample'!$I$33:$I$37,'[13]R-Sched Sample'!$I$40:$I$43</definedName>
    <definedName name="cell_data1">'[13]R-Sched Sample'!$L$7:$L$11,'[13]R-Sched Sample'!#REF!,'[13]R-Sched Sample'!#REF!,'[13]R-Sched Sample'!$L$8:$L$12,'[13]R-Sched Sample'!#REF!,'[13]R-Sched Sample'!#REF!,'[13]R-Sched Sample'!$L$15:$L$19,'[13]R-Sched Sample'!#REF!,'[13]R-Sched Sample'!#REF!,'[13]R-Sched Sample'!$L$22:$L$26,'[13]R-Sched Sample'!#REF!,'[13]R-Sched Sample'!#REF!,'[13]R-Sched Sample'!$L$29:$L$30,'[13]R-Sched Sample'!#REF!,'[13]R-Sched Sample'!#REF!,'[13]R-Sched Sample'!$L$33:$L$37,'[13]R-Sched Sample'!#REF!,'[13]R-Sched Sample'!#REF!</definedName>
    <definedName name="cell_data2">'[13]R-Sched Sample'!#REF!,'[13]R-Sched Sample'!$L$40:$L$43,'[13]R-Sched Sample'!#REF!,'[13]R-Sched Sample'!#REF!</definedName>
    <definedName name="co_name_line1">#REF!</definedName>
    <definedName name="co_name_line2">#REF!</definedName>
    <definedName name="col_fin">'[13]R-Sched Sample'!$B$1:$B$65536,'[13]R-Sched Sample'!$C$1:$C$65536,'[13]R-Sched Sample'!#REF!,'[13]R-Sched Sample'!#REF!,'[13]R-Sched Sample'!$F$1:$F$65536,'[13]R-Sched Sample'!$I$1:$I$65536,'[13]R-Sched Sample'!$L$1:$L$65536,'[13]R-Sched Sample'!#REF!,'[13]R-Sched Sample'!#REF!</definedName>
    <definedName name="col_percent">'[13]R-Sched Sample'!$H$1:$H$65536,'[13]R-Sched Sample'!$K$1:$K$65536,'[13]R-Sched Sample'!$N$1:$N$65536,'[13]R-Sched Sample'!#REF!,'[13]R-Sched Sample'!#REF!</definedName>
    <definedName name="CorpSec_OM_06Actual_Essbase">#REF!</definedName>
    <definedName name="COS_ID">'[12]~4600717'!$B$2:$B$15</definedName>
    <definedName name="CurrentOptions">#REF!</definedName>
    <definedName name="data_FIN">'[13]R-Sched Sample'!$B$7:$F$46,'[13]R-Sched Sample'!$I$7:$I$46,'[13]R-Sched Sample'!$L$7:$L$46,'[13]R-Sched Sample'!#REF!,'[13]R-Sched Sample'!#REF!,'[13]R-Sched Sample'!#REF!</definedName>
    <definedName name="data_PER">'[13]R-Sched Sample'!$H$7:$H$46,'[13]R-Sched Sample'!$K$7:$K$46,'[13]R-Sched Sample'!$N$7:$N$46,'[13]R-Sched Sample'!#REF!,'[13]R-Sched Sample'!#REF!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_xlnm.Database">#REF!</definedName>
    <definedName name="DefaultPageMember1">#REF!</definedName>
    <definedName name="DefaultTitle">#REF!</definedName>
    <definedName name="DefaultUDA">#REF!</definedName>
    <definedName name="detail_colB">'[13]Cal 8 Sch 1rev1'!$B$1:$B$65536,'[13]Cal 8 Sch 1rev1'!$H$1:$H$65536,'[13]Cal 8 Sch 1rev1'!#REF!,'[13]Cal 8 Sch 1rev1'!$N$1:$N$65536,'[13]Cal 8 Sch 1rev1'!$T$1:$T$65536,'[13]Cal 8 Sch 1rev1'!$Z$1:$Z$65536</definedName>
    <definedName name="detail_colS">'[13]Cal 8 Sch 1rev1'!$E$1:$E$65536,'[13]Cal 8 Sch 1rev1'!#REF!,'[13]Cal 8 Sch 1rev1'!$M$1:$M$65536,'[13]Cal 8 Sch 1rev1'!$S$1:$S$65536,'[13]Cal 8 Sch 1rev1'!$Y$1:$Y$65536</definedName>
    <definedName name="detail_data">'[13]Cal 8 Sch 1rev1'!$B$8:$Z$50,'[13]Cal 8 Sch 1rev1'!#REF!</definedName>
    <definedName name="DETAIL_EST">#REF!</definedName>
    <definedName name="DIF_DETAIL">#REF!</definedName>
    <definedName name="DIF_SUM">#REF!</definedName>
    <definedName name="DIF_SUM_SUM">#REF!</definedName>
    <definedName name="docket_no">#REF!</definedName>
    <definedName name="docket_num">#REF!</definedName>
    <definedName name="Energy_Sales">#REF!</definedName>
    <definedName name="Ess_300">#REF!</definedName>
    <definedName name="Ess_304">#REF!</definedName>
    <definedName name="Ess_Database">#REF!</definedName>
    <definedName name="FIVE">#REF!</definedName>
    <definedName name="FormatSelection">#REF!</definedName>
    <definedName name="FPLPAIDS">#REF!</definedName>
    <definedName name="GP_COMPSTUD_Sheet">'[1]Cost of Capital Worksheet'!#REF!</definedName>
    <definedName name="GP_Cost_of_Capital">#REF!</definedName>
    <definedName name="GP_Sheet1">#REF!</definedName>
    <definedName name="group">#REF!</definedName>
    <definedName name="HISTORICAL_YEAR_DATE">#REF!</definedName>
    <definedName name="HISTORICAL_YEAR_X">#REF!</definedName>
    <definedName name="JE_S">#REF!</definedName>
    <definedName name="jpg" hidden="1">{"detail305",#N/A,FALSE,"BI-305"}</definedName>
    <definedName name="JV1_38_90">#REF!</definedName>
    <definedName name="keys">#REF!</definedName>
    <definedName name="KWH_Data">#REF!</definedName>
    <definedName name="MACROS">#REF!</definedName>
    <definedName name="MIKE" hidden="1">{"detail305",#N/A,FALSE,"BI-305"}</definedName>
    <definedName name="mkwh_stats1">#REF!</definedName>
    <definedName name="mkwh_stats2">#REF!</definedName>
    <definedName name="Month">#REF!</definedName>
    <definedName name="Month2">#REF!</definedName>
    <definedName name="Net_Generation">#REF!</definedName>
    <definedName name="Net_Income">#REF!</definedName>
    <definedName name="NonUtil_06Actual_Essbase">#REF!</definedName>
    <definedName name="OldDblClickSetting">#REF!</definedName>
    <definedName name="OldOptions">#REF!</definedName>
    <definedName name="OldRMouseSetting">#REF!</definedName>
    <definedName name="OM_06Actual_Essbase">#REF!</definedName>
    <definedName name="Otl_Dims">#REF!</definedName>
    <definedName name="P1_">'[14]Overhauls, pg 2'!#REF!</definedName>
    <definedName name="PAGE_1_END">#REF!</definedName>
    <definedName name="PAGE_1_START">#REF!</definedName>
    <definedName name="PAGE_10_END">#REF!</definedName>
    <definedName name="PAGE_10_START">#REF!</definedName>
    <definedName name="PAGE_11_END">#REF!</definedName>
    <definedName name="PAGE_11_START">#REF!</definedName>
    <definedName name="PAGE_12_END">#REF!</definedName>
    <definedName name="PAGE_12_START">#REF!</definedName>
    <definedName name="PAGE_13_END">#REF!</definedName>
    <definedName name="PAGE_13_START">#REF!</definedName>
    <definedName name="PAGE_14_END">#REF!</definedName>
    <definedName name="PAGE_14_START">#REF!</definedName>
    <definedName name="PAGE_15_END">#REF!</definedName>
    <definedName name="PAGE_15_START">#REF!</definedName>
    <definedName name="PAGE_2_END">#REF!</definedName>
    <definedName name="PAGE_2_START">#REF!</definedName>
    <definedName name="PAGE_3_END">#REF!</definedName>
    <definedName name="PAGE_3_START">#REF!</definedName>
    <definedName name="PAGE_4_END">#REF!</definedName>
    <definedName name="PAGE_4_START">#REF!</definedName>
    <definedName name="PAGE_5_END">#REF!</definedName>
    <definedName name="PAGE_5_START">#REF!</definedName>
    <definedName name="PAGE_6_END">#REF!</definedName>
    <definedName name="PAGE_6_START">#REF!</definedName>
    <definedName name="PAGE_7_END">#REF!</definedName>
    <definedName name="PAGE_7_START">#REF!</definedName>
    <definedName name="PAGE_8_END">#REF!</definedName>
    <definedName name="PAGE_8_START">#REF!</definedName>
    <definedName name="PAGE_9_END">#REF!</definedName>
    <definedName name="PAGE_9_START">#REF!</definedName>
    <definedName name="page1a">'[15]1997 PSA'!#REF!</definedName>
    <definedName name="PAGE2">#N/A</definedName>
    <definedName name="PAGE2VIEWS">#REF!</definedName>
    <definedName name="PageDim1">#REF!</definedName>
    <definedName name="Password">#REF!</definedName>
    <definedName name="PGD" hidden="1">{"detail305",#N/A,FALSE,"BI-305"}</definedName>
    <definedName name="pmm" hidden="1">{"summary",#N/A,FALSE,"PCR DIRECTORY"}</definedName>
    <definedName name="PMT" hidden="1">{"detail305",#N/A,FALSE,"BI-305"}</definedName>
    <definedName name="PMX" hidden="1">{"detail305",#N/A,FALSE,"BI-305"}</definedName>
    <definedName name="Prel_Estimate_for_Final">#REF!</definedName>
    <definedName name="PRELIMINARY_DETAIL_on_Summary_data">#REF!</definedName>
    <definedName name="Preliminary_Estimate">#REF!</definedName>
    <definedName name="_xlnm.Print_Area">#REF!</definedName>
    <definedName name="Print_Area_MI">#REF!</definedName>
    <definedName name="_xlnm.Print_Titles" localSheetId="3">'FCG - End Plant Bal'!$A:$E,'FCG - End Plant Bal'!$3:$6</definedName>
    <definedName name="Print_Titles_MI">#REF!</definedName>
    <definedName name="PrintArea">#REF!</definedName>
    <definedName name="PRIOR_YEAR_DATE">#REF!</definedName>
    <definedName name="PRIOR_YEAR_X">#REF!</definedName>
    <definedName name="REPORT">#REF!</definedName>
    <definedName name="Report1Layout">#REF!</definedName>
    <definedName name="Report1Title">#REF!</definedName>
    <definedName name="Report2Layout">#REF!</definedName>
    <definedName name="Report2Title">#REF!</definedName>
    <definedName name="Report3Layout">#REF!</definedName>
    <definedName name="Report3Title">#REF!</definedName>
    <definedName name="Report4Layout">#REF!</definedName>
    <definedName name="Report4Title">#REF!</definedName>
    <definedName name="ReportRange">#REF!</definedName>
    <definedName name="ReportSelection">#REF!</definedName>
    <definedName name="RoundingOption">#REF!</definedName>
    <definedName name="row_blank">'[13]R-Sched Sample'!#REF!,'[13]R-Sched Sample'!$A$14:$IV$14,'[13]R-Sched Sample'!$A$21:$IV$21,'[13]R-Sched Sample'!$A$28:$IV$28,'[13]R-Sched Sample'!$A$31:$IV$31,'[13]R-Sched Sample'!$A$39:$IV$39,'[13]R-Sched Sample'!$A$45:$IV$45</definedName>
    <definedName name="row_data">'[13]R-Sched Sample'!$A$7:$IV$11,'[13]R-Sched Sample'!$A$8:$IV$12,'[13]R-Sched Sample'!$A$15:$IV$19,'[13]R-Sched Sample'!$A$22:$IV$26,'[13]R-Sched Sample'!$A$29:$IV$30,'[13]R-Sched Sample'!$A$33:$IV$37,'[13]R-Sched Sample'!$A$40:$IV$43</definedName>
    <definedName name="row_header">'[13]R-Sched Sample'!#REF!,'[13]R-Sched Sample'!#REF!,'[13]R-Sched Sample'!#REF!,'[13]R-Sched Sample'!$H$5,'[13]R-Sched Sample'!#REF!,'[13]R-Sched Sample'!$A$5:$IV$5,'[13]R-Sched Sample'!#REF!,'[13]R-Sched Sample'!#REF!,'[13]R-Sched Sample'!#REF!,'[13]R-Sched Sample'!$H$5,'[13]R-Sched Sample'!#REF!,'[13]R-Sched Sample'!$A$6:$IV$6,'[13]R-Sched Sample'!$A$32:$IV$32</definedName>
    <definedName name="rp_efoh_puf_yrs_rp_efoh_puf_yrs_List">#REF!</definedName>
    <definedName name="Rpt1_RequiredRev">#REF!</definedName>
    <definedName name="sada" hidden="1">{"summary",#N/A,FALSE,"PCR DIRECTORY"}</definedName>
    <definedName name="SAPBEXhrIndnt" hidden="1">"Wide"</definedName>
    <definedName name="SAPBEXrevision" hidden="1">1</definedName>
    <definedName name="SAPBEXsysID" hidden="1">"GP1"</definedName>
    <definedName name="SAPBEXwbID" hidden="1">"4D8X20OALWEWUQH3FZZD2Q9XJ"</definedName>
    <definedName name="SAPsysID" hidden="1">"708C5W7SBKP804JT78WJ0JNKI"</definedName>
    <definedName name="SAPwbID" hidden="1">"ARS"</definedName>
    <definedName name="SCHC22P1">#REF!</definedName>
    <definedName name="SCHC22P2">#REF!</definedName>
    <definedName name="SecOps_OM_06Actual_Essbase">#REF!</definedName>
    <definedName name="serp">#REF!</definedName>
    <definedName name="Server">#REF!</definedName>
    <definedName name="SRCA">#REF!</definedName>
    <definedName name="SRCM">#REF!</definedName>
    <definedName name="Stats_App">#REF!</definedName>
    <definedName name="Stats_Data">#REF!</definedName>
    <definedName name="Stats_DB">#REF!</definedName>
    <definedName name="Stats_EAC">#REF!</definedName>
    <definedName name="Stats_Rpt">#REF!</definedName>
    <definedName name="Stats_Title1">#REF!</definedName>
    <definedName name="Stats_Title2">#REF!</definedName>
    <definedName name="Stratification_of_Cost">#REF!</definedName>
    <definedName name="SUBSEQUENT_YEAR_DATE">#REF!</definedName>
    <definedName name="SUBSEQUENT_YEAR_X">#REF!</definedName>
    <definedName name="SumUDA">#REF!</definedName>
    <definedName name="TAMI" hidden="1">{"summary",#N/A,FALSE,"PCR DIRECTORY"}</definedName>
    <definedName name="test" hidden="1">{"detail305",#N/A,FALSE,"BI-305"}</definedName>
    <definedName name="TEST_YEAR_DATE">#REF!</definedName>
    <definedName name="TEST_YEAR_X">#REF!</definedName>
    <definedName name="TEST0">#REF!</definedName>
    <definedName name="TEST1">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>#REF!</definedName>
    <definedName name="TEST20">#REF!</definedName>
    <definedName name="TEST21">#REF!</definedName>
    <definedName name="TEST22">#REF!</definedName>
    <definedName name="TEST23">#REF!</definedName>
    <definedName name="TEST24">#REF!</definedName>
    <definedName name="TEST25">#REF!</definedName>
    <definedName name="TEST26">#REF!</definedName>
    <definedName name="TEST27">#REF!</definedName>
    <definedName name="TEST28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HKEY">#REF!</definedName>
    <definedName name="TESTKEYS">#REF!</definedName>
    <definedName name="TESTVKEY">#REF!</definedName>
    <definedName name="Total_Co">#REF!</definedName>
    <definedName name="unlock_NonOp">'[13]Sched 4'!$B$7:$B$23,'[13]Sched 4'!#REF!,'[13]Sched 4'!$C$7:$C$23,'[13]Sched 4'!$A$3:$IV$4</definedName>
    <definedName name="User">#REF!</definedName>
    <definedName name="UserPageMember1">#REF!</definedName>
    <definedName name="UserParameters">#REF!</definedName>
    <definedName name="xpg" hidden="1">{"detail305",#N/A,FALSE,"BI-305"}</definedName>
    <definedName name="xxx.detail" hidden="1">{"detail305",#N/A,FALSE,"BI-305"}</definedName>
    <definedName name="xxx.directory" hidden="1">{"summary",#N/A,FALSE,"PCR DIRECTORY"}</definedName>
    <definedName name="Year">#REF!</definedName>
    <definedName name="Year2">#REF!</definedName>
    <definedName name="zzz" hidden="1">{"detail305",#N/A,FALSE,"BI-305"}</definedName>
  </definedNames>
  <calcPr calcId="191029"/>
  <pivotCaches>
    <pivotCache cacheId="0" r:id="rId20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5" l="1"/>
  <c r="O75" i="3"/>
  <c r="O62" i="3"/>
  <c r="O88" i="3"/>
  <c r="O33" i="3" l="1"/>
  <c r="C62" i="3"/>
  <c r="D62" i="3" s="1"/>
  <c r="E62" i="3" s="1"/>
  <c r="F62" i="3" s="1"/>
  <c r="G62" i="3" s="1"/>
  <c r="H62" i="3" s="1"/>
  <c r="I62" i="3" s="1"/>
  <c r="J62" i="3" s="1"/>
  <c r="K62" i="3" s="1"/>
  <c r="L62" i="3" s="1"/>
  <c r="M62" i="3" s="1"/>
  <c r="N62" i="3" s="1"/>
  <c r="C61" i="3"/>
  <c r="D61" i="3" s="1"/>
  <c r="E61" i="3" s="1"/>
  <c r="F61" i="3" s="1"/>
  <c r="G61" i="3" s="1"/>
  <c r="H61" i="3" s="1"/>
  <c r="I61" i="3" s="1"/>
  <c r="J61" i="3" s="1"/>
  <c r="K61" i="3" s="1"/>
  <c r="L61" i="3" s="1"/>
  <c r="M61" i="3" s="1"/>
  <c r="N61" i="3" s="1"/>
  <c r="C60" i="3"/>
  <c r="D60" i="3" s="1"/>
  <c r="E60" i="3" s="1"/>
  <c r="F60" i="3" s="1"/>
  <c r="G60" i="3" s="1"/>
  <c r="H60" i="3" s="1"/>
  <c r="I60" i="3" s="1"/>
  <c r="J60" i="3" s="1"/>
  <c r="K60" i="3" s="1"/>
  <c r="L60" i="3" s="1"/>
  <c r="M60" i="3" s="1"/>
  <c r="N60" i="3" s="1"/>
  <c r="C59" i="3"/>
  <c r="D59" i="3" s="1"/>
  <c r="E59" i="3" s="1"/>
  <c r="F59" i="3" s="1"/>
  <c r="G59" i="3" s="1"/>
  <c r="H59" i="3" s="1"/>
  <c r="I59" i="3" s="1"/>
  <c r="J59" i="3" s="1"/>
  <c r="K59" i="3" s="1"/>
  <c r="L59" i="3" s="1"/>
  <c r="M59" i="3" s="1"/>
  <c r="N59" i="3" s="1"/>
  <c r="C58" i="3"/>
  <c r="D58" i="3" s="1"/>
  <c r="E58" i="3" s="1"/>
  <c r="F58" i="3" s="1"/>
  <c r="G58" i="3" s="1"/>
  <c r="H58" i="3" s="1"/>
  <c r="I58" i="3" s="1"/>
  <c r="J58" i="3" s="1"/>
  <c r="K58" i="3" s="1"/>
  <c r="L58" i="3" s="1"/>
  <c r="M58" i="3" s="1"/>
  <c r="N58" i="3" s="1"/>
  <c r="C57" i="3"/>
  <c r="D57" i="3" s="1"/>
  <c r="E57" i="3" s="1"/>
  <c r="F57" i="3" s="1"/>
  <c r="G57" i="3" s="1"/>
  <c r="H57" i="3" s="1"/>
  <c r="I57" i="3" s="1"/>
  <c r="J57" i="3" s="1"/>
  <c r="K57" i="3" s="1"/>
  <c r="L57" i="3" s="1"/>
  <c r="M57" i="3" s="1"/>
  <c r="N57" i="3" s="1"/>
  <c r="C56" i="3"/>
  <c r="D56" i="3" s="1"/>
  <c r="E56" i="3" s="1"/>
  <c r="F56" i="3" s="1"/>
  <c r="G56" i="3" s="1"/>
  <c r="H56" i="3" s="1"/>
  <c r="I56" i="3" s="1"/>
  <c r="J56" i="3" s="1"/>
  <c r="K56" i="3" s="1"/>
  <c r="L56" i="3" s="1"/>
  <c r="M56" i="3" s="1"/>
  <c r="N56" i="3" s="1"/>
  <c r="C55" i="3"/>
  <c r="D55" i="3" s="1"/>
  <c r="E55" i="3" s="1"/>
  <c r="F55" i="3" s="1"/>
  <c r="G55" i="3" s="1"/>
  <c r="H55" i="3" s="1"/>
  <c r="I55" i="3" s="1"/>
  <c r="J55" i="3" s="1"/>
  <c r="K55" i="3" s="1"/>
  <c r="L55" i="3" s="1"/>
  <c r="M55" i="3" s="1"/>
  <c r="N55" i="3" s="1"/>
  <c r="C54" i="3"/>
  <c r="D54" i="3" s="1"/>
  <c r="E54" i="3" s="1"/>
  <c r="F54" i="3" s="1"/>
  <c r="G54" i="3" s="1"/>
  <c r="H54" i="3" s="1"/>
  <c r="I54" i="3" s="1"/>
  <c r="J54" i="3" s="1"/>
  <c r="K54" i="3" s="1"/>
  <c r="L54" i="3" s="1"/>
  <c r="M54" i="3" s="1"/>
  <c r="N54" i="3" s="1"/>
  <c r="C53" i="3"/>
  <c r="D53" i="3" s="1"/>
  <c r="E53" i="3" s="1"/>
  <c r="F53" i="3" s="1"/>
  <c r="G53" i="3" s="1"/>
  <c r="H53" i="3" s="1"/>
  <c r="I53" i="3" s="1"/>
  <c r="J53" i="3" s="1"/>
  <c r="K53" i="3" s="1"/>
  <c r="L53" i="3" s="1"/>
  <c r="M53" i="3" s="1"/>
  <c r="N53" i="3" s="1"/>
  <c r="C52" i="3"/>
  <c r="D52" i="3" s="1"/>
  <c r="E52" i="3" s="1"/>
  <c r="F52" i="3" s="1"/>
  <c r="G52" i="3" s="1"/>
  <c r="H52" i="3" s="1"/>
  <c r="I52" i="3" s="1"/>
  <c r="J52" i="3" s="1"/>
  <c r="K52" i="3" s="1"/>
  <c r="L52" i="3" s="1"/>
  <c r="M52" i="3" s="1"/>
  <c r="N52" i="3" s="1"/>
  <c r="C51" i="3"/>
  <c r="D51" i="3" s="1"/>
  <c r="E51" i="3" s="1"/>
  <c r="F51" i="3" s="1"/>
  <c r="G51" i="3" s="1"/>
  <c r="H51" i="3" s="1"/>
  <c r="I51" i="3" s="1"/>
  <c r="J51" i="3" s="1"/>
  <c r="K51" i="3" s="1"/>
  <c r="L51" i="3" s="1"/>
  <c r="M51" i="3" s="1"/>
  <c r="N51" i="3" s="1"/>
  <c r="C50" i="3"/>
  <c r="D50" i="3" s="1"/>
  <c r="E50" i="3" s="1"/>
  <c r="F50" i="3" s="1"/>
  <c r="G50" i="3" s="1"/>
  <c r="H50" i="3" s="1"/>
  <c r="I50" i="3" s="1"/>
  <c r="J50" i="3" s="1"/>
  <c r="K50" i="3" s="1"/>
  <c r="L50" i="3" s="1"/>
  <c r="M50" i="3" s="1"/>
  <c r="N50" i="3" s="1"/>
  <c r="C49" i="3"/>
  <c r="D49" i="3" s="1"/>
  <c r="E49" i="3" s="1"/>
  <c r="F49" i="3" s="1"/>
  <c r="G49" i="3" s="1"/>
  <c r="H49" i="3" s="1"/>
  <c r="I49" i="3" s="1"/>
  <c r="J49" i="3" s="1"/>
  <c r="K49" i="3" s="1"/>
  <c r="L49" i="3" s="1"/>
  <c r="M49" i="3" s="1"/>
  <c r="N49" i="3" s="1"/>
  <c r="C48" i="3"/>
  <c r="D48" i="3" s="1"/>
  <c r="E48" i="3" s="1"/>
  <c r="F48" i="3" s="1"/>
  <c r="G48" i="3" s="1"/>
  <c r="H48" i="3" s="1"/>
  <c r="I48" i="3" s="1"/>
  <c r="J48" i="3" s="1"/>
  <c r="K48" i="3" s="1"/>
  <c r="L48" i="3" s="1"/>
  <c r="M48" i="3" s="1"/>
  <c r="N48" i="3" s="1"/>
  <c r="C47" i="3"/>
  <c r="D47" i="3" s="1"/>
  <c r="E47" i="3" s="1"/>
  <c r="F47" i="3" s="1"/>
  <c r="G47" i="3" s="1"/>
  <c r="H47" i="3" s="1"/>
  <c r="I47" i="3" s="1"/>
  <c r="J47" i="3" s="1"/>
  <c r="K47" i="3" s="1"/>
  <c r="L47" i="3" s="1"/>
  <c r="M47" i="3" s="1"/>
  <c r="N47" i="3" s="1"/>
  <c r="C46" i="3"/>
  <c r="D46" i="3" s="1"/>
  <c r="E46" i="3" s="1"/>
  <c r="F46" i="3" s="1"/>
  <c r="G46" i="3" s="1"/>
  <c r="H46" i="3" s="1"/>
  <c r="I46" i="3" s="1"/>
  <c r="J46" i="3" s="1"/>
  <c r="K46" i="3" s="1"/>
  <c r="L46" i="3" s="1"/>
  <c r="M46" i="3" s="1"/>
  <c r="N46" i="3" s="1"/>
  <c r="C45" i="3"/>
  <c r="D45" i="3" s="1"/>
  <c r="E45" i="3" s="1"/>
  <c r="F45" i="3" s="1"/>
  <c r="G45" i="3" s="1"/>
  <c r="H45" i="3" s="1"/>
  <c r="I45" i="3" s="1"/>
  <c r="J45" i="3" s="1"/>
  <c r="K45" i="3" s="1"/>
  <c r="L45" i="3" s="1"/>
  <c r="M45" i="3" s="1"/>
  <c r="N45" i="3" s="1"/>
  <c r="C44" i="3"/>
  <c r="D44" i="3" s="1"/>
  <c r="E44" i="3" s="1"/>
  <c r="F44" i="3" s="1"/>
  <c r="G44" i="3" s="1"/>
  <c r="H44" i="3" s="1"/>
  <c r="I44" i="3" s="1"/>
  <c r="J44" i="3" s="1"/>
  <c r="K44" i="3" s="1"/>
  <c r="L44" i="3" s="1"/>
  <c r="M44" i="3" s="1"/>
  <c r="N44" i="3" s="1"/>
  <c r="C43" i="3"/>
  <c r="D43" i="3" s="1"/>
  <c r="E43" i="3" s="1"/>
  <c r="F43" i="3" s="1"/>
  <c r="G43" i="3" s="1"/>
  <c r="H43" i="3" s="1"/>
  <c r="I43" i="3" s="1"/>
  <c r="J43" i="3" s="1"/>
  <c r="K43" i="3" s="1"/>
  <c r="L43" i="3" s="1"/>
  <c r="M43" i="3" s="1"/>
  <c r="N43" i="3" s="1"/>
  <c r="C42" i="3"/>
  <c r="D42" i="3" s="1"/>
  <c r="E42" i="3" s="1"/>
  <c r="F42" i="3" s="1"/>
  <c r="G42" i="3" s="1"/>
  <c r="H42" i="3" s="1"/>
  <c r="I42" i="3" s="1"/>
  <c r="J42" i="3" s="1"/>
  <c r="K42" i="3" s="1"/>
  <c r="L42" i="3" s="1"/>
  <c r="M42" i="3" s="1"/>
  <c r="N42" i="3" s="1"/>
  <c r="C41" i="3"/>
  <c r="D41" i="3" s="1"/>
  <c r="E41" i="3" s="1"/>
  <c r="F41" i="3" s="1"/>
  <c r="G41" i="3" s="1"/>
  <c r="H41" i="3" s="1"/>
  <c r="I41" i="3" s="1"/>
  <c r="J41" i="3" s="1"/>
  <c r="K41" i="3" s="1"/>
  <c r="L41" i="3" s="1"/>
  <c r="M41" i="3" s="1"/>
  <c r="N41" i="3" s="1"/>
  <c r="C40" i="3"/>
  <c r="D40" i="3" s="1"/>
  <c r="E40" i="3" s="1"/>
  <c r="F40" i="3" s="1"/>
  <c r="G40" i="3" s="1"/>
  <c r="H40" i="3" s="1"/>
  <c r="I40" i="3" s="1"/>
  <c r="J40" i="3" s="1"/>
  <c r="K40" i="3" s="1"/>
  <c r="L40" i="3" s="1"/>
  <c r="M40" i="3" s="1"/>
  <c r="N40" i="3" s="1"/>
  <c r="C39" i="3"/>
  <c r="D39" i="3" s="1"/>
  <c r="E39" i="3" s="1"/>
  <c r="F39" i="3" s="1"/>
  <c r="G39" i="3" s="1"/>
  <c r="H39" i="3" s="1"/>
  <c r="I39" i="3" s="1"/>
  <c r="J39" i="3" s="1"/>
  <c r="K39" i="3" s="1"/>
  <c r="L39" i="3" s="1"/>
  <c r="M39" i="3" s="1"/>
  <c r="N39" i="3" s="1"/>
  <c r="C38" i="3"/>
  <c r="D38" i="3" s="1"/>
  <c r="E38" i="3" s="1"/>
  <c r="F38" i="3" s="1"/>
  <c r="G38" i="3" s="1"/>
  <c r="H38" i="3" s="1"/>
  <c r="I38" i="3" s="1"/>
  <c r="J38" i="3" s="1"/>
  <c r="K38" i="3" s="1"/>
  <c r="L38" i="3" s="1"/>
  <c r="M38" i="3" s="1"/>
  <c r="N38" i="3" s="1"/>
  <c r="C37" i="3"/>
  <c r="D37" i="3" s="1"/>
  <c r="E37" i="3" s="1"/>
  <c r="F37" i="3" s="1"/>
  <c r="G37" i="3" s="1"/>
  <c r="H37" i="3" s="1"/>
  <c r="I37" i="3" s="1"/>
  <c r="J37" i="3" s="1"/>
  <c r="K37" i="3" s="1"/>
  <c r="L37" i="3" s="1"/>
  <c r="M37" i="3" s="1"/>
  <c r="N37" i="3" s="1"/>
  <c r="C36" i="3"/>
  <c r="D36" i="3" s="1"/>
  <c r="E36" i="3" s="1"/>
  <c r="F36" i="3" s="1"/>
  <c r="G36" i="3" s="1"/>
  <c r="H36" i="3" s="1"/>
  <c r="I36" i="3" s="1"/>
  <c r="J36" i="3" s="1"/>
  <c r="K36" i="3" s="1"/>
  <c r="L36" i="3" s="1"/>
  <c r="M36" i="3" s="1"/>
  <c r="N36" i="3" s="1"/>
</calcChain>
</file>

<file path=xl/sharedStrings.xml><?xml version="1.0" encoding="utf-8"?>
<sst xmlns="http://schemas.openxmlformats.org/spreadsheetml/2006/main" count="680" uniqueCount="114">
  <si>
    <t>CDR: 2022 FCG Rate Case - Base Depr Rates</t>
  </si>
  <si>
    <t>Cap - Component</t>
  </si>
  <si>
    <t>FERC Function</t>
  </si>
  <si>
    <t>Depr Group: PP Utility Account of Cap - Depr Groups</t>
  </si>
  <si>
    <t>Depr Group: SAP Business Area of Cap - Depr Groups</t>
  </si>
  <si>
    <t>User Specified Scenario List</t>
  </si>
  <si>
    <t>Jan - 2023</t>
  </si>
  <si>
    <t>Feb - 2023</t>
  </si>
  <si>
    <t>Mar - 2023</t>
  </si>
  <si>
    <t>Apr - 2023</t>
  </si>
  <si>
    <t>May - 2023</t>
  </si>
  <si>
    <t>Jun - 2023</t>
  </si>
  <si>
    <t>Jul - 2023</t>
  </si>
  <si>
    <t>Aug - 2023</t>
  </si>
  <si>
    <t>Sep - 2023</t>
  </si>
  <si>
    <t>Oct - 2023</t>
  </si>
  <si>
    <t>Nov - 2023</t>
  </si>
  <si>
    <t>Dec - 2023</t>
  </si>
  <si>
    <t>BookDepr: Book Depreciation</t>
  </si>
  <si>
    <t>000: Intangible</t>
  </si>
  <si>
    <t>30302: 30302</t>
  </si>
  <si>
    <t>A01: Base</t>
  </si>
  <si>
    <t>CDR: 2022 FCG Rate Case - Base Depr Rates</t>
  </si>
  <si>
    <t>CDR: 2022 FCG Rate Case</t>
  </si>
  <si>
    <t>30320: 30320</t>
  </si>
  <si>
    <t>007: Building, General Plant</t>
  </si>
  <si>
    <t>39000: 39000 - Structures &amp; Improvements</t>
  </si>
  <si>
    <t>Dif. CDR: 2022 FCG Rate Case</t>
  </si>
  <si>
    <t>008: General Plant Equipment</t>
  </si>
  <si>
    <t>39100: 39100 - Office Furniture &amp; Equipt</t>
  </si>
  <si>
    <t>39111: 39111 - OFE - Enterprise Software</t>
  </si>
  <si>
    <t>39112: 39112 - Computer Equipment</t>
  </si>
  <si>
    <t>39150: 39150 - Personal Computer Equipment</t>
  </si>
  <si>
    <t>39400: 39400 - Tools, Shop &amp; Garage Equipt</t>
  </si>
  <si>
    <t>39410: 39410 - Tools/Shop Equipt-Fixed</t>
  </si>
  <si>
    <t>39700: 39700 - Communications Equipt</t>
  </si>
  <si>
    <t>39800: 39800 - Miscellaneous Equipt</t>
  </si>
  <si>
    <t>009: Transportation Equipment</t>
  </si>
  <si>
    <t>39200: 39200 - Transportation Equipt - Gas</t>
  </si>
  <si>
    <t>39210: 39210 - Automobile</t>
  </si>
  <si>
    <t>39220: 39220 - Light Trucks</t>
  </si>
  <si>
    <t>39230: 39230 - Heavy Trucks</t>
  </si>
  <si>
    <t>39600: 39600 - Power Operated Equipt</t>
  </si>
  <si>
    <t>010: Distribution - Gas</t>
  </si>
  <si>
    <t>37500: 37500 - Structures &amp; Improvements</t>
  </si>
  <si>
    <t>37610: 37610 - Mains - Steel</t>
  </si>
  <si>
    <t>A25: SAFE</t>
  </si>
  <si>
    <t>37620: 37620 - Mains - Plastic</t>
  </si>
  <si>
    <t>37800: 37800 - M&amp;R Station Equipt - Gen</t>
  </si>
  <si>
    <t>37900: 37900 - M&amp;R Station Equipt-CityGate</t>
  </si>
  <si>
    <t>38010: 38010 - Services - Steel</t>
  </si>
  <si>
    <t>38020: 38020 - Services - Plastic</t>
  </si>
  <si>
    <t>38100: 38100 - Meters</t>
  </si>
  <si>
    <t>38110: 38110 - Meters - ERTs</t>
  </si>
  <si>
    <t>38200: 38200 - Meter Installations</t>
  </si>
  <si>
    <t>38210: 38210 - Meter Install - ERTs</t>
  </si>
  <si>
    <t>38300: 38300 - House Regulators</t>
  </si>
  <si>
    <t>38400: 38400 - Communication Equipment</t>
  </si>
  <si>
    <t>38500: 38500 - Industrial M&amp;R Station Equi</t>
  </si>
  <si>
    <t>38700: 38700 - Other Equipment</t>
  </si>
  <si>
    <t>011: Storage Plant - Gas</t>
  </si>
  <si>
    <t>36400-G: 36400 - LNG Plant</t>
  </si>
  <si>
    <t>Grand Total</t>
  </si>
  <si>
    <t>Sum of Dec - 2022</t>
  </si>
  <si>
    <t>Sum of Jan - 2023</t>
  </si>
  <si>
    <t>Sum of Feb - 2023</t>
  </si>
  <si>
    <t>Sum of Mar - 2023</t>
  </si>
  <si>
    <t>Sum of Apr - 2023</t>
  </si>
  <si>
    <t>Sum of May - 2023</t>
  </si>
  <si>
    <t>Sum of Jun - 2023</t>
  </si>
  <si>
    <t>Sum of Jul - 2023</t>
  </si>
  <si>
    <t>Sum of Aug - 2023</t>
  </si>
  <si>
    <t>Sum of Sep - 2023</t>
  </si>
  <si>
    <t>Sum of Oct - 2023</t>
  </si>
  <si>
    <t>Sum of Nov - 2023</t>
  </si>
  <si>
    <t>Sum of Dec - 2023</t>
  </si>
  <si>
    <t>A01 BOOK DEPRECIATION - ADJ</t>
  </si>
  <si>
    <t>A01 RESERVE ADJ</t>
  </si>
  <si>
    <t>38920: 38920 - Land Rights</t>
  </si>
  <si>
    <t>Total SAFE Reserve</t>
  </si>
  <si>
    <t>Check:</t>
  </si>
  <si>
    <t>Ending Reserve Balance - SAFE ROLL IN</t>
  </si>
  <si>
    <t>Book Depreciation - SAFE ROLL IN</t>
  </si>
  <si>
    <t>PE_FCG - RAF: NOI &amp; Rate Base Adjustment Trend</t>
  </si>
  <si>
    <t>1: Company per Book</t>
  </si>
  <si>
    <t>7: Juris Utility</t>
  </si>
  <si>
    <t>Florida City Gas</t>
  </si>
  <si>
    <t>RATE BASE COMPANY ADJUSTMENTS</t>
  </si>
  <si>
    <t>G-RB_AD_RIM_DEPRECIATION: DEPRECIATION ADJUSTMENT</t>
  </si>
  <si>
    <t>FPLM: 2022 FCG Rate Case</t>
  </si>
  <si>
    <t>G-ADC008410: ACC PROV DEPR &amp; AMORT - DISTRIBUTION ACCT 375 - DEPR STUDY</t>
  </si>
  <si>
    <t>G-ADC008411: ACC PROV DEPR &amp; AMORT - DISTRIBUTION ACCT 376 - DEPR STUDY</t>
  </si>
  <si>
    <t>G-ADC008412: ACC PROV DEPR &amp; AMORT - DISTRIBUTION ACCT 378 - DEPR STUDY</t>
  </si>
  <si>
    <t>G-ADC008413: ACC PROV DEPR &amp; AMORT - DISTRIBUTION ACCT 379 - DEPR STUDY</t>
  </si>
  <si>
    <t>G-ADC008414: ACC PROV DEPR &amp; AMORT - DISTRIBUTION ACCT 380 - DEPR STUDY</t>
  </si>
  <si>
    <t>G-ADC008415: ACC PROV DEPR &amp; AMORT - DISTRIBUTION ACCT 381 - DEPR STUDY</t>
  </si>
  <si>
    <t>G-ADC008416: ACC PROV DEPR &amp; AMORT - DISTRIBUTION ACCT 382 - DEPR STUDY</t>
  </si>
  <si>
    <t>G-ADC008417: ACC PROV DEPR &amp; AMORT - DISTRIBUTION ACCT 383 - DEPR STUDY</t>
  </si>
  <si>
    <t>G-ADC008418: ACC PROV DEPR &amp; AMORT - DISTRIBUTION ACCT 384 - DEPR STUDY</t>
  </si>
  <si>
    <t>G-ADC008419: ACC PROV DEPR &amp; AMORT - DISTRIBUTION ACCT 385 - DEPR STUDY</t>
  </si>
  <si>
    <t>G-ADC008420: ACC PROV DEPR &amp; AMORT - DISTRIBUTION ACCT 387 - DEPR STUDY</t>
  </si>
  <si>
    <t>G-ADC008421: ACC PROV DEPR &amp; AMORT - DISTRIBUTION ACCT 376 - SAFE - DEPR STUDY</t>
  </si>
  <si>
    <t>G-ADC008422: ACC PROV DEPR &amp; AMORT - DISTRIBUTION ACCT 380 - SAFE - DEPR STUDY</t>
  </si>
  <si>
    <t>G-ADC008423: ACC PROV DEPR &amp; AMORT - DISTRIBUTION ACCT 381 - SAFE - DEPR STUDY</t>
  </si>
  <si>
    <t>G-ADC008424: ACC PROV DEPR &amp; AMORT - DISTRIBUTION ACCT 382 - SAFE - DEPR STUDY</t>
  </si>
  <si>
    <t>G-ADC008500: ACC PROV DEPR &amp; AMORT - GENERAL PLANT TRANSPORTATION EQUIP - DEPR STUDY</t>
  </si>
  <si>
    <t>G-ADC008610: ACC PROV DEPR &amp; AMORT - GENERAL PLANT STRUCTURES - DEPR STUDY</t>
  </si>
  <si>
    <t>G-ADC008620: ACC PROV DEPR &amp; AMORT - GENERAL PLANT OTHER - DEPR STUDY</t>
  </si>
  <si>
    <t>Check</t>
  </si>
  <si>
    <t>20220069-GU</t>
  </si>
  <si>
    <t>FCG 001176</t>
  </si>
  <si>
    <t>FCG 001177</t>
  </si>
  <si>
    <t>FCG 001178</t>
  </si>
  <si>
    <t>FCG 001179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</si>
</sst>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(* #,##0_);_(* \(#,##0\);_(* &quot;-&quot;??_);_(@_)"/>
  </numFmts>
  <fonts count="2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u/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theme="1"/>
      <name val="Calibri"/>
      <family val="2"/>
    </font>
    <font>
      <i/>
      <sz val="11"/>
      <color indexed="8"/>
      <name val="Calibri"/>
      <family val="2"/>
      <scheme val="minor"/>
    </font>
    <font>
      <sz val="12"/>
      <name val="Arial"/>
      <family val="2"/>
    </font>
    <font>
      <sz val="10"/>
      <name val="Times New Roman"/>
      <family val="1"/>
    </font>
    <font>
      <sz val="10"/>
      <name val="Courie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</borders>
  <cellStyleXfs count="1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7" fillId="0" borderId="0"/>
    <xf numFmtId="0" fontId="15" fillId="0" borderId="0"/>
    <xf numFmtId="0" fontId="15" fillId="0" borderId="0"/>
    <xf numFmtId="0" fontId="19" fillId="0" borderId="0"/>
    <xf numFmtId="0" fontId="21" fillId="0" borderId="0"/>
  </cellStyleXfs>
  <cellXfs count="41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164" fontId="10" fillId="0" borderId="0" xfId="0" applyNumberFormat="1" applyFont="1" applyAlignment="1">
      <alignment horizontal="right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11" fillId="2" borderId="3" xfId="0" applyFont="1" applyFill="1" applyBorder="1"/>
    <xf numFmtId="165" fontId="0" fillId="0" borderId="0" xfId="0" applyNumberFormat="1"/>
    <xf numFmtId="0" fontId="11" fillId="0" borderId="3" xfId="0" applyFont="1" applyBorder="1" applyAlignment="1">
      <alignment horizontal="left"/>
    </xf>
    <xf numFmtId="165" fontId="11" fillId="0" borderId="3" xfId="0" applyNumberFormat="1" applyFont="1" applyBorder="1"/>
    <xf numFmtId="0" fontId="11" fillId="2" borderId="4" xfId="0" applyFont="1" applyFill="1" applyBorder="1" applyAlignment="1">
      <alignment horizontal="left"/>
    </xf>
    <xf numFmtId="165" fontId="11" fillId="2" borderId="4" xfId="0" applyNumberFormat="1" applyFont="1" applyFill="1" applyBorder="1"/>
    <xf numFmtId="164" fontId="0" fillId="0" borderId="0" xfId="0" applyNumberFormat="1"/>
    <xf numFmtId="17" fontId="12" fillId="0" borderId="0" xfId="0" applyNumberFormat="1" applyFont="1"/>
    <xf numFmtId="0" fontId="0" fillId="0" borderId="0" xfId="0"/>
    <xf numFmtId="0" fontId="0" fillId="0" borderId="0" xfId="0"/>
    <xf numFmtId="0" fontId="0" fillId="0" borderId="1" xfId="0" applyBorder="1"/>
    <xf numFmtId="0" fontId="3" fillId="0" borderId="0" xfId="0" applyFont="1"/>
    <xf numFmtId="0" fontId="3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left" vertical="center" indent="1"/>
    </xf>
    <xf numFmtId="0" fontId="14" fillId="0" borderId="0" xfId="0" applyFont="1" applyAlignment="1">
      <alignment horizontal="left" vertical="center" indent="2"/>
    </xf>
    <xf numFmtId="0" fontId="3" fillId="0" borderId="0" xfId="0" applyFont="1" applyAlignment="1">
      <alignment horizontal="left" vertical="center" indent="3"/>
    </xf>
    <xf numFmtId="164" fontId="3" fillId="0" borderId="5" xfId="0" applyNumberFormat="1" applyFont="1" applyBorder="1" applyAlignment="1">
      <alignment horizontal="right" vertical="center"/>
    </xf>
    <xf numFmtId="165" fontId="16" fillId="3" borderId="0" xfId="0" applyNumberFormat="1" applyFont="1" applyFill="1"/>
    <xf numFmtId="164" fontId="0" fillId="3" borderId="0" xfId="0" applyNumberFormat="1" applyFill="1"/>
    <xf numFmtId="0" fontId="18" fillId="0" borderId="0" xfId="0" applyFont="1"/>
    <xf numFmtId="0" fontId="3" fillId="0" borderId="2" xfId="0" applyFont="1" applyBorder="1" applyAlignment="1">
      <alignment horizontal="center" vertical="center" wrapText="1"/>
    </xf>
    <xf numFmtId="0" fontId="20" fillId="0" borderId="0" xfId="13" applyFont="1"/>
    <xf numFmtId="0" fontId="0" fillId="4" borderId="0" xfId="0" applyFill="1"/>
    <xf numFmtId="0" fontId="11" fillId="5" borderId="3" xfId="0" applyFont="1" applyFill="1" applyBorder="1"/>
    <xf numFmtId="0" fontId="12" fillId="4" borderId="0" xfId="0" applyFont="1" applyFill="1"/>
  </cellXfs>
  <cellStyles count="15">
    <cellStyle name="Comma [0] 2" xfId="3" xr:uid="{73A4A2F4-9918-4241-8536-58B5AFA7EB04}"/>
    <cellStyle name="Comma [0] 3" xfId="6" xr:uid="{9157B5D7-81A7-42C6-9F71-CAE0A64270F9}"/>
    <cellStyle name="Comma 2" xfId="2" xr:uid="{8EEE4FFA-30AC-4578-B73D-29E48A374692}"/>
    <cellStyle name="Comma 3" xfId="5" xr:uid="{5BDD7EE9-E2A2-437E-8241-061ED52E7C13}"/>
    <cellStyle name="Normal" xfId="0" builtinId="0"/>
    <cellStyle name="Normal 2" xfId="1" xr:uid="{0F7F240A-536F-42E9-8C8D-D400ED9DDC74}"/>
    <cellStyle name="Normal 2 6" xfId="14" xr:uid="{925567FC-4C70-4769-AE9F-7C0C43F503C9}"/>
    <cellStyle name="Normal 26" xfId="10" xr:uid="{CFFBA234-F04D-4C9E-BA35-92AD990211EF}"/>
    <cellStyle name="Normal 29" xfId="9" xr:uid="{0FF44734-6D01-4027-A450-92392A4DE28C}"/>
    <cellStyle name="Normal 3" xfId="4" xr:uid="{06716F09-1763-4053-9ABC-E927AE9C51AB}"/>
    <cellStyle name="Normal 4" xfId="7" xr:uid="{605CE45A-98E4-45F0-BD03-75D486B83DA8}"/>
    <cellStyle name="Normal 44" xfId="8" xr:uid="{D2A19D16-FBB5-4DF0-B286-14C65A1166B8}"/>
    <cellStyle name="Normal 48" xfId="11" xr:uid="{8953A5B3-2640-491A-AEB8-41599A31D2C8}"/>
    <cellStyle name="Normal 50" xfId="12" xr:uid="{16EF36C9-BA57-47C9-ACDA-679C67BB913E}"/>
    <cellStyle name="Normal 8" xfId="13" xr:uid="{359565C2-D07D-4265-A60F-F62663BE26D2}"/>
  </cellStyles>
  <dxfs count="3">
    <dxf>
      <fill>
        <patternFill>
          <bgColor rgb="FFFFC000"/>
        </patternFill>
      </fill>
    </dxf>
    <dxf>
      <fill>
        <patternFill patternType="solid">
          <bgColor rgb="FFFFFF00"/>
        </patternFill>
      </fill>
    </dxf>
    <dxf>
      <numFmt numFmtId="165" formatCode="_(* #,##0_);_(* \(#,##0\);_(* &quot;-&quot;??_);_(@_)"/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acgreg$\TEMP\Revised%20Proformas\SCHERER%20PROFORM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RIS\RIS_Phase2\RIS_MFR_C_2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bxsf23\vol1\USERS\LGD0Q14\OVERHAUL\1999\Current\1999OH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COST%20OF%20CAPITAL\2015%20May%20ESR\Capital%20Structure%20and%20Cost%20Rates%20per%20May%202015%20ESR%20(Cost%20Recovery%20Clauses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eam0bt1\Local%20Settings\Temporary%20Internet%20Files\Content.Outlook\71JH14OK\C.Program%20Files.notes.data\Documents\FPL_2006PlngProc_Sec3_Apndx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BXSF22\VOL1\USERS\UPRSGM\EXCEL\96YEVAR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hange%20of%20control\CIC%20Payout%20PSA%20&amp;%20SVA%20excluding%20Top%208%20for%20Payrol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vacation\hr%20vac%20liab%202005\Q2%20Vacation%20Liability%20Repor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RIS\RIS_Phase2\RIS_MFR_C_4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emp\C.Home.RemoteAccess.ttk0pjv\TEMP\RIS\RIS_Phase2\RIS_MFR_C_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EMP\RIS_MFR_C_2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emp\C.Home.RemoteAccess.ttk0pjv\TEMP\RIS\RIS_Phase2\RIS_MFR_C_2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EMP\RIS_MFR_C_4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RIS\RIS_Phase2\RIS_MFR_C_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emp\C.Home.RemoteAccess.ttk0pjv\TEMP\RIS\RIS_Phase2\RIS_MFR_C_4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"/>
      <sheetName val="Cost of Capital Worksheet"/>
      <sheetName val="Adjusted Gen &amp; Fuel$"/>
      <sheetName val="Prop Tax"/>
      <sheetName val="Inventory 2001"/>
      <sheetName val="BASE TARGETS"/>
      <sheetName val="Staff Targets 2002-2003"/>
      <sheetName val="Project &amp; ECRC Targets"/>
      <sheetName val="2001 Bud for Distribution"/>
      <sheetName val="Assigned &amp; Other Corp Costs"/>
      <sheetName val="Headcount"/>
      <sheetName val="Statement Fin Pos 00"/>
      <sheetName val="Rev Requirements 00"/>
      <sheetName val="Plant Millage"/>
      <sheetName val="Tax &amp; Insu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>
        <row r="1">
          <cell r="A1" t="str">
            <v>SCHEDULE C-21</v>
          </cell>
          <cell r="E1" t="str">
            <v>REVENUE TAXES</v>
          </cell>
        </row>
        <row r="4">
          <cell r="A4" t="str">
            <v>FLORIDA PUBLIC SERVICE COMMISSION</v>
          </cell>
          <cell r="D4" t="str">
            <v xml:space="preserve">          EXPLANATION: </v>
          </cell>
          <cell r="F4" t="str">
            <v>PROVIDE  A CALCULATION OF THE GROSS RECEIPT TAX AND REGULATORY ASSESSMENT FEE FOR THE HISTORICAL BASE YEAR, HISTORICAL BASE YEAR + 1, AND THE TEST YEAR.</v>
          </cell>
          <cell r="K4" t="str">
            <v>TYPE OF DATA SHOWN:</v>
          </cell>
        </row>
        <row r="6">
          <cell r="A6" t="str">
            <v>COMPANY:</v>
          </cell>
        </row>
        <row r="8">
          <cell r="A8" t="str">
            <v>DOCKET NO.:</v>
          </cell>
          <cell r="K8" t="str">
            <v>WITNESS:</v>
          </cell>
        </row>
        <row r="12">
          <cell r="A12" t="str">
            <v>LINE</v>
          </cell>
          <cell r="B12" t="str">
            <v xml:space="preserve"> </v>
          </cell>
          <cell r="D12" t="str">
            <v>GROSS RECEIPTS TAX</v>
          </cell>
          <cell r="J12" t="str">
            <v>REGULATORY ASSESSMENT FEE</v>
          </cell>
        </row>
        <row r="13">
          <cell r="A13" t="str">
            <v>NO.</v>
          </cell>
          <cell r="B13" t="str">
            <v xml:space="preserve"> </v>
          </cell>
          <cell r="D13" t="str">
            <v xml:space="preserve">HISTORICAL </v>
          </cell>
          <cell r="E13" t="str">
            <v xml:space="preserve"> </v>
          </cell>
          <cell r="F13" t="str">
            <v xml:space="preserve">HISTORICAL </v>
          </cell>
          <cell r="H13" t="str">
            <v>TEST</v>
          </cell>
          <cell r="J13" t="str">
            <v xml:space="preserve">HISTORICAL </v>
          </cell>
          <cell r="K13" t="str">
            <v xml:space="preserve"> </v>
          </cell>
          <cell r="L13" t="str">
            <v xml:space="preserve">HISTORICAL </v>
          </cell>
          <cell r="N13" t="str">
            <v>TEST</v>
          </cell>
        </row>
        <row r="14">
          <cell r="D14" t="str">
            <v>BASE YEAR</v>
          </cell>
          <cell r="F14" t="str">
            <v>BASE YEAR + 1</v>
          </cell>
          <cell r="H14" t="str">
            <v>YEAR</v>
          </cell>
          <cell r="J14" t="str">
            <v>BASE YEAR</v>
          </cell>
          <cell r="L14" t="str">
            <v>BASE YEAR + 1</v>
          </cell>
          <cell r="N14" t="str">
            <v>YEAR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  <cell r="B55" t="str">
            <v>SUPPORTING SCHEDULES:</v>
          </cell>
          <cell r="J55" t="str">
            <v>RECAP SCHEDULES:</v>
          </cell>
        </row>
        <row r="56">
          <cell r="A56">
            <v>42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9"/>
      <sheetName val="1999 W-pcc @18"/>
    </sheetNames>
    <sheetDataSet>
      <sheetData sheetId="0" refreshError="1">
        <row r="9">
          <cell r="D9" t="str">
            <v>OPEN</v>
          </cell>
        </row>
      </sheetData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C May 2015"/>
      <sheetName val="~4600717"/>
    </sheetNames>
    <sheetDataSet>
      <sheetData sheetId="0"/>
      <sheetData sheetId="1">
        <row r="2">
          <cell r="A2" t="str">
            <v>LONG_TERM_DEBT</v>
          </cell>
          <cell r="B2" t="str">
            <v>JURCAPTOT</v>
          </cell>
          <cell r="C2">
            <v>7868539535.7111092</v>
          </cell>
        </row>
        <row r="3">
          <cell r="A3" t="str">
            <v>PREFERRED_STOCK</v>
          </cell>
          <cell r="B3" t="str">
            <v>JURCAPTOT</v>
          </cell>
          <cell r="C3">
            <v>0</v>
          </cell>
        </row>
        <row r="4">
          <cell r="A4" t="str">
            <v>INVESTMENT_TAX_CREDITS</v>
          </cell>
          <cell r="B4" t="str">
            <v>JURCAPCRT</v>
          </cell>
          <cell r="C4">
            <v>8.2532114462482431E-2</v>
          </cell>
        </row>
        <row r="5">
          <cell r="A5" t="str">
            <v>LONG_TERM_DEBT</v>
          </cell>
          <cell r="B5" t="str">
            <v>JURCAPCRT</v>
          </cell>
          <cell r="C5">
            <v>4.7963723979218657E-2</v>
          </cell>
        </row>
        <row r="6">
          <cell r="A6" t="str">
            <v>COMMON_EQUITY</v>
          </cell>
          <cell r="B6" t="str">
            <v>JURCAPTOT</v>
          </cell>
          <cell r="C6">
            <v>12106290409.449617</v>
          </cell>
        </row>
        <row r="7">
          <cell r="A7" t="str">
            <v>INVESTMENT_TAX_CREDITS</v>
          </cell>
          <cell r="B7" t="str">
            <v>JURCAPTOT</v>
          </cell>
          <cell r="C7">
            <v>2138559.6974359965</v>
          </cell>
        </row>
        <row r="8">
          <cell r="A8" t="str">
            <v>COMMON_EQUITY</v>
          </cell>
          <cell r="B8" t="str">
            <v>JURCAPCRT</v>
          </cell>
          <cell r="C8">
            <v>0.105</v>
          </cell>
        </row>
        <row r="9">
          <cell r="A9" t="str">
            <v>CUSTOMER_DEPOSITS</v>
          </cell>
          <cell r="B9" t="str">
            <v>JURCAPCRT</v>
          </cell>
          <cell r="C9">
            <v>2.0423249339023484E-2</v>
          </cell>
        </row>
        <row r="10">
          <cell r="A10" t="str">
            <v>CUSTOMER_DEPOSITS</v>
          </cell>
          <cell r="B10" t="str">
            <v>JURCAPTOT</v>
          </cell>
          <cell r="C10">
            <v>421524845.01806116</v>
          </cell>
        </row>
        <row r="11">
          <cell r="A11" t="str">
            <v>DEFERRED_INCOME_TAX</v>
          </cell>
          <cell r="B11" t="str">
            <v>JURCAPTOT</v>
          </cell>
          <cell r="C11">
            <v>5629438935.3364363</v>
          </cell>
        </row>
        <row r="12">
          <cell r="A12" t="str">
            <v>SHORT_TERM_DEBT</v>
          </cell>
          <cell r="B12" t="str">
            <v>JURCAPTOT</v>
          </cell>
          <cell r="C12">
            <v>346840442.5806945</v>
          </cell>
        </row>
        <row r="13">
          <cell r="A13" t="str">
            <v>PREFERRED_STOCK</v>
          </cell>
          <cell r="B13" t="str">
            <v>JURCAPCRT</v>
          </cell>
          <cell r="C13">
            <v>0</v>
          </cell>
        </row>
        <row r="14">
          <cell r="A14" t="str">
            <v>SHORT_TERM_DEBT</v>
          </cell>
          <cell r="B14" t="str">
            <v>JURCAPCRT</v>
          </cell>
          <cell r="C14">
            <v>2.0266670342745974E-2</v>
          </cell>
        </row>
        <row r="15">
          <cell r="A15" t="str">
            <v>DEFERRED_INCOME_TAX</v>
          </cell>
          <cell r="B15" t="str">
            <v>JURCAPCRT</v>
          </cell>
          <cell r="C15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ver"/>
      <sheetName val="Perf Meas Sample"/>
      <sheetName val="Cal 5&amp;6 Sch 1"/>
      <sheetName val="Cal 5&amp;6 Sch 2"/>
      <sheetName val="Cal 5&amp;6 Sch 6"/>
      <sheetName val="R-Sched Sample"/>
      <sheetName val="Cal 8 Sch 1rev1"/>
      <sheetName val="Cal 8 Sch 1rev2"/>
      <sheetName val="Sched 1 OM"/>
      <sheetName val="Sched 1 Cap"/>
      <sheetName val="Sched 2 '06"/>
      <sheetName val="Sched 2 '07"/>
      <sheetName val="Sched 2 '08"/>
      <sheetName val="Sched 3 OM"/>
      <sheetName val="Sched 3 Cap"/>
      <sheetName val="Sched 4"/>
      <sheetName val="Sched 5a '06"/>
      <sheetName val="Sched 5a '07"/>
      <sheetName val="Sched 5a '08"/>
      <sheetName val="Sched 5b '06"/>
      <sheetName val="Sched 5b '07"/>
      <sheetName val="Sched 5b '08"/>
      <sheetName val="Sched 6"/>
      <sheetName val="Pay Perio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5">
          <cell r="B5" t="str">
            <v>Current
Approved</v>
          </cell>
          <cell r="C5" t="str">
            <v>Estimated
Actual</v>
          </cell>
          <cell r="D5" t="str">
            <v>Variance
Over/(Under)</v>
          </cell>
          <cell r="E5" t="str">
            <v>Variance
Percent</v>
          </cell>
          <cell r="F5" t="str">
            <v>Funds
Request</v>
          </cell>
          <cell r="G5" t="str">
            <v>Difference
Inc / (Dec)</v>
          </cell>
          <cell r="H5" t="str">
            <v>Variance
Percent</v>
          </cell>
          <cell r="I5" t="str">
            <v>Funds
Request</v>
          </cell>
          <cell r="J5" t="str">
            <v>Difference
Inc / (Dec)</v>
          </cell>
          <cell r="K5" t="str">
            <v>Variance
Percent</v>
          </cell>
          <cell r="L5" t="str">
            <v>Funds
Request</v>
          </cell>
          <cell r="M5" t="str">
            <v>Difference
Inc / (Dec)</v>
          </cell>
          <cell r="N5" t="str">
            <v>Variance
Percent</v>
          </cell>
        </row>
        <row r="6">
          <cell r="A6" t="str">
            <v>Expense Types</v>
          </cell>
          <cell r="B6" t="str">
            <v>2005</v>
          </cell>
          <cell r="C6" t="str">
            <v>2005</v>
          </cell>
          <cell r="D6">
            <v>2005</v>
          </cell>
          <cell r="F6" t="str">
            <v>2006</v>
          </cell>
          <cell r="G6" t="str">
            <v>2005 Est Act</v>
          </cell>
          <cell r="I6" t="str">
            <v>2007</v>
          </cell>
          <cell r="J6">
            <v>2006</v>
          </cell>
          <cell r="L6" t="str">
            <v>2008</v>
          </cell>
          <cell r="M6" t="str">
            <v>2007</v>
          </cell>
        </row>
        <row r="7">
          <cell r="A7" t="str">
            <v>1 - O&amp;M Base</v>
          </cell>
          <cell r="B7">
            <v>140000</v>
          </cell>
          <cell r="C7">
            <v>135000</v>
          </cell>
          <cell r="D7">
            <v>-5000</v>
          </cell>
          <cell r="E7">
            <v>-3.5714285714285712E-2</v>
          </cell>
          <cell r="F7">
            <v>140000</v>
          </cell>
          <cell r="G7">
            <v>5000</v>
          </cell>
          <cell r="H7">
            <v>3.7037037037037035E-2</v>
          </cell>
          <cell r="I7">
            <v>145000</v>
          </cell>
          <cell r="J7">
            <v>5000</v>
          </cell>
          <cell r="K7">
            <v>3.5714285714285712E-2</v>
          </cell>
          <cell r="L7">
            <v>145000</v>
          </cell>
          <cell r="M7">
            <v>0</v>
          </cell>
          <cell r="N7">
            <v>0</v>
          </cell>
        </row>
        <row r="8">
          <cell r="A8" t="str">
            <v>2 - O&amp;M ECCR</v>
          </cell>
          <cell r="B8">
            <v>10000</v>
          </cell>
          <cell r="C8">
            <v>9000</v>
          </cell>
          <cell r="D8">
            <v>-1000</v>
          </cell>
          <cell r="E8">
            <v>-0.1</v>
          </cell>
          <cell r="F8">
            <v>10000</v>
          </cell>
          <cell r="G8">
            <v>1000</v>
          </cell>
          <cell r="H8">
            <v>0.1111111111111111</v>
          </cell>
          <cell r="I8">
            <v>11000</v>
          </cell>
          <cell r="J8">
            <v>1000</v>
          </cell>
          <cell r="K8">
            <v>0.1</v>
          </cell>
          <cell r="L8">
            <v>8000</v>
          </cell>
          <cell r="M8">
            <v>-3000</v>
          </cell>
          <cell r="N8">
            <v>-0.27272727272727271</v>
          </cell>
        </row>
        <row r="9">
          <cell r="A9" t="str">
            <v>4 - O&amp;M Fuel</v>
          </cell>
          <cell r="B9">
            <v>0</v>
          </cell>
          <cell r="C9">
            <v>0</v>
          </cell>
          <cell r="D9">
            <v>0</v>
          </cell>
          <cell r="E9" t="str">
            <v xml:space="preserve">             N/A</v>
          </cell>
          <cell r="F9">
            <v>0</v>
          </cell>
          <cell r="G9">
            <v>0</v>
          </cell>
          <cell r="H9" t="str">
            <v xml:space="preserve">     N/A</v>
          </cell>
          <cell r="I9">
            <v>0</v>
          </cell>
          <cell r="J9">
            <v>0</v>
          </cell>
          <cell r="K9" t="str">
            <v xml:space="preserve">     N/A</v>
          </cell>
          <cell r="L9">
            <v>0</v>
          </cell>
          <cell r="M9">
            <v>0</v>
          </cell>
          <cell r="N9" t="str">
            <v xml:space="preserve">     N/A</v>
          </cell>
        </row>
        <row r="10">
          <cell r="A10" t="str">
            <v>5 - O&amp;M Capacity</v>
          </cell>
          <cell r="B10">
            <v>0</v>
          </cell>
          <cell r="C10">
            <v>0</v>
          </cell>
          <cell r="D10">
            <v>0</v>
          </cell>
          <cell r="E10" t="str">
            <v xml:space="preserve">             N/A</v>
          </cell>
          <cell r="F10">
            <v>0</v>
          </cell>
          <cell r="G10">
            <v>0</v>
          </cell>
          <cell r="H10" t="str">
            <v xml:space="preserve">     N/A</v>
          </cell>
          <cell r="I10">
            <v>0</v>
          </cell>
          <cell r="J10">
            <v>0</v>
          </cell>
          <cell r="K10" t="str">
            <v xml:space="preserve">     N/A</v>
          </cell>
          <cell r="L10">
            <v>0</v>
          </cell>
          <cell r="M10">
            <v>0</v>
          </cell>
          <cell r="N10" t="str">
            <v xml:space="preserve">     N/A</v>
          </cell>
        </row>
        <row r="11">
          <cell r="A11" t="str">
            <v>8 - O&amp;M ECRC</v>
          </cell>
          <cell r="B11">
            <v>5000</v>
          </cell>
          <cell r="C11">
            <v>4500</v>
          </cell>
          <cell r="D11">
            <v>-500</v>
          </cell>
          <cell r="E11">
            <v>-0.1</v>
          </cell>
          <cell r="F11">
            <v>5500</v>
          </cell>
          <cell r="G11">
            <v>1000</v>
          </cell>
          <cell r="H11">
            <v>0.22222222222222221</v>
          </cell>
          <cell r="I11">
            <v>6000</v>
          </cell>
          <cell r="J11">
            <v>500</v>
          </cell>
          <cell r="K11">
            <v>9.0909090909090912E-2</v>
          </cell>
          <cell r="L11">
            <v>5000</v>
          </cell>
          <cell r="M11">
            <v>-1000</v>
          </cell>
          <cell r="N11">
            <v>-0.16666666666666666</v>
          </cell>
        </row>
        <row r="12">
          <cell r="A12" t="str">
            <v>9 - O&amp;M NR Fuel</v>
          </cell>
          <cell r="B12">
            <v>0</v>
          </cell>
          <cell r="C12">
            <v>0</v>
          </cell>
          <cell r="D12">
            <v>0</v>
          </cell>
          <cell r="E12" t="str">
            <v xml:space="preserve">             N/A</v>
          </cell>
          <cell r="F12">
            <v>0</v>
          </cell>
          <cell r="G12">
            <v>0</v>
          </cell>
          <cell r="H12" t="str">
            <v xml:space="preserve">     N/A</v>
          </cell>
          <cell r="I12">
            <v>0</v>
          </cell>
          <cell r="J12">
            <v>0</v>
          </cell>
          <cell r="K12" t="str">
            <v xml:space="preserve">     N/A</v>
          </cell>
          <cell r="L12">
            <v>0</v>
          </cell>
          <cell r="M12">
            <v>0</v>
          </cell>
          <cell r="N12" t="str">
            <v xml:space="preserve">     N/A</v>
          </cell>
        </row>
        <row r="13">
          <cell r="B13">
            <v>155000</v>
          </cell>
          <cell r="C13">
            <v>148500</v>
          </cell>
          <cell r="D13">
            <v>-6500</v>
          </cell>
          <cell r="E13">
            <v>-4.1935483870967745E-2</v>
          </cell>
          <cell r="F13">
            <v>155500</v>
          </cell>
          <cell r="H13">
            <v>4.7138047138047139E-2</v>
          </cell>
          <cell r="I13">
            <v>162000</v>
          </cell>
          <cell r="K13">
            <v>4.1800643086816719E-2</v>
          </cell>
          <cell r="L13">
            <v>158000</v>
          </cell>
          <cell r="N13">
            <v>-2.4691358024691357E-2</v>
          </cell>
        </row>
        <row r="15">
          <cell r="A15" t="str">
            <v>6 - Below the Line Expenses</v>
          </cell>
          <cell r="B15">
            <v>1000</v>
          </cell>
          <cell r="C15">
            <v>900</v>
          </cell>
          <cell r="D15">
            <v>-100</v>
          </cell>
          <cell r="E15">
            <v>-0.1</v>
          </cell>
          <cell r="F15">
            <v>1100</v>
          </cell>
          <cell r="G15">
            <v>200</v>
          </cell>
          <cell r="H15">
            <v>0.22222222222222221</v>
          </cell>
          <cell r="I15">
            <v>1200</v>
          </cell>
          <cell r="J15">
            <v>100</v>
          </cell>
          <cell r="K15">
            <v>9.0909090909090912E-2</v>
          </cell>
          <cell r="L15">
            <v>1500</v>
          </cell>
          <cell r="M15">
            <v>300</v>
          </cell>
          <cell r="N15">
            <v>0.25</v>
          </cell>
        </row>
        <row r="16">
          <cell r="A16" t="str">
            <v>7 - Redirected Expenses (to other business units)</v>
          </cell>
          <cell r="B16">
            <v>0</v>
          </cell>
          <cell r="C16">
            <v>0</v>
          </cell>
          <cell r="D16">
            <v>0</v>
          </cell>
          <cell r="E16" t="str">
            <v xml:space="preserve">             N/A</v>
          </cell>
          <cell r="F16">
            <v>0</v>
          </cell>
          <cell r="G16">
            <v>0</v>
          </cell>
          <cell r="H16" t="str">
            <v xml:space="preserve">     N/A</v>
          </cell>
          <cell r="I16">
            <v>0</v>
          </cell>
          <cell r="J16">
            <v>0</v>
          </cell>
          <cell r="K16" t="str">
            <v xml:space="preserve">     N/A</v>
          </cell>
          <cell r="L16">
            <v>0</v>
          </cell>
          <cell r="M16">
            <v>0</v>
          </cell>
          <cell r="N16" t="str">
            <v xml:space="preserve">     N/A</v>
          </cell>
        </row>
        <row r="17">
          <cell r="A17" t="str">
            <v>G - Inter-company Expenses (to non-utility)</v>
          </cell>
        </row>
        <row r="18">
          <cell r="A18" t="str">
            <v>S - Revenue Enhancement Expenses</v>
          </cell>
          <cell r="B18">
            <v>0</v>
          </cell>
          <cell r="C18">
            <v>0</v>
          </cell>
          <cell r="D18">
            <v>0</v>
          </cell>
          <cell r="E18" t="str">
            <v xml:space="preserve">             N/A</v>
          </cell>
          <cell r="F18">
            <v>0</v>
          </cell>
          <cell r="G18">
            <v>0</v>
          </cell>
          <cell r="H18" t="str">
            <v xml:space="preserve">     N/A</v>
          </cell>
          <cell r="I18">
            <v>0</v>
          </cell>
          <cell r="J18">
            <v>0</v>
          </cell>
          <cell r="K18" t="str">
            <v xml:space="preserve">     N/A</v>
          </cell>
          <cell r="L18">
            <v>0</v>
          </cell>
          <cell r="M18">
            <v>0</v>
          </cell>
          <cell r="N18" t="str">
            <v xml:space="preserve">     N/A</v>
          </cell>
        </row>
        <row r="19">
          <cell r="A19" t="str">
            <v>N - Other Expenses</v>
          </cell>
          <cell r="B19">
            <v>0</v>
          </cell>
          <cell r="C19">
            <v>0</v>
          </cell>
          <cell r="D19">
            <v>0</v>
          </cell>
          <cell r="E19" t="str">
            <v xml:space="preserve">             N/A</v>
          </cell>
          <cell r="F19">
            <v>0</v>
          </cell>
          <cell r="G19">
            <v>0</v>
          </cell>
          <cell r="H19" t="str">
            <v xml:space="preserve">     N/A</v>
          </cell>
          <cell r="I19">
            <v>0</v>
          </cell>
          <cell r="J19">
            <v>0</v>
          </cell>
          <cell r="K19" t="str">
            <v xml:space="preserve">     N/A</v>
          </cell>
          <cell r="L19">
            <v>0</v>
          </cell>
          <cell r="M19">
            <v>0</v>
          </cell>
          <cell r="N19" t="str">
            <v xml:space="preserve">     N/A</v>
          </cell>
        </row>
        <row r="20">
          <cell r="B20">
            <v>1000</v>
          </cell>
          <cell r="C20">
            <v>900</v>
          </cell>
          <cell r="D20">
            <v>-100</v>
          </cell>
          <cell r="E20">
            <v>-0.1</v>
          </cell>
          <cell r="F20">
            <v>1100</v>
          </cell>
          <cell r="H20">
            <v>0.22222222222222221</v>
          </cell>
          <cell r="I20">
            <v>1200</v>
          </cell>
          <cell r="K20">
            <v>9.0909090909090912E-2</v>
          </cell>
          <cell r="L20">
            <v>1500</v>
          </cell>
          <cell r="N20">
            <v>0.25</v>
          </cell>
        </row>
        <row r="22">
          <cell r="A22" t="str">
            <v>A - Capital Base</v>
          </cell>
          <cell r="B22">
            <v>100000</v>
          </cell>
          <cell r="C22">
            <v>100000</v>
          </cell>
          <cell r="D22">
            <v>0</v>
          </cell>
          <cell r="E22">
            <v>0</v>
          </cell>
          <cell r="F22">
            <v>110000</v>
          </cell>
          <cell r="G22">
            <v>10000</v>
          </cell>
          <cell r="H22">
            <v>0.1</v>
          </cell>
          <cell r="I22">
            <v>120000</v>
          </cell>
          <cell r="J22">
            <v>10000</v>
          </cell>
          <cell r="K22">
            <v>9.0909090909090912E-2</v>
          </cell>
          <cell r="L22">
            <v>130000</v>
          </cell>
          <cell r="M22">
            <v>10000</v>
          </cell>
          <cell r="N22">
            <v>8.3333333333333329E-2</v>
          </cell>
        </row>
        <row r="23">
          <cell r="A23" t="str">
            <v>B - Capital ECCR</v>
          </cell>
          <cell r="B23">
            <v>0</v>
          </cell>
          <cell r="C23">
            <v>0</v>
          </cell>
          <cell r="D23">
            <v>0</v>
          </cell>
          <cell r="E23" t="str">
            <v xml:space="preserve">             N/A</v>
          </cell>
          <cell r="F23">
            <v>0</v>
          </cell>
          <cell r="G23">
            <v>0</v>
          </cell>
          <cell r="H23" t="str">
            <v xml:space="preserve">     N/A</v>
          </cell>
          <cell r="I23">
            <v>0</v>
          </cell>
          <cell r="J23">
            <v>0</v>
          </cell>
          <cell r="K23" t="str">
            <v xml:space="preserve">     N/A</v>
          </cell>
          <cell r="L23">
            <v>0</v>
          </cell>
          <cell r="M23">
            <v>0</v>
          </cell>
          <cell r="N23" t="str">
            <v xml:space="preserve">     N/A</v>
          </cell>
        </row>
        <row r="24">
          <cell r="A24" t="str">
            <v>F - Capital Non-Regulated</v>
          </cell>
          <cell r="B24">
            <v>0</v>
          </cell>
          <cell r="C24">
            <v>0</v>
          </cell>
          <cell r="D24">
            <v>0</v>
          </cell>
          <cell r="E24" t="str">
            <v xml:space="preserve">             N/A</v>
          </cell>
          <cell r="F24">
            <v>0</v>
          </cell>
          <cell r="G24">
            <v>0</v>
          </cell>
          <cell r="H24" t="str">
            <v xml:space="preserve">     N/A</v>
          </cell>
          <cell r="I24">
            <v>0</v>
          </cell>
          <cell r="J24">
            <v>0</v>
          </cell>
          <cell r="K24" t="str">
            <v xml:space="preserve">     N/A</v>
          </cell>
          <cell r="L24">
            <v>0</v>
          </cell>
          <cell r="M24">
            <v>0</v>
          </cell>
          <cell r="N24" t="str">
            <v xml:space="preserve">     N/A</v>
          </cell>
        </row>
        <row r="25">
          <cell r="A25" t="str">
            <v>H - Capital ECRC</v>
          </cell>
          <cell r="B25">
            <v>0</v>
          </cell>
          <cell r="C25">
            <v>0</v>
          </cell>
          <cell r="D25">
            <v>0</v>
          </cell>
          <cell r="E25" t="str">
            <v xml:space="preserve">             N/A</v>
          </cell>
          <cell r="F25">
            <v>0</v>
          </cell>
          <cell r="G25">
            <v>0</v>
          </cell>
          <cell r="H25" t="str">
            <v xml:space="preserve">     N/A</v>
          </cell>
          <cell r="I25">
            <v>0</v>
          </cell>
          <cell r="J25">
            <v>0</v>
          </cell>
          <cell r="K25" t="str">
            <v xml:space="preserve">     N/A</v>
          </cell>
          <cell r="L25">
            <v>1000</v>
          </cell>
          <cell r="M25">
            <v>1000</v>
          </cell>
          <cell r="N25" t="str">
            <v xml:space="preserve">     N/A</v>
          </cell>
        </row>
        <row r="26">
          <cell r="A26" t="str">
            <v>V - Revenue Enhancement Capital</v>
          </cell>
          <cell r="B26">
            <v>0</v>
          </cell>
          <cell r="C26">
            <v>0</v>
          </cell>
          <cell r="D26">
            <v>0</v>
          </cell>
          <cell r="E26" t="str">
            <v xml:space="preserve">             N/A</v>
          </cell>
          <cell r="F26">
            <v>0</v>
          </cell>
          <cell r="G26">
            <v>0</v>
          </cell>
          <cell r="H26" t="str">
            <v xml:space="preserve">     N/A</v>
          </cell>
          <cell r="I26">
            <v>0</v>
          </cell>
          <cell r="J26">
            <v>0</v>
          </cell>
          <cell r="K26" t="str">
            <v xml:space="preserve">     N/A</v>
          </cell>
          <cell r="L26">
            <v>0</v>
          </cell>
          <cell r="M26">
            <v>0</v>
          </cell>
          <cell r="N26" t="str">
            <v xml:space="preserve">     N/A</v>
          </cell>
        </row>
        <row r="27">
          <cell r="B27">
            <v>100000</v>
          </cell>
          <cell r="C27">
            <v>100000</v>
          </cell>
          <cell r="D27">
            <v>0</v>
          </cell>
          <cell r="E27">
            <v>0</v>
          </cell>
          <cell r="F27">
            <v>110000</v>
          </cell>
          <cell r="H27">
            <v>0.1</v>
          </cell>
          <cell r="I27">
            <v>120000</v>
          </cell>
          <cell r="K27">
            <v>9.0909090909090912E-2</v>
          </cell>
          <cell r="L27">
            <v>131000</v>
          </cell>
          <cell r="N27">
            <v>9.166666666666666E-2</v>
          </cell>
        </row>
        <row r="29">
          <cell r="A29" t="str">
            <v>R - Revenue Enhancement Revenue</v>
          </cell>
          <cell r="B29">
            <v>0</v>
          </cell>
          <cell r="C29">
            <v>0</v>
          </cell>
          <cell r="D29">
            <v>0</v>
          </cell>
          <cell r="E29" t="str">
            <v xml:space="preserve">             N/A</v>
          </cell>
          <cell r="F29">
            <v>0</v>
          </cell>
          <cell r="G29">
            <v>0</v>
          </cell>
          <cell r="H29" t="str">
            <v xml:space="preserve">     N/A</v>
          </cell>
          <cell r="I29">
            <v>0</v>
          </cell>
          <cell r="J29">
            <v>0</v>
          </cell>
          <cell r="K29" t="str">
            <v xml:space="preserve">     N/A</v>
          </cell>
          <cell r="L29">
            <v>0</v>
          </cell>
          <cell r="M29">
            <v>0</v>
          </cell>
          <cell r="N29" t="str">
            <v xml:space="preserve">     N/A</v>
          </cell>
        </row>
        <row r="30">
          <cell r="A30" t="str">
            <v>Memo: Gross Payroll Dollars</v>
          </cell>
          <cell r="B30">
            <v>20000</v>
          </cell>
          <cell r="C30">
            <v>19500</v>
          </cell>
          <cell r="D30">
            <v>-500</v>
          </cell>
          <cell r="E30">
            <v>-2.5000000000000001E-2</v>
          </cell>
          <cell r="F30">
            <v>20500</v>
          </cell>
          <cell r="G30">
            <v>1000</v>
          </cell>
          <cell r="H30">
            <v>5.128205128205128E-2</v>
          </cell>
          <cell r="I30">
            <v>21000</v>
          </cell>
          <cell r="J30">
            <v>500</v>
          </cell>
          <cell r="K30">
            <v>2.4390243902439025E-2</v>
          </cell>
          <cell r="L30">
            <v>22000</v>
          </cell>
          <cell r="M30">
            <v>1000</v>
          </cell>
          <cell r="N30">
            <v>4.7619047619047616E-2</v>
          </cell>
        </row>
        <row r="32">
          <cell r="A32" t="str">
            <v>Workforce</v>
          </cell>
        </row>
        <row r="33">
          <cell r="A33" t="str">
            <v>FEX - FPL Exempt Employees</v>
          </cell>
          <cell r="B33">
            <v>150</v>
          </cell>
          <cell r="C33">
            <v>150</v>
          </cell>
          <cell r="D33">
            <v>0</v>
          </cell>
          <cell r="E33">
            <v>0</v>
          </cell>
          <cell r="F33">
            <v>155</v>
          </cell>
          <cell r="G33">
            <v>5</v>
          </cell>
          <cell r="H33">
            <v>3.3333333333333333E-2</v>
          </cell>
          <cell r="I33">
            <v>160</v>
          </cell>
          <cell r="J33">
            <v>5</v>
          </cell>
          <cell r="K33">
            <v>3.2258064516129031E-2</v>
          </cell>
          <cell r="L33">
            <v>160</v>
          </cell>
          <cell r="M33">
            <v>0</v>
          </cell>
          <cell r="N33">
            <v>0</v>
          </cell>
        </row>
        <row r="34">
          <cell r="A34" t="str">
            <v>FEP - FPL Exempt Part-Time Employees (.5 each)</v>
          </cell>
          <cell r="B34">
            <v>0</v>
          </cell>
          <cell r="C34">
            <v>0</v>
          </cell>
          <cell r="D34">
            <v>0</v>
          </cell>
          <cell r="E34" t="str">
            <v xml:space="preserve">             N/A</v>
          </cell>
          <cell r="F34">
            <v>0</v>
          </cell>
          <cell r="G34">
            <v>0</v>
          </cell>
          <cell r="H34" t="str">
            <v xml:space="preserve">     N/A</v>
          </cell>
          <cell r="I34">
            <v>0</v>
          </cell>
          <cell r="J34">
            <v>0</v>
          </cell>
          <cell r="K34" t="str">
            <v xml:space="preserve">     N/A</v>
          </cell>
          <cell r="L34">
            <v>0</v>
          </cell>
          <cell r="M34">
            <v>0</v>
          </cell>
          <cell r="N34" t="str">
            <v xml:space="preserve">     N/A</v>
          </cell>
        </row>
        <row r="35">
          <cell r="A35" t="str">
            <v>FNX - FPL Non-Exempt Employees</v>
          </cell>
          <cell r="B35">
            <v>100</v>
          </cell>
          <cell r="C35">
            <v>100</v>
          </cell>
          <cell r="D35">
            <v>0</v>
          </cell>
          <cell r="E35">
            <v>0</v>
          </cell>
          <cell r="F35">
            <v>105</v>
          </cell>
          <cell r="G35">
            <v>5</v>
          </cell>
          <cell r="H35">
            <v>0.05</v>
          </cell>
          <cell r="I35">
            <v>110</v>
          </cell>
          <cell r="J35">
            <v>5</v>
          </cell>
          <cell r="K35">
            <v>4.7619047619047616E-2</v>
          </cell>
          <cell r="L35">
            <v>105</v>
          </cell>
          <cell r="M35">
            <v>-5</v>
          </cell>
          <cell r="N35">
            <v>-4.5454545454545456E-2</v>
          </cell>
        </row>
        <row r="36">
          <cell r="A36" t="str">
            <v>FPT - FPL Non-Exempt Part-Time Employees (.5 each)</v>
          </cell>
          <cell r="B36">
            <v>0</v>
          </cell>
          <cell r="C36">
            <v>0</v>
          </cell>
          <cell r="D36">
            <v>0</v>
          </cell>
          <cell r="E36" t="str">
            <v xml:space="preserve">             N/A</v>
          </cell>
          <cell r="F36">
            <v>0</v>
          </cell>
          <cell r="G36">
            <v>0</v>
          </cell>
          <cell r="H36" t="str">
            <v xml:space="preserve">     N/A</v>
          </cell>
          <cell r="I36">
            <v>0</v>
          </cell>
          <cell r="J36">
            <v>0</v>
          </cell>
          <cell r="K36" t="str">
            <v xml:space="preserve">     N/A</v>
          </cell>
          <cell r="L36">
            <v>0</v>
          </cell>
          <cell r="M36">
            <v>0</v>
          </cell>
          <cell r="N36" t="str">
            <v xml:space="preserve">     N/A</v>
          </cell>
        </row>
        <row r="37">
          <cell r="A37" t="str">
            <v>FBV - FPL Bargaining Unit Employees</v>
          </cell>
          <cell r="B37">
            <v>0</v>
          </cell>
          <cell r="C37">
            <v>0</v>
          </cell>
          <cell r="D37">
            <v>0</v>
          </cell>
          <cell r="E37" t="str">
            <v xml:space="preserve">             N/A</v>
          </cell>
          <cell r="F37">
            <v>0</v>
          </cell>
          <cell r="G37">
            <v>0</v>
          </cell>
          <cell r="H37" t="str">
            <v xml:space="preserve">     N/A</v>
          </cell>
          <cell r="I37">
            <v>0</v>
          </cell>
          <cell r="J37">
            <v>0</v>
          </cell>
          <cell r="K37" t="str">
            <v xml:space="preserve">     N/A</v>
          </cell>
          <cell r="L37">
            <v>0</v>
          </cell>
          <cell r="M37">
            <v>0</v>
          </cell>
          <cell r="N37" t="str">
            <v xml:space="preserve">     N/A</v>
          </cell>
        </row>
        <row r="38">
          <cell r="B38">
            <v>250</v>
          </cell>
          <cell r="C38">
            <v>250</v>
          </cell>
          <cell r="D38">
            <v>0</v>
          </cell>
          <cell r="E38">
            <v>0</v>
          </cell>
          <cell r="F38">
            <v>260</v>
          </cell>
          <cell r="H38">
            <v>0.04</v>
          </cell>
          <cell r="I38">
            <v>270</v>
          </cell>
          <cell r="K38">
            <v>3.8461538461538464E-2</v>
          </cell>
          <cell r="L38">
            <v>265</v>
          </cell>
          <cell r="N38">
            <v>-1.8518518518518517E-2</v>
          </cell>
        </row>
        <row r="40">
          <cell r="A40" t="str">
            <v>FTTE - Full-Time Temporary Employees</v>
          </cell>
          <cell r="B40">
            <v>0</v>
          </cell>
          <cell r="C40">
            <v>0</v>
          </cell>
          <cell r="D40">
            <v>0</v>
          </cell>
          <cell r="E40" t="str">
            <v xml:space="preserve">             N/A</v>
          </cell>
          <cell r="F40">
            <v>0</v>
          </cell>
          <cell r="G40">
            <v>0</v>
          </cell>
          <cell r="H40" t="str">
            <v xml:space="preserve">     N/A</v>
          </cell>
          <cell r="I40">
            <v>0</v>
          </cell>
          <cell r="J40">
            <v>0</v>
          </cell>
          <cell r="K40" t="str">
            <v xml:space="preserve">     N/A</v>
          </cell>
          <cell r="L40">
            <v>0</v>
          </cell>
          <cell r="M40">
            <v>0</v>
          </cell>
          <cell r="N40" t="str">
            <v xml:space="preserve">     N/A</v>
          </cell>
        </row>
        <row r="41">
          <cell r="A41" t="str">
            <v>FOT - FPL Overtime Equivalent Employees</v>
          </cell>
          <cell r="B41">
            <v>0</v>
          </cell>
          <cell r="C41">
            <v>0</v>
          </cell>
          <cell r="D41">
            <v>0</v>
          </cell>
          <cell r="E41" t="str">
            <v xml:space="preserve">             N/A</v>
          </cell>
          <cell r="F41">
            <v>0</v>
          </cell>
          <cell r="G41">
            <v>0</v>
          </cell>
          <cell r="H41" t="str">
            <v xml:space="preserve">     N/A</v>
          </cell>
          <cell r="I41">
            <v>0</v>
          </cell>
          <cell r="J41">
            <v>0</v>
          </cell>
          <cell r="K41" t="str">
            <v xml:space="preserve">     N/A</v>
          </cell>
          <cell r="L41">
            <v>0</v>
          </cell>
          <cell r="M41">
            <v>0</v>
          </cell>
          <cell r="N41" t="str">
            <v xml:space="preserve">     N/A</v>
          </cell>
        </row>
        <row r="42">
          <cell r="A42" t="str">
            <v>TMP - Temporary Employees</v>
          </cell>
          <cell r="B42">
            <v>0</v>
          </cell>
          <cell r="C42">
            <v>0</v>
          </cell>
          <cell r="D42">
            <v>0</v>
          </cell>
          <cell r="E42" t="str">
            <v xml:space="preserve">             N/A</v>
          </cell>
          <cell r="F42">
            <v>0</v>
          </cell>
          <cell r="G42">
            <v>0</v>
          </cell>
          <cell r="H42" t="str">
            <v xml:space="preserve">     N/A</v>
          </cell>
          <cell r="I42">
            <v>0</v>
          </cell>
          <cell r="J42">
            <v>0</v>
          </cell>
          <cell r="K42" t="str">
            <v xml:space="preserve">     N/A</v>
          </cell>
          <cell r="L42">
            <v>0</v>
          </cell>
          <cell r="M42">
            <v>0</v>
          </cell>
          <cell r="N42" t="str">
            <v xml:space="preserve">     N/A</v>
          </cell>
        </row>
        <row r="43">
          <cell r="A43" t="str">
            <v>CON - Contractor Employees</v>
          </cell>
          <cell r="B43">
            <v>0</v>
          </cell>
          <cell r="C43">
            <v>0</v>
          </cell>
          <cell r="D43">
            <v>0</v>
          </cell>
          <cell r="E43" t="str">
            <v xml:space="preserve">             N/A</v>
          </cell>
          <cell r="F43">
            <v>0</v>
          </cell>
          <cell r="G43">
            <v>0</v>
          </cell>
          <cell r="H43" t="str">
            <v xml:space="preserve">     N/A</v>
          </cell>
          <cell r="I43">
            <v>0</v>
          </cell>
          <cell r="J43">
            <v>0</v>
          </cell>
          <cell r="K43" t="str">
            <v xml:space="preserve">     N/A</v>
          </cell>
          <cell r="L43">
            <v>0</v>
          </cell>
          <cell r="M43">
            <v>0</v>
          </cell>
          <cell r="N43" t="str">
            <v xml:space="preserve">     N/A</v>
          </cell>
        </row>
        <row r="44">
          <cell r="B44">
            <v>0</v>
          </cell>
          <cell r="C44">
            <v>0</v>
          </cell>
          <cell r="D44">
            <v>0</v>
          </cell>
          <cell r="E44" t="str">
            <v xml:space="preserve">             N/A</v>
          </cell>
          <cell r="F44">
            <v>0</v>
          </cell>
          <cell r="H44" t="str">
            <v xml:space="preserve">     N/A</v>
          </cell>
          <cell r="I44">
            <v>0</v>
          </cell>
          <cell r="K44" t="str">
            <v xml:space="preserve">     N/A</v>
          </cell>
          <cell r="L44">
            <v>0</v>
          </cell>
          <cell r="N44" t="str">
            <v xml:space="preserve">     N/A</v>
          </cell>
        </row>
        <row r="45">
          <cell r="J45">
            <v>0</v>
          </cell>
          <cell r="K45" t="str">
            <v xml:space="preserve">     N/A</v>
          </cell>
        </row>
        <row r="46">
          <cell r="B46">
            <v>250</v>
          </cell>
          <cell r="C46">
            <v>250</v>
          </cell>
          <cell r="D46">
            <v>0</v>
          </cell>
          <cell r="E46">
            <v>0</v>
          </cell>
          <cell r="F46">
            <v>260</v>
          </cell>
          <cell r="H46">
            <v>0.04</v>
          </cell>
          <cell r="I46">
            <v>270</v>
          </cell>
          <cell r="K46">
            <v>3.8461538461538464E-2</v>
          </cell>
          <cell r="L46">
            <v>265</v>
          </cell>
          <cell r="N46">
            <v>-1.8518518518518517E-2</v>
          </cell>
        </row>
      </sheetData>
      <sheetData sheetId="7" refreshError="1">
        <row r="5">
          <cell r="B5" t="str">
            <v>Current Approved 2004</v>
          </cell>
          <cell r="E5" t="str">
            <v>Betw YR Chg:YE 2004Est vs CA2004</v>
          </cell>
          <cell r="H5" t="str">
            <v>Year-end Estimate 2004</v>
          </cell>
          <cell r="N5" t="str">
            <v>Plan 2005</v>
          </cell>
          <cell r="T5" t="str">
            <v>Funds Request 2006</v>
          </cell>
          <cell r="Z5" t="str">
            <v>Funds Request 2007</v>
          </cell>
        </row>
        <row r="6">
          <cell r="B6" t="str">
            <v>Base O&amp;M $</v>
          </cell>
          <cell r="E6" t="str">
            <v>Base O&amp;M $</v>
          </cell>
          <cell r="H6" t="str">
            <v>Base O&amp;M $</v>
          </cell>
          <cell r="M6" t="str">
            <v>FTE #</v>
          </cell>
          <cell r="N6" t="str">
            <v>Base O&amp;M $</v>
          </cell>
          <cell r="S6" t="str">
            <v>FTE #</v>
          </cell>
          <cell r="T6" t="str">
            <v>Base O&amp;M $</v>
          </cell>
          <cell r="Y6" t="str">
            <v>FTE #</v>
          </cell>
          <cell r="Z6" t="str">
            <v>Base O&amp;M $</v>
          </cell>
        </row>
        <row r="8">
          <cell r="M8">
            <v>100</v>
          </cell>
          <cell r="N8">
            <v>100</v>
          </cell>
          <cell r="S8">
            <v>5</v>
          </cell>
          <cell r="T8">
            <v>105</v>
          </cell>
          <cell r="Y8">
            <v>2</v>
          </cell>
          <cell r="Z8">
            <v>107</v>
          </cell>
        </row>
        <row r="9">
          <cell r="E9">
            <v>0</v>
          </cell>
          <cell r="M9">
            <v>0</v>
          </cell>
          <cell r="S9">
            <v>0</v>
          </cell>
          <cell r="Y9">
            <v>0</v>
          </cell>
        </row>
        <row r="10">
          <cell r="E10">
            <v>0</v>
          </cell>
          <cell r="M10">
            <v>0</v>
          </cell>
          <cell r="S10">
            <v>0</v>
          </cell>
          <cell r="Y10">
            <v>0</v>
          </cell>
        </row>
        <row r="12">
          <cell r="E12">
            <v>0</v>
          </cell>
          <cell r="M12">
            <v>0</v>
          </cell>
          <cell r="S12">
            <v>0</v>
          </cell>
          <cell r="Y12">
            <v>0</v>
          </cell>
        </row>
        <row r="13">
          <cell r="E13">
            <v>0</v>
          </cell>
          <cell r="M13">
            <v>0</v>
          </cell>
          <cell r="S13">
            <v>0</v>
          </cell>
          <cell r="Y13">
            <v>0</v>
          </cell>
        </row>
        <row r="14">
          <cell r="E14">
            <v>0</v>
          </cell>
          <cell r="M14">
            <v>0</v>
          </cell>
          <cell r="S14">
            <v>0</v>
          </cell>
          <cell r="Y14">
            <v>0</v>
          </cell>
        </row>
        <row r="16">
          <cell r="E16">
            <v>0</v>
          </cell>
          <cell r="M16">
            <v>0</v>
          </cell>
          <cell r="S16">
            <v>0</v>
          </cell>
          <cell r="Y16">
            <v>0</v>
          </cell>
        </row>
        <row r="17">
          <cell r="E17">
            <v>0</v>
          </cell>
          <cell r="M17">
            <v>0</v>
          </cell>
          <cell r="S17">
            <v>0</v>
          </cell>
          <cell r="Y17">
            <v>0</v>
          </cell>
        </row>
        <row r="18">
          <cell r="E18">
            <v>0</v>
          </cell>
          <cell r="M18">
            <v>0</v>
          </cell>
          <cell r="S18">
            <v>0</v>
          </cell>
          <cell r="Y18">
            <v>0</v>
          </cell>
        </row>
        <row r="20">
          <cell r="E20">
            <v>0</v>
          </cell>
          <cell r="M20">
            <v>0</v>
          </cell>
          <cell r="S20">
            <v>0</v>
          </cell>
          <cell r="Y20">
            <v>0</v>
          </cell>
        </row>
        <row r="21">
          <cell r="E21">
            <v>0</v>
          </cell>
          <cell r="M21">
            <v>0</v>
          </cell>
          <cell r="S21">
            <v>0</v>
          </cell>
          <cell r="Y21">
            <v>0</v>
          </cell>
        </row>
        <row r="22">
          <cell r="E22">
            <v>0</v>
          </cell>
          <cell r="M22">
            <v>0</v>
          </cell>
          <cell r="S22">
            <v>0</v>
          </cell>
          <cell r="Y22">
            <v>0</v>
          </cell>
        </row>
        <row r="24">
          <cell r="E24">
            <v>0</v>
          </cell>
          <cell r="M24">
            <v>0</v>
          </cell>
          <cell r="S24">
            <v>0</v>
          </cell>
          <cell r="Y24">
            <v>0</v>
          </cell>
        </row>
        <row r="25">
          <cell r="E25">
            <v>0</v>
          </cell>
          <cell r="M25">
            <v>0</v>
          </cell>
          <cell r="S25">
            <v>0</v>
          </cell>
          <cell r="Y25">
            <v>0</v>
          </cell>
        </row>
        <row r="26">
          <cell r="E26">
            <v>0</v>
          </cell>
          <cell r="M26">
            <v>0</v>
          </cell>
          <cell r="S26">
            <v>0</v>
          </cell>
          <cell r="Y26">
            <v>0</v>
          </cell>
        </row>
        <row r="28">
          <cell r="E28">
            <v>0</v>
          </cell>
          <cell r="M28">
            <v>0</v>
          </cell>
          <cell r="S28">
            <v>0</v>
          </cell>
          <cell r="Y28">
            <v>0</v>
          </cell>
        </row>
        <row r="29">
          <cell r="E29">
            <v>0</v>
          </cell>
          <cell r="M29">
            <v>0</v>
          </cell>
          <cell r="S29">
            <v>0</v>
          </cell>
          <cell r="Y29">
            <v>0</v>
          </cell>
        </row>
        <row r="30">
          <cell r="E30">
            <v>0</v>
          </cell>
          <cell r="M30">
            <v>0</v>
          </cell>
          <cell r="S30">
            <v>0</v>
          </cell>
          <cell r="Y30">
            <v>0</v>
          </cell>
        </row>
        <row r="32">
          <cell r="E32">
            <v>0</v>
          </cell>
          <cell r="M32">
            <v>0</v>
          </cell>
          <cell r="S32">
            <v>0</v>
          </cell>
          <cell r="Y32">
            <v>0</v>
          </cell>
        </row>
        <row r="33">
          <cell r="E33">
            <v>0</v>
          </cell>
          <cell r="M33">
            <v>0</v>
          </cell>
          <cell r="S33">
            <v>0</v>
          </cell>
          <cell r="Y33">
            <v>0</v>
          </cell>
        </row>
        <row r="34">
          <cell r="E34">
            <v>0</v>
          </cell>
          <cell r="M34">
            <v>0</v>
          </cell>
          <cell r="S34">
            <v>0</v>
          </cell>
          <cell r="Y34">
            <v>0</v>
          </cell>
        </row>
        <row r="36">
          <cell r="E36">
            <v>0</v>
          </cell>
          <cell r="M36">
            <v>0</v>
          </cell>
          <cell r="S36">
            <v>0</v>
          </cell>
          <cell r="Y36">
            <v>0</v>
          </cell>
        </row>
        <row r="37">
          <cell r="E37">
            <v>0</v>
          </cell>
          <cell r="M37">
            <v>0</v>
          </cell>
          <cell r="S37">
            <v>0</v>
          </cell>
          <cell r="Y37">
            <v>0</v>
          </cell>
        </row>
        <row r="38">
          <cell r="E38">
            <v>0</v>
          </cell>
          <cell r="M38">
            <v>0</v>
          </cell>
          <cell r="S38">
            <v>0</v>
          </cell>
          <cell r="Y38">
            <v>0</v>
          </cell>
        </row>
        <row r="40">
          <cell r="E40">
            <v>0</v>
          </cell>
          <cell r="M40">
            <v>0</v>
          </cell>
          <cell r="S40">
            <v>0</v>
          </cell>
          <cell r="Y40">
            <v>0</v>
          </cell>
        </row>
        <row r="41">
          <cell r="E41">
            <v>0</v>
          </cell>
          <cell r="M41">
            <v>0</v>
          </cell>
          <cell r="S41">
            <v>0</v>
          </cell>
          <cell r="Y41">
            <v>0</v>
          </cell>
        </row>
        <row r="42">
          <cell r="E42">
            <v>0</v>
          </cell>
          <cell r="M42">
            <v>0</v>
          </cell>
          <cell r="S42">
            <v>0</v>
          </cell>
          <cell r="Y42">
            <v>0</v>
          </cell>
        </row>
        <row r="44">
          <cell r="E44">
            <v>0</v>
          </cell>
          <cell r="M44">
            <v>0</v>
          </cell>
          <cell r="S44">
            <v>0</v>
          </cell>
          <cell r="Y44">
            <v>0</v>
          </cell>
        </row>
        <row r="45">
          <cell r="E45">
            <v>0</v>
          </cell>
          <cell r="M45">
            <v>0</v>
          </cell>
          <cell r="S45">
            <v>0</v>
          </cell>
          <cell r="Y45">
            <v>0</v>
          </cell>
        </row>
        <row r="46">
          <cell r="E46">
            <v>0</v>
          </cell>
          <cell r="M46">
            <v>0</v>
          </cell>
          <cell r="S46">
            <v>0</v>
          </cell>
          <cell r="Y46">
            <v>0</v>
          </cell>
        </row>
        <row r="48">
          <cell r="E48">
            <v>0</v>
          </cell>
          <cell r="M48">
            <v>0</v>
          </cell>
          <cell r="S48">
            <v>0</v>
          </cell>
          <cell r="Y48">
            <v>0</v>
          </cell>
        </row>
        <row r="49">
          <cell r="E49">
            <v>0</v>
          </cell>
          <cell r="M49">
            <v>0</v>
          </cell>
          <cell r="S49">
            <v>0</v>
          </cell>
          <cell r="Y49">
            <v>0</v>
          </cell>
        </row>
        <row r="50">
          <cell r="B50">
            <v>0</v>
          </cell>
          <cell r="E50">
            <v>0</v>
          </cell>
          <cell r="H50">
            <v>0</v>
          </cell>
          <cell r="M50">
            <v>100</v>
          </cell>
          <cell r="N50">
            <v>100</v>
          </cell>
          <cell r="S50">
            <v>5</v>
          </cell>
          <cell r="T50">
            <v>105</v>
          </cell>
          <cell r="Y50">
            <v>2</v>
          </cell>
          <cell r="Z50">
            <v>107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3">
          <cell r="A3" t="str">
            <v>Business Unit:                                Prepared By:</v>
          </cell>
        </row>
        <row r="4">
          <cell r="A4" t="str">
            <v>Financial Data in Thousands</v>
          </cell>
        </row>
        <row r="19">
          <cell r="B19">
            <v>5000</v>
          </cell>
          <cell r="C19" t="str">
            <v>Programming support for  …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hauls, pg 2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 UP"/>
      <sheetName val="1997 PSA"/>
      <sheetName val="1998 PSA"/>
      <sheetName val="1999 PSA"/>
      <sheetName val="2000 PSA"/>
      <sheetName val="98, 99 and 2000 SVI"/>
      <sheetName val="FPL - PS,SV Payouts"/>
      <sheetName val="GROUP - PS,SV Payouts"/>
      <sheetName val="Energy - PS,SV Payouts-NON 16B"/>
      <sheetName val="Turner"/>
      <sheetName val="Restricted Stock"/>
      <sheetName val="16B - Restricted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e 2005 recon 242.420 "/>
      <sheetName val="Company Totals"/>
      <sheetName val="EE Detail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>
        <row r="1">
          <cell r="A1" t="str">
            <v>Schedule C-40</v>
          </cell>
          <cell r="H1" t="str">
            <v>O &amp; M COMPOUND MULTIPLIER CALCULATION</v>
          </cell>
        </row>
        <row r="4">
          <cell r="A4" t="str">
            <v>FLORIDA PUBLIC SERVICE COMMISSION</v>
          </cell>
          <cell r="G4" t="str">
            <v xml:space="preserve">EXPLANATION: </v>
          </cell>
          <cell r="H4" t="str">
            <v>FOR EACH YEAR SINCE THE BENCHMARK YEAR, PROVIDE THE AMOUNTS AND PERCENT INCREASES ASSOCIATED WITH CUSTOMERS AND AVERAGE CPI. SHOW THE CALCULATION FOR EACH COMPOUND MULTIPLIER.</v>
          </cell>
          <cell r="N4" t="str">
            <v>TYPE OF DATA SHOWN:</v>
          </cell>
        </row>
        <row r="6">
          <cell r="A6" t="str">
            <v>COMPANY:</v>
          </cell>
        </row>
        <row r="8">
          <cell r="A8" t="str">
            <v>DOCKET NO.:</v>
          </cell>
          <cell r="N8" t="str">
            <v>WITNESS:</v>
          </cell>
        </row>
        <row r="11">
          <cell r="C11" t="str">
            <v>Total Customers</v>
          </cell>
          <cell r="I11" t="str">
            <v>Average CPI-U  (1967 = 100)</v>
          </cell>
        </row>
        <row r="13">
          <cell r="A13" t="str">
            <v>LINE</v>
          </cell>
          <cell r="G13" t="str">
            <v>Compound</v>
          </cell>
          <cell r="M13" t="str">
            <v>Compound</v>
          </cell>
          <cell r="O13" t="str">
            <v>Inflation and Growth</v>
          </cell>
        </row>
        <row r="14">
          <cell r="A14" t="str">
            <v>NO.</v>
          </cell>
          <cell r="B14" t="str">
            <v>YEAR</v>
          </cell>
          <cell r="C14" t="str">
            <v>Amount</v>
          </cell>
          <cell r="E14" t="str">
            <v>% Increase</v>
          </cell>
          <cell r="G14" t="str">
            <v>Multiplier</v>
          </cell>
          <cell r="I14" t="str">
            <v>Amount</v>
          </cell>
          <cell r="K14" t="str">
            <v>% Increase</v>
          </cell>
          <cell r="M14" t="str">
            <v>Multiplier</v>
          </cell>
          <cell r="O14" t="str">
            <v>Compound Multiplier</v>
          </cell>
        </row>
        <row r="16">
          <cell r="A16">
            <v>1</v>
          </cell>
        </row>
        <row r="17">
          <cell r="A17">
            <v>2</v>
          </cell>
        </row>
        <row r="18">
          <cell r="A18">
            <v>3</v>
          </cell>
        </row>
        <row r="19">
          <cell r="A19">
            <v>4</v>
          </cell>
        </row>
        <row r="20">
          <cell r="A20">
            <v>5</v>
          </cell>
        </row>
        <row r="21">
          <cell r="A21">
            <v>6</v>
          </cell>
        </row>
        <row r="22">
          <cell r="A22">
            <v>7</v>
          </cell>
        </row>
        <row r="23">
          <cell r="A23">
            <v>8</v>
          </cell>
        </row>
        <row r="24">
          <cell r="A24">
            <v>9</v>
          </cell>
        </row>
        <row r="25">
          <cell r="A25">
            <v>10</v>
          </cell>
        </row>
        <row r="26">
          <cell r="A26">
            <v>11</v>
          </cell>
        </row>
        <row r="27">
          <cell r="A27">
            <v>12</v>
          </cell>
        </row>
        <row r="28">
          <cell r="A28">
            <v>13</v>
          </cell>
        </row>
        <row r="29">
          <cell r="A29">
            <v>14</v>
          </cell>
        </row>
        <row r="30">
          <cell r="A30">
            <v>15</v>
          </cell>
        </row>
        <row r="31">
          <cell r="A31">
            <v>16</v>
          </cell>
        </row>
        <row r="32">
          <cell r="A32">
            <v>17</v>
          </cell>
        </row>
        <row r="33">
          <cell r="A33">
            <v>18</v>
          </cell>
        </row>
        <row r="34">
          <cell r="A34">
            <v>19</v>
          </cell>
        </row>
        <row r="35">
          <cell r="A35">
            <v>20</v>
          </cell>
        </row>
        <row r="36">
          <cell r="A36">
            <v>21</v>
          </cell>
        </row>
        <row r="37">
          <cell r="A37">
            <v>22</v>
          </cell>
        </row>
        <row r="38">
          <cell r="A38">
            <v>23</v>
          </cell>
        </row>
        <row r="39">
          <cell r="A39">
            <v>24</v>
          </cell>
        </row>
        <row r="40">
          <cell r="A40">
            <v>25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5">
          <cell r="A45">
            <v>30</v>
          </cell>
        </row>
        <row r="46">
          <cell r="A46">
            <v>31</v>
          </cell>
        </row>
        <row r="47">
          <cell r="A47">
            <v>32</v>
          </cell>
        </row>
        <row r="48">
          <cell r="A48">
            <v>33</v>
          </cell>
        </row>
        <row r="49">
          <cell r="A49">
            <v>34</v>
          </cell>
        </row>
        <row r="50">
          <cell r="A50">
            <v>35</v>
          </cell>
        </row>
        <row r="51">
          <cell r="A51">
            <v>36</v>
          </cell>
        </row>
        <row r="52">
          <cell r="A52">
            <v>37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  <cell r="B56" t="str">
            <v>SUPPORTING SCHEDULES:</v>
          </cell>
          <cell r="M56" t="str">
            <v>RECAP SCHEDULES: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>
        <row r="1">
          <cell r="A1" t="str">
            <v>SCHEDULE C-6</v>
          </cell>
          <cell r="J1" t="str">
            <v>BUDGETED VERSUS ACTUAL OPERATING REVENUES AND EXPENSES</v>
          </cell>
        </row>
        <row r="4">
          <cell r="A4" t="str">
            <v>FLORIDA PUBLIC SERVICE COMMISSION</v>
          </cell>
          <cell r="J4" t="str">
            <v xml:space="preserve">EXPLANATION: </v>
          </cell>
          <cell r="L4" t="str">
            <v xml:space="preserve">IF THE TEST YEAR IS PROJECTED, PROVIDE THE BUDGETED VERSUS ACTUAL OPERATING REVENUES AND EXPENSES BY PRIMARY ACCOUNT ACTUAL OPERATING REVENUES AND EXPENSES BY PRIMARY ACCOUNT FOR A HISTORICAL FIVE YEAR PERIOD AND THE FORECASTED DATA FOR THE TEST YEAR AND </v>
          </cell>
          <cell r="Y4" t="str">
            <v>TYPE OF DATA SHOWN:</v>
          </cell>
        </row>
        <row r="6">
          <cell r="A6" t="str">
            <v>COMPANY:</v>
          </cell>
        </row>
        <row r="8">
          <cell r="A8" t="str">
            <v>DOCKET NO.:</v>
          </cell>
          <cell r="Y8" t="str">
            <v>WITNESS:</v>
          </cell>
        </row>
        <row r="11">
          <cell r="F11" t="str">
            <v>_______</v>
          </cell>
          <cell r="J11" t="str">
            <v>_______</v>
          </cell>
          <cell r="N11" t="str">
            <v>_______</v>
          </cell>
          <cell r="R11" t="str">
            <v>_______</v>
          </cell>
          <cell r="V11" t="str">
            <v>_______</v>
          </cell>
          <cell r="Z11" t="str">
            <v>_________</v>
          </cell>
          <cell r="AB11" t="str">
            <v>_________</v>
          </cell>
        </row>
        <row r="12">
          <cell r="A12" t="str">
            <v>Line</v>
          </cell>
          <cell r="B12" t="str">
            <v>Account</v>
          </cell>
          <cell r="D12" t="str">
            <v>Account</v>
          </cell>
          <cell r="F12" t="str">
            <v>Year 1</v>
          </cell>
          <cell r="J12" t="str">
            <v>Year 2</v>
          </cell>
          <cell r="N12" t="str">
            <v>Year 3</v>
          </cell>
          <cell r="R12" t="str">
            <v>Year 4</v>
          </cell>
          <cell r="V12" t="str">
            <v>Year 5</v>
          </cell>
          <cell r="Z12" t="str">
            <v>Prior Year</v>
          </cell>
          <cell r="AB12" t="str">
            <v>Test Year</v>
          </cell>
        </row>
        <row r="13">
          <cell r="A13" t="str">
            <v>No.</v>
          </cell>
          <cell r="B13" t="str">
            <v>No.</v>
          </cell>
          <cell r="D13" t="str">
            <v>Title</v>
          </cell>
          <cell r="F13" t="str">
            <v>Budget</v>
          </cell>
          <cell r="H13" t="str">
            <v>Actual</v>
          </cell>
          <cell r="J13" t="str">
            <v>Budget</v>
          </cell>
          <cell r="L13" t="str">
            <v>Actual</v>
          </cell>
          <cell r="N13" t="str">
            <v>Budget</v>
          </cell>
          <cell r="P13" t="str">
            <v>Actual</v>
          </cell>
          <cell r="R13" t="str">
            <v>Budget</v>
          </cell>
          <cell r="T13" t="str">
            <v>Actual</v>
          </cell>
          <cell r="V13" t="str">
            <v>Budget</v>
          </cell>
          <cell r="X13" t="str">
            <v>Actual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  <cell r="B55" t="str">
            <v>SUPPORTING SCHEDULES:</v>
          </cell>
          <cell r="X55" t="str">
            <v>RECAP SCHEDULES:</v>
          </cell>
        </row>
        <row r="56">
          <cell r="A56">
            <v>42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>
        <row r="1">
          <cell r="A1" t="str">
            <v>SCHEDULE C-21</v>
          </cell>
          <cell r="E1" t="str">
            <v>REVENUE TAXES</v>
          </cell>
        </row>
        <row r="4">
          <cell r="A4" t="str">
            <v>FLORIDA PUBLIC SERVICE COMMISSION</v>
          </cell>
          <cell r="D4" t="str">
            <v xml:space="preserve">          EXPLANATION: </v>
          </cell>
          <cell r="F4" t="str">
            <v>PROVIDE  A CALCULATION OF THE GROSS RECEIPT TAX AND REGULATORY ASSESSMENT FEE FOR THE HISTORICAL BASE YEAR, HISTORICAL BASE YEAR + 1, AND THE TEST YEAR.</v>
          </cell>
          <cell r="K4" t="str">
            <v>TYPE OF DATA SHOWN:</v>
          </cell>
        </row>
        <row r="6">
          <cell r="A6" t="str">
            <v>COMPANY:</v>
          </cell>
        </row>
        <row r="8">
          <cell r="A8" t="str">
            <v>DOCKET NO.:</v>
          </cell>
          <cell r="K8" t="str">
            <v>WITNESS:</v>
          </cell>
        </row>
        <row r="12">
          <cell r="A12" t="str">
            <v>LINE</v>
          </cell>
          <cell r="B12" t="str">
            <v xml:space="preserve"> </v>
          </cell>
          <cell r="D12" t="str">
            <v>GROSS RECEIPTS TAX</v>
          </cell>
          <cell r="J12" t="str">
            <v>REGULATORY ASSESSMENT FEE</v>
          </cell>
        </row>
        <row r="13">
          <cell r="A13" t="str">
            <v>NO.</v>
          </cell>
          <cell r="B13" t="str">
            <v xml:space="preserve"> </v>
          </cell>
          <cell r="D13" t="str">
            <v xml:space="preserve">HISTORICAL </v>
          </cell>
          <cell r="E13" t="str">
            <v xml:space="preserve"> </v>
          </cell>
          <cell r="F13" t="str">
            <v xml:space="preserve">HISTORICAL </v>
          </cell>
          <cell r="H13" t="str">
            <v>TEST</v>
          </cell>
          <cell r="J13" t="str">
            <v xml:space="preserve">HISTORICAL </v>
          </cell>
          <cell r="K13" t="str">
            <v xml:space="preserve"> </v>
          </cell>
          <cell r="L13" t="str">
            <v xml:space="preserve">HISTORICAL </v>
          </cell>
          <cell r="N13" t="str">
            <v>TEST</v>
          </cell>
        </row>
        <row r="14">
          <cell r="D14" t="str">
            <v>BASE YEAR</v>
          </cell>
          <cell r="F14" t="str">
            <v>BASE YEAR + 1</v>
          </cell>
          <cell r="H14" t="str">
            <v>YEAR</v>
          </cell>
          <cell r="J14" t="str">
            <v>BASE YEAR</v>
          </cell>
          <cell r="L14" t="str">
            <v>BASE YEAR + 1</v>
          </cell>
          <cell r="N14" t="str">
            <v>YEAR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  <cell r="B55" t="str">
            <v>SUPPORTING SCHEDULES:</v>
          </cell>
          <cell r="J55" t="str">
            <v>RECAP SCHEDULES:</v>
          </cell>
        </row>
        <row r="56">
          <cell r="A56">
            <v>42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>
        <row r="1">
          <cell r="A1" t="str">
            <v>SCHEDULE C-21</v>
          </cell>
          <cell r="E1" t="str">
            <v>REVENUE TAXES</v>
          </cell>
        </row>
        <row r="4">
          <cell r="A4" t="str">
            <v>FLORIDA PUBLIC SERVICE COMMISSION</v>
          </cell>
          <cell r="D4" t="str">
            <v xml:space="preserve">          EXPLANATION: </v>
          </cell>
          <cell r="F4" t="str">
            <v>PROVIDE  A CALCULATION OF THE GROSS RECEIPT TAX AND REGULATORY ASSESSMENT FEE FOR THE HISTORICAL BASE YEAR, HISTORICAL BASE YEAR + 1, AND THE TEST YEAR.</v>
          </cell>
          <cell r="K4" t="str">
            <v>TYPE OF DATA SHOWN:</v>
          </cell>
        </row>
        <row r="6">
          <cell r="A6" t="str">
            <v>COMPANY:</v>
          </cell>
        </row>
        <row r="8">
          <cell r="A8" t="str">
            <v>DOCKET NO.:</v>
          </cell>
          <cell r="K8" t="str">
            <v>WITNESS:</v>
          </cell>
        </row>
        <row r="12">
          <cell r="A12" t="str">
            <v>LINE</v>
          </cell>
          <cell r="B12" t="str">
            <v xml:space="preserve"> </v>
          </cell>
          <cell r="D12" t="str">
            <v>GROSS RECEIPTS TAX</v>
          </cell>
          <cell r="J12" t="str">
            <v>REGULATORY ASSESSMENT FEE</v>
          </cell>
        </row>
        <row r="13">
          <cell r="A13" t="str">
            <v>NO.</v>
          </cell>
          <cell r="B13" t="str">
            <v xml:space="preserve"> </v>
          </cell>
          <cell r="D13" t="str">
            <v xml:space="preserve">HISTORICAL </v>
          </cell>
          <cell r="E13" t="str">
            <v xml:space="preserve"> </v>
          </cell>
          <cell r="F13" t="str">
            <v xml:space="preserve">HISTORICAL </v>
          </cell>
          <cell r="H13" t="str">
            <v>TEST</v>
          </cell>
          <cell r="J13" t="str">
            <v xml:space="preserve">HISTORICAL </v>
          </cell>
          <cell r="K13" t="str">
            <v xml:space="preserve"> </v>
          </cell>
          <cell r="L13" t="str">
            <v xml:space="preserve">HISTORICAL </v>
          </cell>
          <cell r="N13" t="str">
            <v>TEST</v>
          </cell>
        </row>
        <row r="14">
          <cell r="D14" t="str">
            <v>BASE YEAR</v>
          </cell>
          <cell r="F14" t="str">
            <v>BASE YEAR + 1</v>
          </cell>
          <cell r="H14" t="str">
            <v>YEAR</v>
          </cell>
          <cell r="J14" t="str">
            <v>BASE YEAR</v>
          </cell>
          <cell r="L14" t="str">
            <v>BASE YEAR + 1</v>
          </cell>
          <cell r="N14" t="str">
            <v>YEAR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  <cell r="B55" t="str">
            <v>SUPPORTING SCHEDULES:</v>
          </cell>
          <cell r="J55" t="str">
            <v>RECAP SCHEDULES:</v>
          </cell>
        </row>
        <row r="56">
          <cell r="A56">
            <v>42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>
        <row r="1">
          <cell r="A1" t="str">
            <v>Schedule C-40</v>
          </cell>
          <cell r="H1" t="str">
            <v>O &amp; M COMPOUND MULTIPLIER CALCULATION</v>
          </cell>
        </row>
        <row r="4">
          <cell r="A4" t="str">
            <v>FLORIDA PUBLIC SERVICE COMMISSION</v>
          </cell>
          <cell r="G4" t="str">
            <v xml:space="preserve">EXPLANATION: </v>
          </cell>
          <cell r="H4" t="str">
            <v>FOR EACH YEAR SINCE THE BENCHMARK YEAR, PROVIDE THE AMOUNTS AND PERCENT INCREASES ASSOCIATED WITH CUSTOMERS AND AVERAGE CPI. SHOW THE CALCULATION FOR EACH COMPOUND MULTIPLIER.</v>
          </cell>
          <cell r="N4" t="str">
            <v>TYPE OF DATA SHOWN:</v>
          </cell>
        </row>
        <row r="6">
          <cell r="A6" t="str">
            <v>COMPANY:</v>
          </cell>
        </row>
        <row r="8">
          <cell r="A8" t="str">
            <v>DOCKET NO.:</v>
          </cell>
          <cell r="N8" t="str">
            <v>WITNESS:</v>
          </cell>
        </row>
        <row r="11">
          <cell r="C11" t="str">
            <v>Total Customers</v>
          </cell>
          <cell r="I11" t="str">
            <v>Average CPI-U  (1967 = 100)</v>
          </cell>
        </row>
        <row r="13">
          <cell r="A13" t="str">
            <v>LINE</v>
          </cell>
          <cell r="G13" t="str">
            <v>Compound</v>
          </cell>
          <cell r="M13" t="str">
            <v>Compound</v>
          </cell>
          <cell r="O13" t="str">
            <v>Inflation and Growth</v>
          </cell>
        </row>
        <row r="14">
          <cell r="A14" t="str">
            <v>NO.</v>
          </cell>
          <cell r="B14" t="str">
            <v>YEAR</v>
          </cell>
          <cell r="C14" t="str">
            <v>Amount</v>
          </cell>
          <cell r="E14" t="str">
            <v>% Increase</v>
          </cell>
          <cell r="G14" t="str">
            <v>Multiplier</v>
          </cell>
          <cell r="I14" t="str">
            <v>Amount</v>
          </cell>
          <cell r="K14" t="str">
            <v>% Increase</v>
          </cell>
          <cell r="M14" t="str">
            <v>Multiplier</v>
          </cell>
          <cell r="O14" t="str">
            <v>Compound Multiplier</v>
          </cell>
        </row>
        <row r="16">
          <cell r="A16">
            <v>1</v>
          </cell>
        </row>
        <row r="17">
          <cell r="A17">
            <v>2</v>
          </cell>
        </row>
        <row r="18">
          <cell r="A18">
            <v>3</v>
          </cell>
        </row>
        <row r="19">
          <cell r="A19">
            <v>4</v>
          </cell>
        </row>
        <row r="20">
          <cell r="A20">
            <v>5</v>
          </cell>
        </row>
        <row r="21">
          <cell r="A21">
            <v>6</v>
          </cell>
        </row>
        <row r="22">
          <cell r="A22">
            <v>7</v>
          </cell>
        </row>
        <row r="23">
          <cell r="A23">
            <v>8</v>
          </cell>
        </row>
        <row r="24">
          <cell r="A24">
            <v>9</v>
          </cell>
        </row>
        <row r="25">
          <cell r="A25">
            <v>10</v>
          </cell>
        </row>
        <row r="26">
          <cell r="A26">
            <v>11</v>
          </cell>
        </row>
        <row r="27">
          <cell r="A27">
            <v>12</v>
          </cell>
        </row>
        <row r="28">
          <cell r="A28">
            <v>13</v>
          </cell>
        </row>
        <row r="29">
          <cell r="A29">
            <v>14</v>
          </cell>
        </row>
        <row r="30">
          <cell r="A30">
            <v>15</v>
          </cell>
        </row>
        <row r="31">
          <cell r="A31">
            <v>16</v>
          </cell>
        </row>
        <row r="32">
          <cell r="A32">
            <v>17</v>
          </cell>
        </row>
        <row r="33">
          <cell r="A33">
            <v>18</v>
          </cell>
        </row>
        <row r="34">
          <cell r="A34">
            <v>19</v>
          </cell>
        </row>
        <row r="35">
          <cell r="A35">
            <v>20</v>
          </cell>
        </row>
        <row r="36">
          <cell r="A36">
            <v>21</v>
          </cell>
        </row>
        <row r="37">
          <cell r="A37">
            <v>22</v>
          </cell>
        </row>
        <row r="38">
          <cell r="A38">
            <v>23</v>
          </cell>
        </row>
        <row r="39">
          <cell r="A39">
            <v>24</v>
          </cell>
        </row>
        <row r="40">
          <cell r="A40">
            <v>25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5">
          <cell r="A45">
            <v>30</v>
          </cell>
        </row>
        <row r="46">
          <cell r="A46">
            <v>31</v>
          </cell>
        </row>
        <row r="47">
          <cell r="A47">
            <v>32</v>
          </cell>
        </row>
        <row r="48">
          <cell r="A48">
            <v>33</v>
          </cell>
        </row>
        <row r="49">
          <cell r="A49">
            <v>34</v>
          </cell>
        </row>
        <row r="50">
          <cell r="A50">
            <v>35</v>
          </cell>
        </row>
        <row r="51">
          <cell r="A51">
            <v>36</v>
          </cell>
        </row>
        <row r="52">
          <cell r="A52">
            <v>37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  <cell r="B56" t="str">
            <v>SUPPORTING SCHEDULES:</v>
          </cell>
          <cell r="M56" t="str">
            <v>RECAP SCHEDULES: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>
        <row r="1">
          <cell r="A1" t="str">
            <v>SCHEDULE C-6</v>
          </cell>
          <cell r="J1" t="str">
            <v>BUDGETED VERSUS ACTUAL OPERATING REVENUES AND EXPENSES</v>
          </cell>
        </row>
        <row r="4">
          <cell r="A4" t="str">
            <v>FLORIDA PUBLIC SERVICE COMMISSION</v>
          </cell>
          <cell r="J4" t="str">
            <v xml:space="preserve">EXPLANATION: </v>
          </cell>
          <cell r="L4" t="str">
            <v xml:space="preserve">IF THE TEST YEAR IS PROJECTED, PROVIDE THE BUDGETED VERSUS ACTUAL OPERATING REVENUES AND EXPENSES BY PRIMARY ACCOUNT ACTUAL OPERATING REVENUES AND EXPENSES BY PRIMARY ACCOUNT FOR A HISTORICAL FIVE YEAR PERIOD AND THE FORECASTED DATA FOR THE TEST YEAR AND </v>
          </cell>
          <cell r="Y4" t="str">
            <v>TYPE OF DATA SHOWN:</v>
          </cell>
        </row>
        <row r="6">
          <cell r="A6" t="str">
            <v>COMPANY:</v>
          </cell>
        </row>
        <row r="8">
          <cell r="A8" t="str">
            <v>DOCKET NO.:</v>
          </cell>
          <cell r="Y8" t="str">
            <v>WITNESS:</v>
          </cell>
        </row>
        <row r="11">
          <cell r="F11" t="str">
            <v>_______</v>
          </cell>
          <cell r="J11" t="str">
            <v>_______</v>
          </cell>
          <cell r="N11" t="str">
            <v>_______</v>
          </cell>
          <cell r="R11" t="str">
            <v>_______</v>
          </cell>
          <cell r="V11" t="str">
            <v>_______</v>
          </cell>
          <cell r="Z11" t="str">
            <v>_________</v>
          </cell>
          <cell r="AB11" t="str">
            <v>_________</v>
          </cell>
        </row>
        <row r="12">
          <cell r="A12" t="str">
            <v>Line</v>
          </cell>
          <cell r="B12" t="str">
            <v>Account</v>
          </cell>
          <cell r="D12" t="str">
            <v>Account</v>
          </cell>
          <cell r="F12" t="str">
            <v>Year 1</v>
          </cell>
          <cell r="J12" t="str">
            <v>Year 2</v>
          </cell>
          <cell r="N12" t="str">
            <v>Year 3</v>
          </cell>
          <cell r="R12" t="str">
            <v>Year 4</v>
          </cell>
          <cell r="V12" t="str">
            <v>Year 5</v>
          </cell>
          <cell r="Z12" t="str">
            <v>Prior Year</v>
          </cell>
          <cell r="AB12" t="str">
            <v>Test Year</v>
          </cell>
        </row>
        <row r="13">
          <cell r="A13" t="str">
            <v>No.</v>
          </cell>
          <cell r="B13" t="str">
            <v>No.</v>
          </cell>
          <cell r="D13" t="str">
            <v>Title</v>
          </cell>
          <cell r="F13" t="str">
            <v>Budget</v>
          </cell>
          <cell r="H13" t="str">
            <v>Actual</v>
          </cell>
          <cell r="J13" t="str">
            <v>Budget</v>
          </cell>
          <cell r="L13" t="str">
            <v>Actual</v>
          </cell>
          <cell r="N13" t="str">
            <v>Budget</v>
          </cell>
          <cell r="P13" t="str">
            <v>Actual</v>
          </cell>
          <cell r="R13" t="str">
            <v>Budget</v>
          </cell>
          <cell r="T13" t="str">
            <v>Actual</v>
          </cell>
          <cell r="V13" t="str">
            <v>Budget</v>
          </cell>
          <cell r="X13" t="str">
            <v>Actual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  <cell r="B55" t="str">
            <v>SUPPORTING SCHEDULES:</v>
          </cell>
          <cell r="X55" t="str">
            <v>RECAP SCHEDULES:</v>
          </cell>
        </row>
        <row r="56">
          <cell r="A56">
            <v>42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>
        <row r="1">
          <cell r="A1" t="str">
            <v>Schedule C-40</v>
          </cell>
          <cell r="H1" t="str">
            <v>O &amp; M COMPOUND MULTIPLIER CALCULATION</v>
          </cell>
        </row>
        <row r="4">
          <cell r="A4" t="str">
            <v>FLORIDA PUBLIC SERVICE COMMISSION</v>
          </cell>
          <cell r="G4" t="str">
            <v xml:space="preserve">EXPLANATION: </v>
          </cell>
          <cell r="H4" t="str">
            <v>FOR EACH YEAR SINCE THE BENCHMARK YEAR, PROVIDE THE AMOUNTS AND PERCENT INCREASES ASSOCIATED WITH CUSTOMERS AND AVERAGE CPI. SHOW THE CALCULATION FOR EACH COMPOUND MULTIPLIER.</v>
          </cell>
          <cell r="N4" t="str">
            <v>TYPE OF DATA SHOWN:</v>
          </cell>
        </row>
        <row r="6">
          <cell r="A6" t="str">
            <v>COMPANY:</v>
          </cell>
        </row>
        <row r="8">
          <cell r="A8" t="str">
            <v>DOCKET NO.:</v>
          </cell>
          <cell r="N8" t="str">
            <v>WITNESS:</v>
          </cell>
        </row>
        <row r="11">
          <cell r="C11" t="str">
            <v>Total Customers</v>
          </cell>
          <cell r="I11" t="str">
            <v>Average CPI-U  (1967 = 100)</v>
          </cell>
        </row>
        <row r="13">
          <cell r="A13" t="str">
            <v>LINE</v>
          </cell>
          <cell r="G13" t="str">
            <v>Compound</v>
          </cell>
          <cell r="M13" t="str">
            <v>Compound</v>
          </cell>
          <cell r="O13" t="str">
            <v>Inflation and Growth</v>
          </cell>
        </row>
        <row r="14">
          <cell r="A14" t="str">
            <v>NO.</v>
          </cell>
          <cell r="B14" t="str">
            <v>YEAR</v>
          </cell>
          <cell r="C14" t="str">
            <v>Amount</v>
          </cell>
          <cell r="E14" t="str">
            <v>% Increase</v>
          </cell>
          <cell r="G14" t="str">
            <v>Multiplier</v>
          </cell>
          <cell r="I14" t="str">
            <v>Amount</v>
          </cell>
          <cell r="K14" t="str">
            <v>% Increase</v>
          </cell>
          <cell r="M14" t="str">
            <v>Multiplier</v>
          </cell>
          <cell r="O14" t="str">
            <v>Compound Multiplier</v>
          </cell>
        </row>
        <row r="16">
          <cell r="A16">
            <v>1</v>
          </cell>
        </row>
        <row r="17">
          <cell r="A17">
            <v>2</v>
          </cell>
        </row>
        <row r="18">
          <cell r="A18">
            <v>3</v>
          </cell>
        </row>
        <row r="19">
          <cell r="A19">
            <v>4</v>
          </cell>
        </row>
        <row r="20">
          <cell r="A20">
            <v>5</v>
          </cell>
        </row>
        <row r="21">
          <cell r="A21">
            <v>6</v>
          </cell>
        </row>
        <row r="22">
          <cell r="A22">
            <v>7</v>
          </cell>
        </row>
        <row r="23">
          <cell r="A23">
            <v>8</v>
          </cell>
        </row>
        <row r="24">
          <cell r="A24">
            <v>9</v>
          </cell>
        </row>
        <row r="25">
          <cell r="A25">
            <v>10</v>
          </cell>
        </row>
        <row r="26">
          <cell r="A26">
            <v>11</v>
          </cell>
        </row>
        <row r="27">
          <cell r="A27">
            <v>12</v>
          </cell>
        </row>
        <row r="28">
          <cell r="A28">
            <v>13</v>
          </cell>
        </row>
        <row r="29">
          <cell r="A29">
            <v>14</v>
          </cell>
        </row>
        <row r="30">
          <cell r="A30">
            <v>15</v>
          </cell>
        </row>
        <row r="31">
          <cell r="A31">
            <v>16</v>
          </cell>
        </row>
        <row r="32">
          <cell r="A32">
            <v>17</v>
          </cell>
        </row>
        <row r="33">
          <cell r="A33">
            <v>18</v>
          </cell>
        </row>
        <row r="34">
          <cell r="A34">
            <v>19</v>
          </cell>
        </row>
        <row r="35">
          <cell r="A35">
            <v>20</v>
          </cell>
        </row>
        <row r="36">
          <cell r="A36">
            <v>21</v>
          </cell>
        </row>
        <row r="37">
          <cell r="A37">
            <v>22</v>
          </cell>
        </row>
        <row r="38">
          <cell r="A38">
            <v>23</v>
          </cell>
        </row>
        <row r="39">
          <cell r="A39">
            <v>24</v>
          </cell>
        </row>
        <row r="40">
          <cell r="A40">
            <v>25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5">
          <cell r="A45">
            <v>30</v>
          </cell>
        </row>
        <row r="46">
          <cell r="A46">
            <v>31</v>
          </cell>
        </row>
        <row r="47">
          <cell r="A47">
            <v>32</v>
          </cell>
        </row>
        <row r="48">
          <cell r="A48">
            <v>33</v>
          </cell>
        </row>
        <row r="49">
          <cell r="A49">
            <v>34</v>
          </cell>
        </row>
        <row r="50">
          <cell r="A50">
            <v>35</v>
          </cell>
        </row>
        <row r="51">
          <cell r="A51">
            <v>36</v>
          </cell>
        </row>
        <row r="52">
          <cell r="A52">
            <v>37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  <cell r="B56" t="str">
            <v>SUPPORTING SCHEDULES:</v>
          </cell>
          <cell r="M56" t="str">
            <v>RECAP SCHEDULES: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4620.707020949078" createdVersion="6" refreshedVersion="6" minRefreshableVersion="3" recordCount="104" xr:uid="{11E5071F-24DA-47FD-8117-7A26F4E641CD}">
  <cacheSource type="worksheet">
    <worksheetSource ref="A6:Q110" sheet="FCG - End Plant Bal"/>
  </cacheSource>
  <cacheFields count="42">
    <cacheField name="Cap - Component" numFmtId="0">
      <sharedItems/>
    </cacheField>
    <cacheField name="FERC Function" numFmtId="0">
      <sharedItems count="6">
        <s v="000: Intangible"/>
        <s v="007: Building, General Plant"/>
        <s v="008: General Plant Equipment"/>
        <s v="009: Transportation Equipment"/>
        <s v="010: Distribution - Gas"/>
        <s v="011: Storage Plant - Gas"/>
      </sharedItems>
    </cacheField>
    <cacheField name="Depr Group: PP Utility Account of Cap - Depr Groups" numFmtId="0">
      <sharedItems count="32">
        <s v="30302: 30302"/>
        <s v="30320: 30320"/>
        <s v="39000: 39000 - Structures &amp; Improvements"/>
        <s v="39100: 39100 - Office Furniture &amp; Equipt"/>
        <s v="39111: 39111 - OFE - Enterprise Software"/>
        <s v="39112: 39112 - Computer Equipment"/>
        <s v="39150: 39150 - Personal Computer Equipment"/>
        <s v="39400: 39400 - Tools, Shop &amp; Garage Equipt"/>
        <s v="39410: 39410 - Tools/Shop Equipt-Fixed"/>
        <s v="39700: 39700 - Communications Equipt"/>
        <s v="39800: 39800 - Miscellaneous Equipt"/>
        <s v="39200: 39200 - Transportation Equipt - Gas"/>
        <s v="39210: 39210 - Automobile"/>
        <s v="39220: 39220 - Light Trucks"/>
        <s v="39230: 39230 - Heavy Trucks"/>
        <s v="39600: 39600 - Power Operated Equipt"/>
        <s v="37500: 37500 - Structures &amp; Improvements"/>
        <s v="37610: 37610 - Mains - Steel"/>
        <s v="37620: 37620 - Mains - Plastic"/>
        <s v="37800: 37800 - M&amp;R Station Equipt - Gen"/>
        <s v="37900: 37900 - M&amp;R Station Equipt-CityGate"/>
        <s v="38010: 38010 - Services - Steel"/>
        <s v="38020: 38020 - Services - Plastic"/>
        <s v="38100: 38100 - Meters"/>
        <s v="38110: 38110 - Meters - ERTs"/>
        <s v="38200: 38200 - Meter Installations"/>
        <s v="38210: 38210 - Meter Install - ERTs"/>
        <s v="38300: 38300 - House Regulators"/>
        <s v="38400: 38400 - Communication Equipment"/>
        <s v="38500: 38500 - Industrial M&amp;R Station Equi"/>
        <s v="38700: 38700 - Other Equipment"/>
        <s v="36400-G: 36400 - LNG Plant"/>
      </sharedItems>
    </cacheField>
    <cacheField name="Depr Group: SAP Business Area of Cap - Depr Groups" numFmtId="0">
      <sharedItems count="2">
        <s v="A01: Base"/>
        <s v="A25: SAFE"/>
      </sharedItems>
    </cacheField>
    <cacheField name="User Specified Scenario List" numFmtId="0">
      <sharedItems count="3">
        <s v="CDR: 2022 FCG Rate Case - Base Depr Rates"/>
        <s v="CDR: 2022 FCG Rate Case"/>
        <s v="Dif. CDR: 2022 FCG Rate Case"/>
      </sharedItems>
    </cacheField>
    <cacheField name="a-Dec - 2020" numFmtId="164">
      <sharedItems containsSemiMixedTypes="0" containsString="0" containsNumber="1" minValue="-36358.869999999995" maxValue="313366.63999999972"/>
    </cacheField>
    <cacheField name="a-Jan - 2021" numFmtId="164">
      <sharedItems containsSemiMixedTypes="0" containsString="0" containsNumber="1" minValue="0" maxValue="313068.24999999977"/>
    </cacheField>
    <cacheField name="a-Feb - 2021" numFmtId="164">
      <sharedItems containsSemiMixedTypes="0" containsString="0" containsNumber="1" minValue="0" maxValue="313902.46000000049"/>
    </cacheField>
    <cacheField name="a-Mar - 2021" numFmtId="164">
      <sharedItems containsSemiMixedTypes="0" containsString="0" containsNumber="1" minValue="-132353.62" maxValue="312343.31000000046"/>
    </cacheField>
    <cacheField name="a-Apr - 2021" numFmtId="164">
      <sharedItems containsSemiMixedTypes="0" containsString="0" containsNumber="1" minValue="0" maxValue="311107.77999999997"/>
    </cacheField>
    <cacheField name="a-May - 2021" numFmtId="164">
      <sharedItems containsSemiMixedTypes="0" containsString="0" containsNumber="1" minValue="0" maxValue="312854.79000000021"/>
    </cacheField>
    <cacheField name="a-Jun - 2021" numFmtId="164">
      <sharedItems containsSemiMixedTypes="0" containsString="0" containsNumber="1" minValue="0" maxValue="313831.90000000043"/>
    </cacheField>
    <cacheField name="a-Jul - 2021" numFmtId="164">
      <sharedItems containsSemiMixedTypes="0" containsString="0" containsNumber="1" minValue="0" maxValue="314838.94"/>
    </cacheField>
    <cacheField name="a-Aug - 2021" numFmtId="164">
      <sharedItems containsSemiMixedTypes="0" containsString="0" containsNumber="1" minValue="0" maxValue="315790.7200000002"/>
    </cacheField>
    <cacheField name="a-Sep - 2021" numFmtId="164">
      <sharedItems containsSemiMixedTypes="0" containsString="0" containsNumber="1" minValue="-891.08" maxValue="315805.65000000043"/>
    </cacheField>
    <cacheField name="a-Oct - 2021" numFmtId="164">
      <sharedItems containsSemiMixedTypes="0" containsString="0" containsNumber="1" minValue="-891.08" maxValue="315705.98"/>
    </cacheField>
    <cacheField name="a-Nov - 2021" numFmtId="164">
      <sharedItems containsSemiMixedTypes="0" containsString="0" containsNumber="1" minValue="-664.45" maxValue="317837.64000000042"/>
    </cacheField>
    <cacheField name="a-Dec - 2021" numFmtId="164">
      <sharedItems containsSemiMixedTypes="0" containsString="0" containsNumber="1" minValue="-260.47000000000003" maxValue="319693.9700000002"/>
    </cacheField>
    <cacheField name="Jan - 2022" numFmtId="164">
      <sharedItems containsSemiMixedTypes="0" containsString="0" containsNumber="1" minValue="0" maxValue="319762.44434238167"/>
    </cacheField>
    <cacheField name="Feb - 2022" numFmtId="164">
      <sharedItems containsSemiMixedTypes="0" containsString="0" containsNumber="1" minValue="0" maxValue="320414.43061562517"/>
    </cacheField>
    <cacheField name="Mar - 2022" numFmtId="164">
      <sharedItems containsSemiMixedTypes="0" containsString="0" containsNumber="1" minValue="0" maxValue="321238.9819688595"/>
    </cacheField>
    <cacheField name="Apr - 2022" numFmtId="164">
      <sharedItems containsSemiMixedTypes="0" containsString="0" containsNumber="1" minValue="0" maxValue="322205.17333959742"/>
    </cacheField>
    <cacheField name="May - 2022" numFmtId="164">
      <sharedItems containsSemiMixedTypes="0" containsString="0" containsNumber="1" minValue="0" maxValue="323274.02746959787"/>
    </cacheField>
    <cacheField name="Jun - 2022" numFmtId="164">
      <sharedItems containsSemiMixedTypes="0" containsString="0" containsNumber="1" minValue="0" maxValue="324421.82487018663"/>
    </cacheField>
    <cacheField name="Jul - 2022" numFmtId="164">
      <sharedItems containsSemiMixedTypes="0" containsString="0" containsNumber="1" minValue="0" maxValue="325637.59860722529"/>
    </cacheField>
    <cacheField name="Aug - 2022" numFmtId="164">
      <sharedItems containsSemiMixedTypes="0" containsString="0" containsNumber="1" minValue="0" maxValue="326913.81369177968"/>
    </cacheField>
    <cacheField name="Sep - 2022" numFmtId="164">
      <sharedItems containsSemiMixedTypes="0" containsString="0" containsNumber="1" minValue="0" maxValue="328249.3997715601"/>
    </cacheField>
    <cacheField name="Oct - 2022" numFmtId="164">
      <sharedItems containsSemiMixedTypes="0" containsString="0" containsNumber="1" minValue="0" maxValue="329637.99210941978"/>
    </cacheField>
    <cacheField name="Nov - 2022" numFmtId="164">
      <sharedItems containsSemiMixedTypes="0" containsString="0" containsNumber="1" minValue="0" maxValue="331052.44113689591"/>
    </cacheField>
    <cacheField name="Dec - 2022" numFmtId="164">
      <sharedItems containsSemiMixedTypes="0" containsString="0" containsNumber="1" minValue="0" maxValue="332466.94787555741"/>
    </cacheField>
    <cacheField name="Jan - 2023" numFmtId="164">
      <sharedItems containsSemiMixedTypes="0" containsString="0" containsNumber="1" minValue="-21036.608044416658" maxValue="333895.77468373068"/>
    </cacheField>
    <cacheField name="Feb - 2023" numFmtId="164">
      <sharedItems containsSemiMixedTypes="0" containsString="0" containsNumber="1" minValue="-21179.379244416661" maxValue="335357.91995543259"/>
    </cacheField>
    <cacheField name="Mar - 2023" numFmtId="164">
      <sharedItems containsSemiMixedTypes="0" containsString="0" containsNumber="1" minValue="-21322.15044441666" maxValue="336831.77713903133"/>
    </cacheField>
    <cacheField name="Apr - 2023" numFmtId="164">
      <sharedItems containsSemiMixedTypes="0" containsString="0" containsNumber="1" minValue="-21464.92164441666" maxValue="338300.71614350815"/>
    </cacheField>
    <cacheField name="May - 2023" numFmtId="164">
      <sharedItems containsSemiMixedTypes="0" containsString="0" containsNumber="1" minValue="-21607.692844416662" maxValue="339759.475694608"/>
    </cacheField>
    <cacheField name="Jun - 2023" numFmtId="164">
      <sharedItems containsSemiMixedTypes="0" containsString="0" containsNumber="1" minValue="-21750.464044416658" maxValue="341205.99017761159"/>
    </cacheField>
    <cacheField name="Jul - 2023" numFmtId="164">
      <sharedItems containsSemiMixedTypes="0" containsString="0" containsNumber="1" minValue="-21893.235244416661" maxValue="342641.49289918313"/>
    </cacheField>
    <cacheField name="Aug - 2023" numFmtId="164">
      <sharedItems containsSemiMixedTypes="0" containsString="0" containsNumber="1" minValue="-22036.00644441666" maxValue="344143.97549930733"/>
    </cacheField>
    <cacheField name="Sep - 2023" numFmtId="164">
      <sharedItems containsSemiMixedTypes="0" containsString="0" containsNumber="1" minValue="-22178.777644416659" maxValue="346146.22467321251"/>
    </cacheField>
    <cacheField name="Oct - 2023" numFmtId="164">
      <sharedItems containsSemiMixedTypes="0" containsString="0" containsNumber="1" minValue="-22321.548844416662" maxValue="348221.6641182272"/>
    </cacheField>
    <cacheField name="Nov - 2023" numFmtId="164">
      <sharedItems containsSemiMixedTypes="0" containsString="0" containsNumber="1" minValue="-22464.320044416658" maxValue="350355.17232296494"/>
    </cacheField>
    <cacheField name="Dec - 2023" numFmtId="164">
      <sharedItems containsSemiMixedTypes="0" containsString="0" containsNumber="1" minValue="-22607.091244416661" maxValue="352473.2230274158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4">
  <r>
    <s v="BookDepr: Book Depreciation"/>
    <x v="0"/>
    <x v="0"/>
    <x v="0"/>
    <x v="0"/>
    <n v="45148.74"/>
    <n v="45148.74"/>
    <n v="45148.74"/>
    <n v="45148.7"/>
    <n v="45148.7"/>
    <n v="45148.74"/>
    <n v="45148.72"/>
    <n v="45148.71"/>
    <n v="45148.75"/>
    <n v="49225.51"/>
    <n v="49571.5"/>
    <n v="37610.6"/>
    <n v="141425.47"/>
    <n v="56872.057222014271"/>
    <n v="59884.396760364289"/>
    <n v="62478.719042044293"/>
    <n v="64742.777518388277"/>
    <n v="66742.624950463476"/>
    <n v="68531.103547123639"/>
    <n v="70150.487075451747"/>
    <n v="71634.594549114263"/>
    <n v="73010.481179044262"/>
    <n v="74299.791133988285"/>
    <n v="75668.497973591278"/>
    <n v="77762.476595438784"/>
    <n v="79383.301593768992"/>
    <n v="82636.215759934697"/>
    <n v="85791.880426200616"/>
    <n v="86103.078825880017"/>
    <n v="86352.03754562352"/>
    <n v="86551.204521418345"/>
    <n v="86710.538102054212"/>
    <n v="86838.004966562876"/>
    <n v="86939.978458169833"/>
    <n v="87021.557251455379"/>
    <n v="87094.071734375888"/>
    <n v="87184.714838026513"/>
  </r>
  <r>
    <s v="BookDepr: Book Depreciation"/>
    <x v="0"/>
    <x v="0"/>
    <x v="0"/>
    <x v="1"/>
    <n v="45148.74"/>
    <n v="45148.74"/>
    <n v="45148.74"/>
    <n v="45148.7"/>
    <n v="45148.7"/>
    <n v="45148.74"/>
    <n v="45148.72"/>
    <n v="45148.71"/>
    <n v="45148.75"/>
    <n v="49225.51"/>
    <n v="49571.5"/>
    <n v="37610.6"/>
    <n v="141425.47"/>
    <n v="56872.057222014271"/>
    <n v="59884.396760364289"/>
    <n v="62478.719042044278"/>
    <n v="64742.77751838827"/>
    <n v="66742.624950463476"/>
    <n v="68531.103547123639"/>
    <n v="70150.487075451747"/>
    <n v="71634.594549114277"/>
    <n v="73010.481179044276"/>
    <n v="74299.791133988285"/>
    <n v="75668.497973591278"/>
    <n v="77762.476595438769"/>
    <n v="79383.301593768978"/>
    <n v="82636.215759934683"/>
    <n v="85791.880426200602"/>
    <n v="86103.078825880031"/>
    <n v="86352.037545623549"/>
    <n v="86551.204521418345"/>
    <n v="86710.538102054197"/>
    <n v="86838.004966562861"/>
    <n v="86939.978458169833"/>
    <n v="87021.557251455408"/>
    <n v="87094.071734375888"/>
    <n v="87184.714838026513"/>
  </r>
  <r>
    <s v="BookDepr: Book Depreciation"/>
    <x v="0"/>
    <x v="1"/>
    <x v="0"/>
    <x v="0"/>
    <n v="-36358.869999999995"/>
    <n v="23474.66"/>
    <n v="23474.66"/>
    <n v="23474.61"/>
    <n v="23474.61"/>
    <n v="23474.639999999999"/>
    <n v="23474.65"/>
    <n v="23474.61"/>
    <n v="23474.63"/>
    <n v="23474.639999999999"/>
    <n v="23474.62"/>
    <n v="23474.62"/>
    <n v="22919.68"/>
    <n v="23016.378929411214"/>
    <n v="23201.176754411212"/>
    <n v="23370.542789411211"/>
    <n v="23527.563392411215"/>
    <n v="23674.707649811215"/>
    <n v="23813.950830731217"/>
    <n v="23946.873150467211"/>
    <n v="24074.738781256008"/>
    <n v="24198.559060887055"/>
    <n v="24319.143059591886"/>
    <n v="24451.7435705934"/>
    <n v="24662.264168980713"/>
    <n v="24829.338998152914"/>
    <n v="24884.669780237906"/>
    <n v="24933.101072572572"/>
    <n v="24976.012773106962"/>
    <n v="25014.508800201147"/>
    <n v="25049.472288543158"/>
    <n v="25081.609745883434"/>
    <n v="25111.48637842232"/>
    <n v="25139.554351120099"/>
    <n v="25166.175395944989"/>
    <n v="25194.757528381928"/>
    <n v="25238.948735594764"/>
  </r>
  <r>
    <s v="BookDepr: Book Depreciation"/>
    <x v="0"/>
    <x v="1"/>
    <x v="0"/>
    <x v="1"/>
    <n v="-36358.869999999995"/>
    <n v="23474.66"/>
    <n v="23474.66"/>
    <n v="23474.61"/>
    <n v="23474.61"/>
    <n v="23474.639999999999"/>
    <n v="23474.65"/>
    <n v="23474.61"/>
    <n v="23474.63"/>
    <n v="23474.639999999999"/>
    <n v="23474.62"/>
    <n v="23474.62"/>
    <n v="22919.68"/>
    <n v="23016.378929411214"/>
    <n v="23201.176754411212"/>
    <n v="23370.542789411211"/>
    <n v="23527.563392411215"/>
    <n v="23674.707649811215"/>
    <n v="23813.950830731217"/>
    <n v="23946.873150467211"/>
    <n v="24074.738781256008"/>
    <n v="24198.559060887055"/>
    <n v="24319.143059591886"/>
    <n v="24451.7435705934"/>
    <n v="24662.264168980713"/>
    <n v="24829.338998152914"/>
    <n v="24884.669780237906"/>
    <n v="24933.101072572572"/>
    <n v="24976.012773106962"/>
    <n v="25014.508800201147"/>
    <n v="25049.472288543158"/>
    <n v="25081.609745883434"/>
    <n v="25111.48637842232"/>
    <n v="25139.554351120099"/>
    <n v="25166.175395944989"/>
    <n v="25194.757528381928"/>
    <n v="25238.948735594764"/>
  </r>
  <r>
    <s v="BookDepr: Book Depreciation"/>
    <x v="1"/>
    <x v="2"/>
    <x v="0"/>
    <x v="0"/>
    <n v="18962.98"/>
    <n v="18962.98"/>
    <n v="18962.98"/>
    <n v="18962.98"/>
    <n v="18962.98"/>
    <n v="18962.98"/>
    <n v="18974.23"/>
    <n v="19000.46"/>
    <n v="19015.43"/>
    <n v="19015.43"/>
    <n v="19015.43"/>
    <n v="19015.43"/>
    <n v="19015.43"/>
    <n v="19015.434291666668"/>
    <n v="19015.434291666668"/>
    <n v="19015.434291666668"/>
    <n v="19015.434291666668"/>
    <n v="19015.434291666668"/>
    <n v="19015.434291666668"/>
    <n v="19015.434291666668"/>
    <n v="19015.434291666668"/>
    <n v="19015.434291666668"/>
    <n v="19015.434291666668"/>
    <n v="19015.434291666668"/>
    <n v="19015.434291666668"/>
    <n v="27230.101905666666"/>
    <n v="27230.101905666666"/>
    <n v="27230.101905666666"/>
    <n v="27230.101905666666"/>
    <n v="27230.101905666666"/>
    <n v="27230.101905666666"/>
    <n v="27230.101905666666"/>
    <n v="27230.101905666666"/>
    <n v="27230.101905666666"/>
    <n v="27230.101905666666"/>
    <n v="27230.101905666666"/>
    <n v="27230.101905666666"/>
  </r>
  <r>
    <s v="BookDepr: Book Depreciation"/>
    <x v="1"/>
    <x v="2"/>
    <x v="0"/>
    <x v="1"/>
    <n v="18962.98"/>
    <n v="18962.98"/>
    <n v="18962.98"/>
    <n v="18962.98"/>
    <n v="18962.98"/>
    <n v="18962.98"/>
    <n v="18974.23"/>
    <n v="19000.46"/>
    <n v="19015.43"/>
    <n v="19015.43"/>
    <n v="19015.43"/>
    <n v="19015.43"/>
    <n v="19015.43"/>
    <n v="19015.434291666668"/>
    <n v="19015.434291666668"/>
    <n v="19015.434291666668"/>
    <n v="19015.434291666668"/>
    <n v="19015.434291666668"/>
    <n v="19015.434291666668"/>
    <n v="19015.434291666668"/>
    <n v="19015.434291666668"/>
    <n v="19015.434291666668"/>
    <n v="19015.434291666668"/>
    <n v="19015.434291666668"/>
    <n v="19015.434291666668"/>
    <n v="19015.434291666668"/>
    <n v="19015.434291666668"/>
    <n v="19015.434291666668"/>
    <n v="19015.434291666668"/>
    <n v="19015.434291666668"/>
    <n v="19015.434291666668"/>
    <n v="19015.434291666668"/>
    <n v="19015.434291666668"/>
    <n v="19015.434291666668"/>
    <n v="19015.434291666668"/>
    <n v="19015.434291666668"/>
    <n v="19015.434291666668"/>
  </r>
  <r>
    <s v="BookDepr: Book Depreciation"/>
    <x v="1"/>
    <x v="2"/>
    <x v="0"/>
    <x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8214.6676139999981"/>
    <n v="8214.6676139999981"/>
    <n v="8214.6676139999981"/>
    <n v="8214.6676139999981"/>
    <n v="8214.6676139999981"/>
    <n v="8214.6676139999981"/>
    <n v="8214.6676139999981"/>
    <n v="8214.6676139999981"/>
    <n v="8214.6676139999981"/>
    <n v="8214.6676139999981"/>
    <n v="8214.6676139999981"/>
    <n v="8214.6676139999981"/>
  </r>
  <r>
    <s v="BookDepr: Book Depreciation"/>
    <x v="2"/>
    <x v="3"/>
    <x v="0"/>
    <x v="0"/>
    <n v="4245.5600000000004"/>
    <n v="4245.5600000000004"/>
    <n v="4245.5600000000004"/>
    <n v="4245.5600000000004"/>
    <n v="4245.5600000000004"/>
    <n v="4245.5600000000004"/>
    <n v="4248.3500000000004"/>
    <n v="4251.1400000000003"/>
    <n v="4251.1400000000003"/>
    <n v="4251.1400000000003"/>
    <n v="4251.1400000000003"/>
    <n v="4251.1400000000003"/>
    <n v="4251.1400000000003"/>
    <n v="4251.1406200000001"/>
    <n v="4251.1406200000001"/>
    <n v="4251.1406200000001"/>
    <n v="4251.1406200000001"/>
    <n v="4251.1406200000001"/>
    <n v="4251.1406200000001"/>
    <n v="4251.1406200000001"/>
    <n v="4251.1406200000001"/>
    <n v="4251.1406200000001"/>
    <n v="4251.1406200000001"/>
    <n v="4251.1406200000001"/>
    <n v="4251.1406200000001"/>
    <n v="4251.1406200000001"/>
    <n v="4251.1406200000001"/>
    <n v="4251.1406200000001"/>
    <n v="4251.1406200000001"/>
    <n v="4251.1406200000001"/>
    <n v="4251.1406200000001"/>
    <n v="4251.1406200000001"/>
    <n v="4251.1406200000001"/>
    <n v="4251.1406200000001"/>
    <n v="4251.1406200000001"/>
    <n v="4251.1406200000001"/>
    <n v="4251.1406200000001"/>
  </r>
  <r>
    <s v="BookDepr: Book Depreciation"/>
    <x v="2"/>
    <x v="3"/>
    <x v="0"/>
    <x v="1"/>
    <n v="4245.5600000000004"/>
    <n v="4245.5600000000004"/>
    <n v="4245.5600000000004"/>
    <n v="4245.5600000000004"/>
    <n v="4245.5600000000004"/>
    <n v="4245.5600000000004"/>
    <n v="4248.3500000000004"/>
    <n v="4251.1400000000003"/>
    <n v="4251.1400000000003"/>
    <n v="4251.1400000000003"/>
    <n v="4251.1400000000003"/>
    <n v="4251.1400000000003"/>
    <n v="4251.1400000000003"/>
    <n v="4251.1406200000001"/>
    <n v="4251.1406200000001"/>
    <n v="4251.1406200000001"/>
    <n v="4251.1406200000001"/>
    <n v="4251.1406200000001"/>
    <n v="4251.1406200000001"/>
    <n v="4251.1406200000001"/>
    <n v="4251.1406200000001"/>
    <n v="4251.1406200000001"/>
    <n v="4251.1406200000001"/>
    <n v="4251.1406200000001"/>
    <n v="4251.1406200000001"/>
    <n v="4251.1406200000001"/>
    <n v="4251.1406200000001"/>
    <n v="4251.1406200000001"/>
    <n v="4251.1406200000001"/>
    <n v="4251.1406200000001"/>
    <n v="4251.1406200000001"/>
    <n v="4251.1406200000001"/>
    <n v="4251.1406200000001"/>
    <n v="4251.1406200000001"/>
    <n v="4251.1406200000001"/>
    <n v="4251.1406200000001"/>
    <n v="4251.1406200000001"/>
  </r>
  <r>
    <s v="BookDepr: Book Depreciation"/>
    <x v="2"/>
    <x v="4"/>
    <x v="0"/>
    <x v="0"/>
    <n v="447.19"/>
    <n v="1229.6300000000001"/>
    <n v="1750.3600000000001"/>
    <n v="2050.19"/>
    <n v="1472.99"/>
    <n v="609.27999999999986"/>
    <n v="1539.3600000000001"/>
    <n v="2686.83"/>
    <n v="2780.76"/>
    <n v="-891.08"/>
    <n v="-891.08"/>
    <n v="-664.45"/>
    <n v="-260.4700000000000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s v="BookDepr: Book Depreciation"/>
    <x v="2"/>
    <x v="4"/>
    <x v="0"/>
    <x v="1"/>
    <n v="447.19"/>
    <n v="1229.6300000000001"/>
    <n v="1750.3600000000001"/>
    <n v="2050.19"/>
    <n v="1472.99"/>
    <n v="609.27999999999986"/>
    <n v="1539.3600000000001"/>
    <n v="2686.83"/>
    <n v="2780.76"/>
    <n v="-891.08"/>
    <n v="-891.08"/>
    <n v="-664.45"/>
    <n v="-260.4700000000000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s v="BookDepr: Book Depreciation"/>
    <x v="2"/>
    <x v="5"/>
    <x v="0"/>
    <x v="0"/>
    <n v="5797.43"/>
    <n v="5797.43"/>
    <n v="5797.43"/>
    <n v="5797.43"/>
    <n v="5797.43"/>
    <n v="5797.43"/>
    <n v="5797.43"/>
    <n v="5797.43"/>
    <n v="5797.43"/>
    <n v="5797.43"/>
    <n v="5797.43"/>
    <n v="5797.43"/>
    <n v="5797.43"/>
    <n v="1582.4012500000003"/>
    <n v="1819.5567500000004"/>
    <n v="2056.7122500000005"/>
    <n v="2293.8677500000003"/>
    <n v="2531.0232500000002"/>
    <n v="2768.17875"/>
    <n v="3005.3342500000003"/>
    <n v="3242.4897500000002"/>
    <n v="3479.6452500000005"/>
    <n v="3716.8007500000003"/>
    <n v="3953.9562500000002"/>
    <n v="4191.1173333333336"/>
    <n v="4428.278416666667"/>
    <n v="5082.1005833333338"/>
    <n v="5735.9227499999988"/>
    <n v="5973.0782499999996"/>
    <n v="6210.2337499999985"/>
    <n v="6447.3892499999984"/>
    <n v="6684.5447499999982"/>
    <n v="6921.7002499999981"/>
    <n v="7158.8557499999979"/>
    <n v="7396.0112499999987"/>
    <n v="7633.1667499999985"/>
    <n v="7870.3278333333328"/>
  </r>
  <r>
    <s v="BookDepr: Book Depreciation"/>
    <x v="2"/>
    <x v="5"/>
    <x v="0"/>
    <x v="1"/>
    <n v="5797.43"/>
    <n v="5797.43"/>
    <n v="5797.43"/>
    <n v="5797.43"/>
    <n v="5797.43"/>
    <n v="5797.43"/>
    <n v="5797.43"/>
    <n v="5797.43"/>
    <n v="5797.43"/>
    <n v="5797.43"/>
    <n v="5797.43"/>
    <n v="5797.43"/>
    <n v="5797.43"/>
    <n v="1582.4012500000003"/>
    <n v="1819.5567500000004"/>
    <n v="2056.7122500000005"/>
    <n v="2293.8677500000003"/>
    <n v="2531.0232500000002"/>
    <n v="2768.17875"/>
    <n v="3005.3342500000003"/>
    <n v="3242.4897500000002"/>
    <n v="3479.6452500000005"/>
    <n v="3716.8007500000003"/>
    <n v="3953.9562500000002"/>
    <n v="4191.1173333333336"/>
    <n v="4428.278416666667"/>
    <n v="5082.1005833333338"/>
    <n v="5735.9227499999988"/>
    <n v="5973.0782499999996"/>
    <n v="6210.2337499999985"/>
    <n v="6447.3892499999984"/>
    <n v="6684.5447499999982"/>
    <n v="6921.7002499999981"/>
    <n v="7158.8557499999979"/>
    <n v="7396.0112499999987"/>
    <n v="7633.1667499999985"/>
    <n v="7870.3278333333328"/>
  </r>
  <r>
    <s v="BookDepr: Book Depreciation"/>
    <x v="2"/>
    <x v="6"/>
    <x v="0"/>
    <x v="0"/>
    <n v="13871.23"/>
    <n v="13871.11"/>
    <n v="13873.75"/>
    <n v="13876.51"/>
    <n v="13876.51"/>
    <n v="13879.38"/>
    <n v="14009.96"/>
    <n v="14143.5"/>
    <n v="14162.4"/>
    <n v="14443.49"/>
    <n v="14712.87"/>
    <n v="14837.58"/>
    <n v="14977.76"/>
    <n v="13555.795666666667"/>
    <n v="13555.795666666667"/>
    <n v="13555.795666666667"/>
    <n v="13555.795666666667"/>
    <n v="13555.795666666667"/>
    <n v="13555.795666666667"/>
    <n v="13555.795666666667"/>
    <n v="13555.795666666667"/>
    <n v="13555.795666666667"/>
    <n v="13555.795666666667"/>
    <n v="13555.795666666667"/>
    <n v="13555.795666666667"/>
    <n v="13555.795666666667"/>
    <n v="13555.795666666667"/>
    <n v="13555.795666666667"/>
    <n v="13555.795666666667"/>
    <n v="13555.795666666667"/>
    <n v="13555.795666666667"/>
    <n v="13555.795666666667"/>
    <n v="13555.795666666667"/>
    <n v="13555.795666666667"/>
    <n v="13555.795666666667"/>
    <n v="13555.795666666667"/>
    <n v="13555.795666666667"/>
  </r>
  <r>
    <s v="BookDepr: Book Depreciation"/>
    <x v="2"/>
    <x v="6"/>
    <x v="0"/>
    <x v="1"/>
    <n v="13871.23"/>
    <n v="13871.11"/>
    <n v="13873.75"/>
    <n v="13876.51"/>
    <n v="13876.51"/>
    <n v="13879.38"/>
    <n v="14009.96"/>
    <n v="14143.5"/>
    <n v="14162.4"/>
    <n v="14443.49"/>
    <n v="14712.87"/>
    <n v="14837.58"/>
    <n v="14977.76"/>
    <n v="13555.795666666667"/>
    <n v="13555.795666666667"/>
    <n v="13555.795666666667"/>
    <n v="13555.795666666667"/>
    <n v="13555.795666666667"/>
    <n v="13555.795666666667"/>
    <n v="13555.795666666667"/>
    <n v="13555.795666666667"/>
    <n v="13555.795666666667"/>
    <n v="13555.795666666667"/>
    <n v="13555.795666666667"/>
    <n v="13555.795666666667"/>
    <n v="13555.795666666667"/>
    <n v="13555.795666666667"/>
    <n v="13555.795666666667"/>
    <n v="13555.795666666667"/>
    <n v="13555.795666666667"/>
    <n v="13555.795666666667"/>
    <n v="13555.795666666667"/>
    <n v="13555.795666666667"/>
    <n v="13555.795666666667"/>
    <n v="13555.795666666667"/>
    <n v="13555.795666666667"/>
    <n v="13555.795666666667"/>
  </r>
  <r>
    <s v="BookDepr: Book Depreciation"/>
    <x v="2"/>
    <x v="7"/>
    <x v="0"/>
    <x v="0"/>
    <n v="5684.23"/>
    <n v="5684.23"/>
    <n v="5684.23"/>
    <n v="5684.23"/>
    <n v="5693.87"/>
    <n v="5703.5"/>
    <n v="5702.4"/>
    <n v="5701.29"/>
    <n v="5701.29"/>
    <n v="5701.29"/>
    <n v="5701.29"/>
    <n v="5701.9699999999993"/>
    <n v="5744.25"/>
    <n v="5539.6890308333332"/>
    <n v="5539.6890308333332"/>
    <n v="5539.6890308333332"/>
    <n v="5539.6890308333332"/>
    <n v="5539.6890308333332"/>
    <n v="5539.6890308333332"/>
    <n v="5539.6890308333332"/>
    <n v="5539.6890308333332"/>
    <n v="5539.6890308333332"/>
    <n v="5539.6890308333332"/>
    <n v="5539.6890308333332"/>
    <n v="5539.6890308333332"/>
    <n v="5539.6890308333332"/>
    <n v="5539.6890308333332"/>
    <n v="5539.6890308333332"/>
    <n v="5539.6890308333332"/>
    <n v="5539.6890308333332"/>
    <n v="5539.6890308333332"/>
    <n v="5539.6890308333332"/>
    <n v="5539.6890308333332"/>
    <n v="5539.6890308333332"/>
    <n v="5539.6890308333332"/>
    <n v="5539.6890308333332"/>
    <n v="5539.6890308333332"/>
  </r>
  <r>
    <s v="BookDepr: Book Depreciation"/>
    <x v="2"/>
    <x v="7"/>
    <x v="0"/>
    <x v="1"/>
    <n v="5684.23"/>
    <n v="5684.23"/>
    <n v="5684.23"/>
    <n v="5684.23"/>
    <n v="5693.87"/>
    <n v="5703.5"/>
    <n v="5702.4"/>
    <n v="5701.29"/>
    <n v="5701.29"/>
    <n v="5701.29"/>
    <n v="5701.29"/>
    <n v="5701.9699999999993"/>
    <n v="5744.25"/>
    <n v="5539.6890308333332"/>
    <n v="5539.6890308333332"/>
    <n v="5539.6890308333332"/>
    <n v="5539.6890308333332"/>
    <n v="5539.6890308333332"/>
    <n v="5539.6890308333332"/>
    <n v="5539.6890308333332"/>
    <n v="5539.6890308333332"/>
    <n v="5539.6890308333332"/>
    <n v="5539.6890308333332"/>
    <n v="5539.6890308333332"/>
    <n v="5539.6890308333332"/>
    <n v="5539.6890308333332"/>
    <n v="5539.6890308333332"/>
    <n v="5539.6890308333332"/>
    <n v="5539.6890308333332"/>
    <n v="5539.6890308333332"/>
    <n v="5539.6890308333332"/>
    <n v="5539.6890308333332"/>
    <n v="5539.6890308333332"/>
    <n v="5539.6890308333332"/>
    <n v="5539.6890308333332"/>
    <n v="5539.6890308333332"/>
    <n v="5539.6890308333332"/>
  </r>
  <r>
    <s v="BookDepr: Book Depreciation"/>
    <x v="2"/>
    <x v="8"/>
    <x v="0"/>
    <x v="0"/>
    <n v="6126.46"/>
    <n v="6126.46"/>
    <n v="6126.46"/>
    <n v="6126.46"/>
    <n v="6126.46"/>
    <n v="6126.46"/>
    <n v="6126.46"/>
    <n v="6126.46"/>
    <n v="6126.46"/>
    <n v="6126.46"/>
    <n v="6126.46"/>
    <n v="6126.46"/>
    <n v="6126.46"/>
    <n v="6126.4631991666665"/>
    <n v="6126.4631991666665"/>
    <n v="6126.4631991666665"/>
    <n v="6126.4631991666665"/>
    <n v="6126.4631991666665"/>
    <n v="6126.4631991666665"/>
    <n v="6126.4631991666665"/>
    <n v="6126.4631991666665"/>
    <n v="6126.4631991666665"/>
    <n v="6126.4631991666665"/>
    <n v="6126.4631991666665"/>
    <n v="6126.4631991666665"/>
    <n v="3845.3332845833334"/>
    <n v="3845.3332845833334"/>
    <n v="3845.3332845833334"/>
    <n v="3845.3332845833334"/>
    <n v="3845.3332845833334"/>
    <n v="3845.3332845833334"/>
    <n v="3845.3332845833334"/>
    <n v="3845.3332845833334"/>
    <n v="3845.3332845833334"/>
    <n v="3845.3332845833334"/>
    <n v="3845.3332845833334"/>
    <n v="3845.3332845833334"/>
  </r>
  <r>
    <s v="BookDepr: Book Depreciation"/>
    <x v="2"/>
    <x v="8"/>
    <x v="0"/>
    <x v="1"/>
    <n v="6126.46"/>
    <n v="6126.46"/>
    <n v="6126.46"/>
    <n v="6126.46"/>
    <n v="6126.46"/>
    <n v="6126.46"/>
    <n v="6126.46"/>
    <n v="6126.46"/>
    <n v="6126.46"/>
    <n v="6126.46"/>
    <n v="6126.46"/>
    <n v="6126.46"/>
    <n v="6126.46"/>
    <n v="6126.4631991666665"/>
    <n v="6126.4631991666665"/>
    <n v="6126.4631991666665"/>
    <n v="6126.4631991666665"/>
    <n v="6126.4631991666665"/>
    <n v="6126.4631991666665"/>
    <n v="6126.4631991666665"/>
    <n v="6126.4631991666665"/>
    <n v="6126.4631991666665"/>
    <n v="6126.4631991666665"/>
    <n v="6126.4631991666665"/>
    <n v="6126.4631991666665"/>
    <n v="6126.4631991666665"/>
    <n v="6126.4631991666665"/>
    <n v="6126.4631991666665"/>
    <n v="6126.4631991666665"/>
    <n v="6126.4631991666665"/>
    <n v="6126.4631991666665"/>
    <n v="6126.4631991666665"/>
    <n v="6126.4631991666665"/>
    <n v="6126.4631991666665"/>
    <n v="6126.4631991666665"/>
    <n v="6126.4631991666665"/>
    <n v="6126.4631991666665"/>
  </r>
  <r>
    <s v="BookDepr: Book Depreciation"/>
    <x v="2"/>
    <x v="8"/>
    <x v="0"/>
    <x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2281.1299145833332"/>
    <n v="-2281.1299145833332"/>
    <n v="-2281.1299145833332"/>
    <n v="-2281.1299145833332"/>
    <n v="-2281.1299145833332"/>
    <n v="-2281.1299145833332"/>
    <n v="-2281.1299145833332"/>
    <n v="-2281.1299145833332"/>
    <n v="-2281.1299145833332"/>
    <n v="-2281.1299145833332"/>
    <n v="-2281.1299145833332"/>
    <n v="-2281.1299145833332"/>
  </r>
  <r>
    <s v="BookDepr: Book Depreciation"/>
    <x v="2"/>
    <x v="9"/>
    <x v="0"/>
    <x v="0"/>
    <n v="4375.05"/>
    <n v="4375.05"/>
    <n v="4375.05"/>
    <n v="4375.05"/>
    <n v="4375.05"/>
    <n v="4375.05"/>
    <n v="4014.56"/>
    <n v="3654.07"/>
    <n v="4541.3599999999997"/>
    <n v="5428.66"/>
    <n v="5428.66"/>
    <n v="5428.66"/>
    <n v="5428.66"/>
    <n v="4858.1443799999997"/>
    <n v="4858.1443799999997"/>
    <n v="4858.1443799999997"/>
    <n v="4858.1443799999997"/>
    <n v="4858.1443799999997"/>
    <n v="4858.1443799999997"/>
    <n v="4858.1443799999997"/>
    <n v="4858.1443799999997"/>
    <n v="4858.1443799999997"/>
    <n v="4858.1443799999997"/>
    <n v="4858.1443799999997"/>
    <n v="4858.1443799999997"/>
    <n v="4858.1443799999997"/>
    <n v="4858.1443799999997"/>
    <n v="4858.1443799999997"/>
    <n v="4858.1443799999997"/>
    <n v="4858.1443799999997"/>
    <n v="4858.1443799999997"/>
    <n v="4858.1443799999997"/>
    <n v="4858.1443799999997"/>
    <n v="4858.1443799999997"/>
    <n v="4858.1443799999997"/>
    <n v="4858.1443799999997"/>
    <n v="4858.1443799999997"/>
  </r>
  <r>
    <s v="BookDepr: Book Depreciation"/>
    <x v="2"/>
    <x v="9"/>
    <x v="0"/>
    <x v="1"/>
    <n v="4375.05"/>
    <n v="4375.05"/>
    <n v="4375.05"/>
    <n v="4375.05"/>
    <n v="4375.05"/>
    <n v="4375.05"/>
    <n v="4014.56"/>
    <n v="3654.07"/>
    <n v="4541.3599999999997"/>
    <n v="5428.66"/>
    <n v="5428.66"/>
    <n v="5428.66"/>
    <n v="5428.66"/>
    <n v="4858.1443799999997"/>
    <n v="4858.1443799999997"/>
    <n v="4858.1443799999997"/>
    <n v="4858.1443799999997"/>
    <n v="4858.1443799999997"/>
    <n v="4858.1443799999997"/>
    <n v="4858.1443799999997"/>
    <n v="4858.1443799999997"/>
    <n v="4858.1443799999997"/>
    <n v="4858.1443799999997"/>
    <n v="4858.1443799999997"/>
    <n v="4858.1443799999997"/>
    <n v="4858.1443799999997"/>
    <n v="4858.1443799999997"/>
    <n v="4858.1443799999997"/>
    <n v="4858.1443799999997"/>
    <n v="4858.1443799999997"/>
    <n v="4858.1443799999997"/>
    <n v="4858.1443799999997"/>
    <n v="4858.1443799999997"/>
    <n v="4858.1443799999997"/>
    <n v="4858.1443799999997"/>
    <n v="4858.1443799999997"/>
    <n v="4858.1443799999997"/>
  </r>
  <r>
    <s v="BookDepr: Book Depreciation"/>
    <x v="2"/>
    <x v="10"/>
    <x v="0"/>
    <x v="0"/>
    <n v="350.6"/>
    <n v="350.6"/>
    <n v="350.6"/>
    <n v="350.6"/>
    <n v="643.09"/>
    <n v="935.59"/>
    <n v="935.59"/>
    <n v="935.59"/>
    <n v="935.59"/>
    <n v="935.59"/>
    <n v="935.59"/>
    <n v="935.59"/>
    <n v="935.59"/>
    <n v="935.59029166666676"/>
    <n v="935.59029166666676"/>
    <n v="935.59029166666676"/>
    <n v="935.59029166666676"/>
    <n v="935.59029166666676"/>
    <n v="935.59029166666676"/>
    <n v="935.59029166666676"/>
    <n v="935.59029166666676"/>
    <n v="935.59029166666676"/>
    <n v="935.59029166666676"/>
    <n v="935.59029166666676"/>
    <n v="935.59029166666676"/>
    <n v="935.59029166666676"/>
    <n v="935.59029166666676"/>
    <n v="935.59029166666676"/>
    <n v="935.59029166666676"/>
    <n v="935.59029166666676"/>
    <n v="935.59029166666676"/>
    <n v="935.59029166666676"/>
    <n v="935.59029166666676"/>
    <n v="935.59029166666676"/>
    <n v="935.59029166666676"/>
    <n v="935.59029166666676"/>
    <n v="935.59029166666676"/>
  </r>
  <r>
    <s v="BookDepr: Book Depreciation"/>
    <x v="2"/>
    <x v="10"/>
    <x v="0"/>
    <x v="1"/>
    <n v="350.6"/>
    <n v="350.6"/>
    <n v="350.6"/>
    <n v="350.6"/>
    <n v="643.09"/>
    <n v="935.59"/>
    <n v="935.59"/>
    <n v="935.59"/>
    <n v="935.59"/>
    <n v="935.59"/>
    <n v="935.59"/>
    <n v="935.59"/>
    <n v="935.59"/>
    <n v="935.59029166666676"/>
    <n v="935.59029166666676"/>
    <n v="935.59029166666676"/>
    <n v="935.59029166666676"/>
    <n v="935.59029166666676"/>
    <n v="935.59029166666676"/>
    <n v="935.59029166666676"/>
    <n v="935.59029166666676"/>
    <n v="935.59029166666676"/>
    <n v="935.59029166666676"/>
    <n v="935.59029166666676"/>
    <n v="935.59029166666676"/>
    <n v="935.59029166666676"/>
    <n v="935.59029166666676"/>
    <n v="935.59029166666676"/>
    <n v="935.59029166666676"/>
    <n v="935.59029166666676"/>
    <n v="935.59029166666676"/>
    <n v="935.59029166666676"/>
    <n v="935.59029166666676"/>
    <n v="935.59029166666676"/>
    <n v="935.59029166666676"/>
    <n v="935.59029166666676"/>
    <n v="935.59029166666676"/>
  </r>
  <r>
    <s v="BookDepr: Book Depreciation"/>
    <x v="3"/>
    <x v="11"/>
    <x v="0"/>
    <x v="0"/>
    <n v="2123.3200000000002"/>
    <n v="2123.3200000000002"/>
    <n v="2123.3200000000002"/>
    <n v="2123.3200000000002"/>
    <n v="2123.3200000000002"/>
    <n v="2123.3200000000002"/>
    <n v="2123.3200000000002"/>
    <n v="2123.3200000000002"/>
    <n v="2123.3200000000002"/>
    <n v="2123.3200000000002"/>
    <n v="2123.3200000000002"/>
    <n v="2123.3200000000002"/>
    <n v="2123.3200000000002"/>
    <n v="2123.3223900000003"/>
    <n v="2123.3223900000003"/>
    <n v="2123.3223900000003"/>
    <n v="2123.3223900000003"/>
    <n v="2123.3223900000003"/>
    <n v="2123.3223900000003"/>
    <n v="2123.3223900000003"/>
    <n v="2123.3223900000003"/>
    <n v="2123.3223900000003"/>
    <n v="2123.3223900000003"/>
    <n v="2123.3223900000003"/>
    <n v="2123.3223900000003"/>
    <n v="4762.3087890000006"/>
    <n v="4762.3087890000006"/>
    <n v="4762.3087890000006"/>
    <n v="4762.3087890000006"/>
    <n v="4762.3087890000006"/>
    <n v="4762.3087890000006"/>
    <n v="4762.3087890000006"/>
    <n v="4762.3087890000006"/>
    <n v="4762.3087890000006"/>
    <n v="4762.3087890000006"/>
    <n v="4762.3087890000006"/>
    <n v="4762.3087890000006"/>
  </r>
  <r>
    <s v="BookDepr: Book Depreciation"/>
    <x v="3"/>
    <x v="11"/>
    <x v="0"/>
    <x v="1"/>
    <n v="2123.3200000000002"/>
    <n v="2123.3200000000002"/>
    <n v="2123.3200000000002"/>
    <n v="2123.3200000000002"/>
    <n v="2123.3200000000002"/>
    <n v="2123.3200000000002"/>
    <n v="2123.3200000000002"/>
    <n v="2123.3200000000002"/>
    <n v="2123.3200000000002"/>
    <n v="2123.3200000000002"/>
    <n v="2123.3200000000002"/>
    <n v="2123.3200000000002"/>
    <n v="2123.3200000000002"/>
    <n v="2123.3223900000003"/>
    <n v="2123.3223900000003"/>
    <n v="2123.3223900000003"/>
    <n v="2123.3223900000003"/>
    <n v="2123.3223900000003"/>
    <n v="2123.3223900000003"/>
    <n v="2123.3223900000003"/>
    <n v="2123.3223900000003"/>
    <n v="2123.3223900000003"/>
    <n v="2123.3223900000003"/>
    <n v="2123.3223900000003"/>
    <n v="2123.3223900000003"/>
    <n v="2123.3223900000003"/>
    <n v="2123.3223900000003"/>
    <n v="2123.3223900000003"/>
    <n v="2123.3223900000003"/>
    <n v="2123.3223900000003"/>
    <n v="2123.3223900000003"/>
    <n v="2123.3223900000003"/>
    <n v="2123.3223900000003"/>
    <n v="2123.3223900000003"/>
    <n v="2123.3223900000003"/>
    <n v="2123.3223900000003"/>
    <n v="2123.3223900000003"/>
  </r>
  <r>
    <s v="BookDepr: Book Depreciation"/>
    <x v="3"/>
    <x v="11"/>
    <x v="0"/>
    <x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638.9863990000003"/>
    <n v="2638.9863990000003"/>
    <n v="2638.9863990000003"/>
    <n v="2638.9863990000003"/>
    <n v="2638.9863990000003"/>
    <n v="2638.9863990000003"/>
    <n v="2638.9863990000003"/>
    <n v="2638.9863990000003"/>
    <n v="2638.9863990000003"/>
    <n v="2638.9863990000003"/>
    <n v="2638.9863990000003"/>
    <n v="2638.9863990000003"/>
  </r>
  <r>
    <s v="BookDepr: Book Depreciation"/>
    <x v="3"/>
    <x v="12"/>
    <x v="0"/>
    <x v="0"/>
    <n v="15794.51"/>
    <n v="15794.51"/>
    <n v="15794.51"/>
    <n v="15794.51"/>
    <n v="15794.51"/>
    <n v="15794.51"/>
    <n v="15794.51"/>
    <n v="15794.51"/>
    <n v="15794.51"/>
    <n v="15794.51"/>
    <n v="15794.51"/>
    <n v="15794.51"/>
    <n v="15794.51"/>
    <n v="15794.510324999999"/>
    <n v="15794.510324999999"/>
    <n v="15794.510324999999"/>
    <n v="15794.510324999999"/>
    <n v="15794.510324999999"/>
    <n v="15794.510324999999"/>
    <n v="15794.510324999999"/>
    <n v="15794.510324999999"/>
    <n v="15794.510324999999"/>
    <n v="15794.510324999999"/>
    <n v="15794.510324999999"/>
    <n v="15794.510324999999"/>
    <n v="9763.8791099999999"/>
    <n v="9763.8791099999999"/>
    <n v="9763.8791099999999"/>
    <n v="9763.8791099999999"/>
    <n v="9763.8791099999999"/>
    <n v="9763.8791099999999"/>
    <n v="9763.8791099999999"/>
    <n v="9763.8791099999999"/>
    <n v="9763.8791099999999"/>
    <n v="9763.8791099999999"/>
    <n v="9763.8791099999999"/>
    <n v="9763.8791099999999"/>
  </r>
  <r>
    <s v="BookDepr: Book Depreciation"/>
    <x v="3"/>
    <x v="12"/>
    <x v="0"/>
    <x v="1"/>
    <n v="15794.51"/>
    <n v="15794.51"/>
    <n v="15794.51"/>
    <n v="15794.51"/>
    <n v="15794.51"/>
    <n v="15794.51"/>
    <n v="15794.51"/>
    <n v="15794.51"/>
    <n v="15794.51"/>
    <n v="15794.51"/>
    <n v="15794.51"/>
    <n v="15794.51"/>
    <n v="15794.51"/>
    <n v="15794.510324999999"/>
    <n v="15794.510324999999"/>
    <n v="15794.510324999999"/>
    <n v="15794.510324999999"/>
    <n v="15794.510324999999"/>
    <n v="15794.510324999999"/>
    <n v="15794.510324999999"/>
    <n v="15794.510324999999"/>
    <n v="15794.510324999999"/>
    <n v="15794.510324999999"/>
    <n v="15794.510324999999"/>
    <n v="15794.510324999999"/>
    <n v="15794.510324999999"/>
    <n v="15794.510324999999"/>
    <n v="15794.510324999999"/>
    <n v="15794.510324999999"/>
    <n v="15794.510324999999"/>
    <n v="15794.510324999999"/>
    <n v="15794.510324999999"/>
    <n v="15794.510324999999"/>
    <n v="15794.510324999999"/>
    <n v="15794.510324999999"/>
    <n v="15794.510324999999"/>
    <n v="15794.510324999999"/>
  </r>
  <r>
    <s v="BookDepr: Book Depreciation"/>
    <x v="3"/>
    <x v="12"/>
    <x v="0"/>
    <x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6030.6312149999994"/>
    <n v="-6030.6312149999994"/>
    <n v="-6030.6312149999994"/>
    <n v="-6030.6312149999994"/>
    <n v="-6030.6312149999994"/>
    <n v="-6030.6312149999994"/>
    <n v="-6030.6312149999994"/>
    <n v="-6030.6312149999994"/>
    <n v="-6030.6312149999994"/>
    <n v="-6030.6312149999994"/>
    <n v="-6030.6312149999994"/>
    <n v="-6030.6312149999994"/>
  </r>
  <r>
    <s v="BookDepr: Book Depreciation"/>
    <x v="3"/>
    <x v="13"/>
    <x v="0"/>
    <x v="0"/>
    <n v="34949.449999999997"/>
    <n v="34949.449999999997"/>
    <n v="34949.449999999997"/>
    <n v="34949.449999999997"/>
    <n v="38005.99"/>
    <n v="41062.54"/>
    <n v="42106.42"/>
    <n v="43177.66"/>
    <n v="43207.24"/>
    <n v="43224.63"/>
    <n v="43236.87"/>
    <n v="43233.94"/>
    <n v="43233.94"/>
    <n v="43775.661534291663"/>
    <n v="44594.690494416667"/>
    <n v="45149.301694416667"/>
    <n v="45703.912894416666"/>
    <n v="46258.524094416665"/>
    <n v="46813.135294416665"/>
    <n v="47367.746494416664"/>
    <n v="47922.357694416663"/>
    <n v="48476.968894416663"/>
    <n v="49031.580094416662"/>
    <n v="49586.191294416669"/>
    <n v="50140.802494416668"/>
    <n v="29658.805650000006"/>
    <n v="30070.645650000006"/>
    <n v="30482.485650000002"/>
    <n v="30894.325650000006"/>
    <n v="31306.165650000003"/>
    <n v="31718.005650000006"/>
    <n v="32129.845650000003"/>
    <n v="32541.685650000007"/>
    <n v="32953.525650000003"/>
    <n v="33365.365650000007"/>
    <n v="33777.205650000004"/>
    <n v="34189.045650000007"/>
  </r>
  <r>
    <s v="BookDepr: Book Depreciation"/>
    <x v="3"/>
    <x v="13"/>
    <x v="0"/>
    <x v="1"/>
    <n v="34949.449999999997"/>
    <n v="34949.449999999997"/>
    <n v="34949.449999999997"/>
    <n v="34949.449999999997"/>
    <n v="38005.99"/>
    <n v="41062.54"/>
    <n v="42106.42"/>
    <n v="43177.66"/>
    <n v="43207.24"/>
    <n v="43224.63"/>
    <n v="43236.87"/>
    <n v="43233.94"/>
    <n v="43233.94"/>
    <n v="43775.661534291663"/>
    <n v="44594.690494416667"/>
    <n v="45149.301694416667"/>
    <n v="45703.912894416666"/>
    <n v="46258.524094416665"/>
    <n v="46813.135294416665"/>
    <n v="47367.746494416664"/>
    <n v="47922.357694416663"/>
    <n v="48476.968894416663"/>
    <n v="49031.580094416662"/>
    <n v="49586.191294416669"/>
    <n v="50140.802494416668"/>
    <n v="50695.413694416668"/>
    <n v="51250.024894416667"/>
    <n v="51804.636094416666"/>
    <n v="52359.247294416666"/>
    <n v="52913.858494416665"/>
    <n v="53468.469694416664"/>
    <n v="54023.080894416664"/>
    <n v="54577.692094416663"/>
    <n v="55132.303294416663"/>
    <n v="55686.914494416662"/>
    <n v="56241.525694416661"/>
    <n v="56796.136894416661"/>
  </r>
  <r>
    <s v="BookDepr: Book Depreciation"/>
    <x v="3"/>
    <x v="13"/>
    <x v="0"/>
    <x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21036.608044416658"/>
    <n v="-21179.379244416661"/>
    <n v="-21322.15044441666"/>
    <n v="-21464.92164441666"/>
    <n v="-21607.692844416662"/>
    <n v="-21750.464044416658"/>
    <n v="-21893.235244416661"/>
    <n v="-22036.00644441666"/>
    <n v="-22178.777644416659"/>
    <n v="-22321.548844416662"/>
    <n v="-22464.320044416658"/>
    <n v="-22607.091244416661"/>
  </r>
  <r>
    <s v="BookDepr: Book Depreciation"/>
    <x v="3"/>
    <x v="14"/>
    <x v="0"/>
    <x v="0"/>
    <n v="3171.3"/>
    <n v="3171.3"/>
    <n v="3171.3"/>
    <n v="3171.3"/>
    <n v="3171.3"/>
    <n v="3171.3"/>
    <n v="3171.3"/>
    <n v="3171.3"/>
    <n v="3171.3"/>
    <n v="3171.3"/>
    <n v="3171.3"/>
    <n v="3171.3"/>
    <n v="3171.3"/>
    <n v="3171.2963333333337"/>
    <n v="3171.2963333333337"/>
    <n v="3171.2963333333337"/>
    <n v="3171.2963333333337"/>
    <n v="3171.2963333333337"/>
    <n v="3171.2963333333337"/>
    <n v="3171.2963333333337"/>
    <n v="3171.2963333333337"/>
    <n v="3171.2963333333337"/>
    <n v="3171.2963333333337"/>
    <n v="3171.2963333333337"/>
    <n v="3171.2963333333337"/>
    <n v="4252.1259"/>
    <n v="4252.1259"/>
    <n v="4252.1259"/>
    <n v="4252.1259"/>
    <n v="4252.1259"/>
    <n v="4252.1259"/>
    <n v="4252.1259"/>
    <n v="4252.1259"/>
    <n v="4252.1259"/>
    <n v="4252.1259"/>
    <n v="4252.1259"/>
    <n v="4252.1259"/>
  </r>
  <r>
    <s v="BookDepr: Book Depreciation"/>
    <x v="3"/>
    <x v="14"/>
    <x v="0"/>
    <x v="1"/>
    <n v="3171.3"/>
    <n v="3171.3"/>
    <n v="3171.3"/>
    <n v="3171.3"/>
    <n v="3171.3"/>
    <n v="3171.3"/>
    <n v="3171.3"/>
    <n v="3171.3"/>
    <n v="3171.3"/>
    <n v="3171.3"/>
    <n v="3171.3"/>
    <n v="3171.3"/>
    <n v="3171.3"/>
    <n v="3171.2963333333337"/>
    <n v="3171.2963333333337"/>
    <n v="3171.2963333333337"/>
    <n v="3171.2963333333337"/>
    <n v="3171.2963333333337"/>
    <n v="3171.2963333333337"/>
    <n v="3171.2963333333337"/>
    <n v="3171.2963333333337"/>
    <n v="3171.2963333333337"/>
    <n v="3171.2963333333337"/>
    <n v="3171.2963333333337"/>
    <n v="3171.2963333333337"/>
    <n v="3171.2963333333337"/>
    <n v="3171.2963333333337"/>
    <n v="3171.2963333333337"/>
    <n v="3171.2963333333337"/>
    <n v="3171.2963333333337"/>
    <n v="3171.2963333333337"/>
    <n v="3171.2963333333337"/>
    <n v="3171.2963333333337"/>
    <n v="3171.2963333333337"/>
    <n v="3171.2963333333337"/>
    <n v="3171.2963333333337"/>
    <n v="3171.2963333333337"/>
  </r>
  <r>
    <s v="BookDepr: Book Depreciation"/>
    <x v="3"/>
    <x v="14"/>
    <x v="0"/>
    <x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080.8295666666663"/>
    <n v="1080.8295666666663"/>
    <n v="1080.8295666666663"/>
    <n v="1080.8295666666663"/>
    <n v="1080.8295666666663"/>
    <n v="1080.8295666666663"/>
    <n v="1080.8295666666663"/>
    <n v="1080.8295666666663"/>
    <n v="1080.8295666666663"/>
    <n v="1080.8295666666663"/>
    <n v="1080.8295666666663"/>
    <n v="1080.8295666666663"/>
  </r>
  <r>
    <s v="BookDepr: Book Depreciation"/>
    <x v="3"/>
    <x v="15"/>
    <x v="0"/>
    <x v="0"/>
    <n v="1169.72"/>
    <n v="1169.72"/>
    <n v="1169.72"/>
    <n v="1169.72"/>
    <n v="1315.48"/>
    <n v="1461.25"/>
    <n v="1461.25"/>
    <n v="1461.25"/>
    <n v="1461.25"/>
    <n v="1461.25"/>
    <n v="1461.25"/>
    <n v="1461.25"/>
    <n v="1461.25"/>
    <n v="1461.2516208333336"/>
    <n v="1461.2516208333336"/>
    <n v="1461.2516208333336"/>
    <n v="1461.2516208333336"/>
    <n v="1461.2516208333336"/>
    <n v="1461.2516208333336"/>
    <n v="1461.2516208333336"/>
    <n v="1461.2516208333336"/>
    <n v="1461.2516208333336"/>
    <n v="1461.2516208333336"/>
    <n v="1461.2516208333336"/>
    <n v="1461.2516208333336"/>
    <n v="1346.5995705833336"/>
    <n v="1346.5995705833336"/>
    <n v="1346.5995705833336"/>
    <n v="1346.5995705833336"/>
    <n v="1346.5995705833336"/>
    <n v="1346.5995705833336"/>
    <n v="1346.5995705833336"/>
    <n v="1346.5995705833336"/>
    <n v="1346.5995705833336"/>
    <n v="1346.5995705833336"/>
    <n v="1346.5995705833336"/>
    <n v="1346.5995705833336"/>
  </r>
  <r>
    <s v="BookDepr: Book Depreciation"/>
    <x v="3"/>
    <x v="15"/>
    <x v="0"/>
    <x v="1"/>
    <n v="1169.72"/>
    <n v="1169.72"/>
    <n v="1169.72"/>
    <n v="1169.72"/>
    <n v="1315.48"/>
    <n v="1461.25"/>
    <n v="1461.25"/>
    <n v="1461.25"/>
    <n v="1461.25"/>
    <n v="1461.25"/>
    <n v="1461.25"/>
    <n v="1461.25"/>
    <n v="1461.25"/>
    <n v="1461.2516208333336"/>
    <n v="1461.2516208333336"/>
    <n v="1461.2516208333336"/>
    <n v="1461.2516208333336"/>
    <n v="1461.2516208333336"/>
    <n v="1461.2516208333336"/>
    <n v="1461.2516208333336"/>
    <n v="1461.2516208333336"/>
    <n v="1461.2516208333336"/>
    <n v="1461.2516208333336"/>
    <n v="1461.2516208333336"/>
    <n v="1461.2516208333336"/>
    <n v="1461.2516208333336"/>
    <n v="1461.2516208333336"/>
    <n v="1461.2516208333336"/>
    <n v="1461.2516208333336"/>
    <n v="1461.2516208333336"/>
    <n v="1461.2516208333336"/>
    <n v="1461.2516208333336"/>
    <n v="1461.2516208333336"/>
    <n v="1461.2516208333336"/>
    <n v="1461.2516208333336"/>
    <n v="1461.2516208333336"/>
    <n v="1461.2516208333336"/>
  </r>
  <r>
    <s v="BookDepr: Book Depreciation"/>
    <x v="3"/>
    <x v="15"/>
    <x v="0"/>
    <x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114.65205025"/>
    <n v="-114.65205025"/>
    <n v="-114.65205025"/>
    <n v="-114.65205025"/>
    <n v="-114.65205025"/>
    <n v="-114.65205025"/>
    <n v="-114.65205025"/>
    <n v="-114.65205025"/>
    <n v="-114.65205025"/>
    <n v="-114.65205025"/>
    <n v="-114.65205025"/>
    <n v="-114.65205025"/>
  </r>
  <r>
    <s v="BookDepr: Book Depreciation"/>
    <x v="4"/>
    <x v="16"/>
    <x v="0"/>
    <x v="0"/>
    <n v="234.76"/>
    <n v="242.29"/>
    <n v="249.52"/>
    <n v="250.84"/>
    <n v="255.66"/>
    <n v="261.55"/>
    <n v="264.99"/>
    <n v="267.32"/>
    <n v="268.70999999999998"/>
    <n v="269.69"/>
    <n v="340.98"/>
    <n v="444.66"/>
    <n v="482.25"/>
    <n v="488.29755934218809"/>
    <n v="490.95457341205707"/>
    <n v="494.26727510672475"/>
    <n v="498.11815988372859"/>
    <n v="502.35912764148162"/>
    <n v="506.90005252606761"/>
    <n v="511.69926398051939"/>
    <n v="516.72813165275295"/>
    <n v="521.98258857423548"/>
    <n v="527.4384509449618"/>
    <n v="532.99255979406485"/>
    <n v="538.54688792571255"/>
    <n v="503.78279049979301"/>
    <n v="509.09260349837871"/>
    <n v="514.44361600873935"/>
    <n v="519.77732762233586"/>
    <n v="525.07523052143938"/>
    <n v="530.33005840156409"/>
    <n v="535.5461497202466"/>
    <n v="540.75891081516806"/>
    <n v="546.03973261831129"/>
    <n v="551.50612349846836"/>
    <n v="557.11974386666805"/>
    <n v="562.69417276832883"/>
  </r>
  <r>
    <s v="BookDepr: Book Depreciation"/>
    <x v="4"/>
    <x v="16"/>
    <x v="0"/>
    <x v="1"/>
    <n v="234.76"/>
    <n v="242.29"/>
    <n v="249.52"/>
    <n v="250.84"/>
    <n v="255.66"/>
    <n v="261.55"/>
    <n v="264.99"/>
    <n v="267.32"/>
    <n v="268.70999999999998"/>
    <n v="269.69"/>
    <n v="340.98"/>
    <n v="444.66"/>
    <n v="482.25"/>
    <n v="488.29755934218809"/>
    <n v="490.95457341205707"/>
    <n v="494.2672751067247"/>
    <n v="498.11815988372859"/>
    <n v="502.35912764148162"/>
    <n v="506.90005252606761"/>
    <n v="511.69926398051933"/>
    <n v="516.72813165275284"/>
    <n v="521.98258857423548"/>
    <n v="527.43845094496169"/>
    <n v="532.99255979406473"/>
    <n v="538.54688792571267"/>
    <n v="544.15562736911454"/>
    <n v="549.8909654512106"/>
    <n v="555.67080474811587"/>
    <n v="561.43195666524116"/>
    <n v="567.15443017995199"/>
    <n v="572.8303766706789"/>
    <n v="578.46448227622443"/>
    <n v="584.09499077596547"/>
    <n v="589.79901432639883"/>
    <n v="595.70347834329368"/>
    <n v="601.76697072706293"/>
    <n v="607.78813086474565"/>
  </r>
  <r>
    <s v="BookDepr: Book Depreciation"/>
    <x v="4"/>
    <x v="16"/>
    <x v="0"/>
    <x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40.372836869321404"/>
    <n v="-40.798361952831755"/>
    <n v="-41.227188739376338"/>
    <n v="-41.654629042904979"/>
    <n v="-42.079199658512572"/>
    <n v="-42.500318269114906"/>
    <n v="-42.918332555977969"/>
    <n v="-43.336079960797441"/>
    <n v="-43.759281708087684"/>
    <n v="-44.197354844825028"/>
    <n v="-44.647226860395001"/>
    <n v="-45.093958096416614"/>
  </r>
  <r>
    <s v="BookDepr: Book Depreciation"/>
    <x v="4"/>
    <x v="17"/>
    <x v="0"/>
    <x v="0"/>
    <n v="280545.70999999996"/>
    <n v="281897.84999999998"/>
    <n v="282998.69"/>
    <n v="286783.7"/>
    <n v="289872.16000000003"/>
    <n v="290794.27"/>
    <n v="292374.48"/>
    <n v="292822.14"/>
    <n v="292313.39"/>
    <n v="292166.06"/>
    <n v="291944.14"/>
    <n v="291839.60000000003"/>
    <n v="291733.5"/>
    <n v="292006.046452148"/>
    <n v="292842.17639038834"/>
    <n v="293903.32746324589"/>
    <n v="295149.1740576275"/>
    <n v="296528.89067121258"/>
    <n v="298011.54760342411"/>
    <n v="299582.84420917783"/>
    <n v="301232.9550257579"/>
    <n v="302960.4843369131"/>
    <n v="304757.13266296632"/>
    <n v="306587.49755343253"/>
    <n v="308417.9376980369"/>
    <n v="330124.14216162392"/>
    <n v="332137.8257484624"/>
    <n v="334167.75882840011"/>
    <n v="336190.86826430727"/>
    <n v="338199.85439064167"/>
    <n v="340191.85130536923"/>
    <n v="342168.57013885869"/>
    <n v="344143.97549930733"/>
    <n v="346146.22467321251"/>
    <n v="348221.6641182272"/>
    <n v="350355.17232296494"/>
    <n v="352473.22302741581"/>
  </r>
  <r>
    <s v="BookDepr: Book Depreciation"/>
    <x v="4"/>
    <x v="17"/>
    <x v="0"/>
    <x v="1"/>
    <n v="280545.70999999996"/>
    <n v="281897.84999999998"/>
    <n v="282998.69"/>
    <n v="286783.7"/>
    <n v="289872.16000000003"/>
    <n v="290794.27"/>
    <n v="292374.48"/>
    <n v="292822.14"/>
    <n v="292313.39"/>
    <n v="292166.06"/>
    <n v="291944.14"/>
    <n v="291839.60000000003"/>
    <n v="291733.5"/>
    <n v="292006.046452148"/>
    <n v="292842.17639038834"/>
    <n v="293903.32746324589"/>
    <n v="295149.1740576275"/>
    <n v="296528.89067121258"/>
    <n v="298011.54760342411"/>
    <n v="299582.84420917777"/>
    <n v="301232.95502575784"/>
    <n v="302960.4843369131"/>
    <n v="304757.13266296632"/>
    <n v="306587.49755343253"/>
    <n v="308417.93769803684"/>
    <n v="310267.05090378207"/>
    <n v="312159.61066584807"/>
    <n v="314067.44250789483"/>
    <n v="315968.86115066486"/>
    <n v="317857.00600624218"/>
    <n v="319729.18355767778"/>
    <n v="321587.00201020582"/>
    <n v="323443.58599558956"/>
    <n v="325325.39912895899"/>
    <n v="327276.00011111575"/>
    <n v="329281.17699526751"/>
    <n v="331271.82615358621"/>
  </r>
  <r>
    <s v="BookDepr: Book Depreciation"/>
    <x v="4"/>
    <x v="17"/>
    <x v="0"/>
    <x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9857.091257841999"/>
    <n v="19978.215082614319"/>
    <n v="20100.316320505284"/>
    <n v="20222.007113642485"/>
    <n v="20342.848384399531"/>
    <n v="20462.667747691376"/>
    <n v="20581.568128653129"/>
    <n v="20700.389503717692"/>
    <n v="20820.825544253436"/>
    <n v="20945.664007111438"/>
    <n v="21073.995327697074"/>
    <n v="21201.396873829508"/>
  </r>
  <r>
    <s v="BookDepr: Book Depreciation"/>
    <x v="4"/>
    <x v="17"/>
    <x v="1"/>
    <x v="0"/>
    <n v="693.56"/>
    <n v="693.58999999999992"/>
    <n v="693.58999999999992"/>
    <n v="689.34"/>
    <n v="1023.24"/>
    <n v="1389.1599999999999"/>
    <n v="1434.1000000000001"/>
    <n v="1580.9299999999998"/>
    <n v="1720.49"/>
    <n v="1737.7800000000002"/>
    <n v="1764.9"/>
    <n v="1818.78"/>
    <n v="1580.83"/>
    <n v="1313.0011806248035"/>
    <n v="1326.4810350638595"/>
    <n v="1350.3766951145044"/>
    <n v="1383.0474464001197"/>
    <n v="1421.8833704472379"/>
    <n v="1467.1067532946815"/>
    <n v="1516.3857649536246"/>
    <n v="1569.5444939131462"/>
    <n v="1628.5477702559363"/>
    <n v="1688.2250675129997"/>
    <n v="1743.0964058682416"/>
    <n v="1791.0256038112243"/>
    <n v="1953.6760327125685"/>
    <n v="2003.804231777"/>
    <n v="2055.6151578870363"/>
    <n v="2108.7722656335559"/>
    <n v="2163.0063186892626"/>
    <n v="2218.1019279923185"/>
    <n v="2273.8867822932543"/>
    <n v="2330.2230325924938"/>
    <n v="2387.0003996903756"/>
    <n v="2444.1306602271725"/>
    <n v="2501.5432355151006"/>
    <n v="2559.1816626039335"/>
  </r>
  <r>
    <s v="BookDepr: Book Depreciation"/>
    <x v="4"/>
    <x v="17"/>
    <x v="1"/>
    <x v="1"/>
    <n v="693.56"/>
    <n v="693.58999999999992"/>
    <n v="693.58999999999992"/>
    <n v="689.34"/>
    <n v="1023.24"/>
    <n v="1389.1599999999999"/>
    <n v="1434.1000000000001"/>
    <n v="1580.9299999999998"/>
    <n v="1720.49"/>
    <n v="1737.7800000000002"/>
    <n v="1764.9"/>
    <n v="1818.78"/>
    <n v="1580.83"/>
    <n v="1313.0011806248035"/>
    <n v="1326.4810350638595"/>
    <n v="1350.3766951145044"/>
    <n v="1383.0474464001197"/>
    <n v="1421.8833704472379"/>
    <n v="1467.1067532946815"/>
    <n v="1516.3857649536246"/>
    <n v="1569.5444939131462"/>
    <n v="1628.5477702559363"/>
    <n v="1688.2250675129997"/>
    <n v="1743.0964058682416"/>
    <n v="1791.0256038112243"/>
    <n v="1836.1616848802337"/>
    <n v="1883.2746539257521"/>
    <n v="1931.9691333524779"/>
    <n v="1981.9288210841692"/>
    <n v="2032.9006754598333"/>
    <n v="2084.6822631506752"/>
    <n v="2137.1116374936601"/>
    <n v="2190.0592411583584"/>
    <n v="2243.4214282804282"/>
    <n v="2297.1152821683954"/>
    <n v="2351.0744694690793"/>
    <n v="2405.2459234999378"/>
  </r>
  <r>
    <s v="BookDepr: Book Depreciation"/>
    <x v="4"/>
    <x v="17"/>
    <x v="1"/>
    <x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17.51434783233481"/>
    <n v="120.52957785124806"/>
    <n v="123.64602453455848"/>
    <n v="126.84344454938673"/>
    <n v="130.10564322942923"/>
    <n v="133.41966484164311"/>
    <n v="136.77514479959427"/>
    <n v="140.16379143413496"/>
    <n v="143.57897140994726"/>
    <n v="147.01537805877729"/>
    <n v="150.4687660460213"/>
    <n v="153.93573910399573"/>
  </r>
  <r>
    <s v="BookDepr: Book Depreciation"/>
    <x v="4"/>
    <x v="18"/>
    <x v="0"/>
    <x v="0"/>
    <n v="313366.63999999972"/>
    <n v="313068.24999999977"/>
    <n v="313902.46000000049"/>
    <n v="312343.31000000046"/>
    <n v="311107.77999999997"/>
    <n v="312854.79000000021"/>
    <n v="313831.90000000043"/>
    <n v="314838.94"/>
    <n v="315790.7200000002"/>
    <n v="315805.65000000043"/>
    <n v="315705.98"/>
    <n v="317837.64000000042"/>
    <n v="319693.9700000002"/>
    <n v="319762.44434238167"/>
    <n v="320414.43061562517"/>
    <n v="321238.9819688595"/>
    <n v="322205.17333959742"/>
    <n v="323274.02746959782"/>
    <n v="324421.82487018657"/>
    <n v="325637.59860722529"/>
    <n v="326913.81369177962"/>
    <n v="328249.3997715601"/>
    <n v="329637.99210941978"/>
    <n v="331052.44113689591"/>
    <n v="332466.94787555741"/>
    <n v="323211.10989385156"/>
    <n v="324626.4665168589"/>
    <n v="326053.16027058236"/>
    <n v="327475.09322691598"/>
    <n v="328887.17247238068"/>
    <n v="330287.39849192818"/>
    <n v="331676.96512640943"/>
    <n v="333065.61536211625"/>
    <n v="334472.99429417122"/>
    <n v="335931.43744500657"/>
    <n v="337430.39466698567"/>
    <n v="338918.56732478092"/>
  </r>
  <r>
    <s v="BookDepr: Book Depreciation"/>
    <x v="4"/>
    <x v="18"/>
    <x v="0"/>
    <x v="1"/>
    <n v="313366.63999999972"/>
    <n v="313068.24999999977"/>
    <n v="313902.46000000049"/>
    <n v="312343.31000000046"/>
    <n v="311107.77999999997"/>
    <n v="312854.79000000021"/>
    <n v="313831.90000000043"/>
    <n v="314838.94"/>
    <n v="315790.7200000002"/>
    <n v="315805.65000000043"/>
    <n v="315705.98"/>
    <n v="317837.64000000042"/>
    <n v="319693.9700000002"/>
    <n v="319762.44434238161"/>
    <n v="320414.43061562517"/>
    <n v="321238.9819688595"/>
    <n v="322205.17333959742"/>
    <n v="323274.02746959787"/>
    <n v="324421.82487018663"/>
    <n v="325637.59860722529"/>
    <n v="326913.81369177968"/>
    <n v="328249.3997715601"/>
    <n v="329637.99210941972"/>
    <n v="331052.44113689591"/>
    <n v="332466.94787555741"/>
    <n v="333895.77468373068"/>
    <n v="335357.91995543259"/>
    <n v="336831.77713903133"/>
    <n v="338300.71614350815"/>
    <n v="339759.475694608"/>
    <n v="341205.99017761159"/>
    <n v="342641.49289918313"/>
    <n v="344076.04892780591"/>
    <n v="345529.95278323465"/>
    <n v="347036.60893079161"/>
    <n v="348585.11845762964"/>
    <n v="350122.48690576555"/>
  </r>
  <r>
    <s v="BookDepr: Book Depreciation"/>
    <x v="4"/>
    <x v="18"/>
    <x v="0"/>
    <x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10684.664789879413"/>
    <n v="-10731.453438573828"/>
    <n v="-10778.616868448931"/>
    <n v="-10825.622916592203"/>
    <n v="-10872.303222227463"/>
    <n v="-10918.591685683539"/>
    <n v="-10964.527772773828"/>
    <n v="-11010.433565689778"/>
    <n v="-11056.958489063447"/>
    <n v="-11105.171485785284"/>
    <n v="-11154.72379064411"/>
    <n v="-11203.91958098446"/>
  </r>
  <r>
    <s v="BookDepr: Book Depreciation"/>
    <x v="4"/>
    <x v="18"/>
    <x v="1"/>
    <x v="0"/>
    <n v="26990.17"/>
    <n v="27596.769999999997"/>
    <n v="27977.219999999998"/>
    <n v="27928.01"/>
    <n v="33677.86"/>
    <n v="40219.99"/>
    <n v="41309.17"/>
    <n v="44308.92"/>
    <n v="47058.68"/>
    <n v="47887.030000000006"/>
    <n v="49469.320000000007"/>
    <n v="52041.43"/>
    <n v="53860.06"/>
    <n v="54170.647339065254"/>
    <n v="54544.825077779562"/>
    <n v="55208.127792453561"/>
    <n v="56115.012053957886"/>
    <n v="57193.030982613986"/>
    <n v="58448.354859245766"/>
    <n v="59816.256065596674"/>
    <n v="61291.851598540248"/>
    <n v="62929.681785690751"/>
    <n v="64586.221642347649"/>
    <n v="66109.356287370567"/>
    <n v="67439.788970140071"/>
    <n v="66494.523434542236"/>
    <n v="67760.450179050473"/>
    <n v="69068.872150007999"/>
    <n v="70411.290302124951"/>
    <n v="71780.905399169453"/>
    <n v="73172.278052155991"/>
    <n v="74581.056749896161"/>
    <n v="76003.760283439231"/>
    <n v="77437.603685624621"/>
    <n v="78880.358982723876"/>
    <n v="80330.243795754213"/>
    <n v="81785.832221529417"/>
  </r>
  <r>
    <s v="BookDepr: Book Depreciation"/>
    <x v="4"/>
    <x v="18"/>
    <x v="1"/>
    <x v="1"/>
    <n v="26990.17"/>
    <n v="27596.769999999997"/>
    <n v="27977.219999999998"/>
    <n v="27928.01"/>
    <n v="33677.86"/>
    <n v="40219.99"/>
    <n v="41309.17"/>
    <n v="44308.92"/>
    <n v="47058.68"/>
    <n v="47887.030000000006"/>
    <n v="49469.320000000007"/>
    <n v="52041.43"/>
    <n v="53860.06"/>
    <n v="54170.647339065254"/>
    <n v="54544.825077779562"/>
    <n v="55208.127792453561"/>
    <n v="56115.012053957886"/>
    <n v="57193.030982613986"/>
    <n v="58448.354859245766"/>
    <n v="59816.256065596674"/>
    <n v="61291.851598540248"/>
    <n v="62929.681785690751"/>
    <n v="64586.221642347649"/>
    <n v="66109.356287370567"/>
    <n v="67439.788970140071"/>
    <n v="68692.68949849403"/>
    <n v="70000.465061002542"/>
    <n v="71352.140650834699"/>
    <n v="72738.936262525764"/>
    <n v="74153.827891703972"/>
    <n v="75591.196334871885"/>
    <n v="77046.54622923155"/>
    <n v="78516.281284544646"/>
    <n v="79997.524468620468"/>
    <n v="81487.97415570647"/>
    <n v="82985.789045200625"/>
    <n v="84489.496096621297"/>
  </r>
  <r>
    <s v="BookDepr: Book Depreciation"/>
    <x v="4"/>
    <x v="18"/>
    <x v="1"/>
    <x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2198.1660639517995"/>
    <n v="-2240.0148819520728"/>
    <n v="-2283.2685008266999"/>
    <n v="-2327.645960400816"/>
    <n v="-2372.9224925345188"/>
    <n v="-2418.9182827158875"/>
    <n v="-2465.489479335396"/>
    <n v="-2512.5210011054151"/>
    <n v="-2559.9207829958468"/>
    <n v="-2607.6151729825942"/>
    <n v="-2655.5452494464116"/>
    <n v="-2703.6638750918719"/>
  </r>
  <r>
    <s v="BookDepr: Book Depreciation"/>
    <x v="4"/>
    <x v="19"/>
    <x v="0"/>
    <x v="0"/>
    <n v="5512.7300000000005"/>
    <n v="5559.6900000000005"/>
    <n v="5690.38"/>
    <n v="5705.21"/>
    <n v="5705.21"/>
    <n v="5705.21"/>
    <n v="5705.21"/>
    <n v="5705.21"/>
    <n v="5699.2"/>
    <n v="6355.0599999999995"/>
    <n v="7046.8"/>
    <n v="7089.38"/>
    <n v="7104.1799999999994"/>
    <n v="7123.9354017115184"/>
    <n v="7163.7405709058439"/>
    <n v="7213.3687053376161"/>
    <n v="7271.0594499350109"/>
    <n v="7334.5940924720626"/>
    <n v="7402.6224425585115"/>
    <n v="7474.5202266576471"/>
    <n v="7549.8585287084879"/>
    <n v="7628.5764207798038"/>
    <n v="7710.3116013460185"/>
    <n v="7793.5186287266233"/>
    <n v="7876.7289412154651"/>
    <n v="6687.0336948283029"/>
    <n v="6759.2082190357869"/>
    <n v="6831.9427545206372"/>
    <n v="6904.44212466301"/>
    <n v="6976.454758844674"/>
    <n v="7047.8818886025847"/>
    <n v="7118.7824851488158"/>
    <n v="7189.6378150697446"/>
    <n v="7261.4182715882434"/>
    <n v="7335.7211069258638"/>
    <n v="7412.025183785845"/>
    <n v="7487.7965440602993"/>
  </r>
  <r>
    <s v="BookDepr: Book Depreciation"/>
    <x v="4"/>
    <x v="19"/>
    <x v="0"/>
    <x v="1"/>
    <n v="5512.7300000000005"/>
    <n v="5559.6900000000005"/>
    <n v="5690.38"/>
    <n v="5705.21"/>
    <n v="5705.21"/>
    <n v="5705.21"/>
    <n v="5705.21"/>
    <n v="5705.21"/>
    <n v="5699.2"/>
    <n v="6355.0599999999995"/>
    <n v="7046.8"/>
    <n v="7089.38"/>
    <n v="7104.1799999999994"/>
    <n v="7123.9354017115174"/>
    <n v="7163.740570905843"/>
    <n v="7213.368705337617"/>
    <n v="7271.0594499350109"/>
    <n v="7334.5940924720617"/>
    <n v="7402.6224425585115"/>
    <n v="7474.5202266576471"/>
    <n v="7549.8585287084898"/>
    <n v="7628.5764207798038"/>
    <n v="7710.3116013460176"/>
    <n v="7793.5186287266233"/>
    <n v="7876.7289412154651"/>
    <n v="7960.754398605126"/>
    <n v="8046.6764512330783"/>
    <n v="8133.2651839531391"/>
    <n v="8219.5739579321526"/>
    <n v="8305.3032843388992"/>
    <n v="8390.3355816697422"/>
    <n v="8474.7410537485903"/>
    <n v="8559.0926369877925"/>
    <n v="8644.5455614145758"/>
    <n v="8733.0013177688888"/>
    <n v="8823.8395045069556"/>
    <n v="8914.0435048336858"/>
  </r>
  <r>
    <s v="BookDepr: Book Depreciation"/>
    <x v="4"/>
    <x v="19"/>
    <x v="0"/>
    <x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1273.7207037768201"/>
    <n v="-1287.4682321972925"/>
    <n v="-1301.3224294325025"/>
    <n v="-1315.131833269144"/>
    <n v="-1328.8485254942241"/>
    <n v="-1342.4536930671591"/>
    <n v="-1355.9585685997754"/>
    <n v="-1369.454821918046"/>
    <n v="-1383.1272898263323"/>
    <n v="-1397.2802108430219"/>
    <n v="-1411.8143207211135"/>
    <n v="-1426.2469607733901"/>
  </r>
  <r>
    <s v="BookDepr: Book Depreciation"/>
    <x v="4"/>
    <x v="20"/>
    <x v="0"/>
    <x v="0"/>
    <n v="36734.049999999996"/>
    <n v="36526.67"/>
    <n v="36537.39"/>
    <n v="36543.78"/>
    <n v="36550.370000000003"/>
    <n v="36620.18"/>
    <n v="36908.75"/>
    <n v="37130.439999999995"/>
    <n v="37130.69"/>
    <n v="37147.79"/>
    <n v="37285.439999999995"/>
    <n v="37353.549999999996"/>
    <n v="38406.620000000003"/>
    <n v="39610.360939271653"/>
    <n v="39832.339538446715"/>
    <n v="40110.731826323892"/>
    <n v="40435.428012160097"/>
    <n v="40793.685941441974"/>
    <n v="41177.75141586754"/>
    <n v="41584.039207136171"/>
    <n v="42010.086032872525"/>
    <n v="42455.541981490554"/>
    <n v="42918.3263405998"/>
    <n v="43389.563575800676"/>
    <n v="43860.81967751171"/>
    <n v="49755.694179358157"/>
    <n v="50302.025327056952"/>
    <n v="50852.653206512376"/>
    <n v="51401.476760883808"/>
    <n v="51946.565794284048"/>
    <n v="52487.16249770295"/>
    <n v="53023.71933252825"/>
    <n v="53559.928855514809"/>
    <n v="54103.236487041817"/>
    <n v="54665.897273786111"/>
    <n v="55243.912747746908"/>
    <n v="55817.840910678831"/>
  </r>
  <r>
    <s v="BookDepr: Book Depreciation"/>
    <x v="4"/>
    <x v="20"/>
    <x v="0"/>
    <x v="1"/>
    <n v="36734.049999999996"/>
    <n v="36526.67"/>
    <n v="36537.39"/>
    <n v="36543.78"/>
    <n v="36550.370000000003"/>
    <n v="36620.18"/>
    <n v="36908.75"/>
    <n v="37130.439999999995"/>
    <n v="37130.69"/>
    <n v="37147.79"/>
    <n v="37285.439999999995"/>
    <n v="37353.549999999996"/>
    <n v="38406.620000000003"/>
    <n v="39610.360939271668"/>
    <n v="39832.339538446708"/>
    <n v="40110.731826323885"/>
    <n v="40435.42801216009"/>
    <n v="40793.685941441967"/>
    <n v="41177.751415867548"/>
    <n v="41584.039207136171"/>
    <n v="42010.086032872525"/>
    <n v="42455.541981490554"/>
    <n v="42918.3263405998"/>
    <n v="43389.563575800676"/>
    <n v="43860.819677511718"/>
    <n v="44336.757189527067"/>
    <n v="44823.586925100251"/>
    <n v="45314.245431545663"/>
    <n v="45803.296123559834"/>
    <n v="46289.01902460953"/>
    <n v="46770.738859339268"/>
    <n v="47248.858811163809"/>
    <n v="47726.669277191409"/>
    <n v="48210.804790433329"/>
    <n v="48712.185689512356"/>
    <n v="49227.248983140817"/>
    <n v="49738.670118426686"/>
  </r>
  <r>
    <s v="BookDepr: Book Depreciation"/>
    <x v="4"/>
    <x v="20"/>
    <x v="0"/>
    <x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5418.9369898310752"/>
    <n v="5478.438401956696"/>
    <n v="5538.4077749666967"/>
    <n v="5598.1806373239751"/>
    <n v="5657.54676967449"/>
    <n v="5716.4236383636826"/>
    <n v="5774.8605213644514"/>
    <n v="5833.2595783233864"/>
    <n v="5892.4316966085098"/>
    <n v="5953.7115842737321"/>
    <n v="6016.6637646060926"/>
    <n v="6079.1707922521355"/>
  </r>
  <r>
    <s v="BookDepr: Book Depreciation"/>
    <x v="4"/>
    <x v="21"/>
    <x v="0"/>
    <x v="0"/>
    <n v="34716.26"/>
    <n v="34706.28"/>
    <n v="34706.42"/>
    <n v="34708.47"/>
    <n v="34720.76"/>
    <n v="34732.550000000003"/>
    <n v="34729.58"/>
    <n v="34719.17"/>
    <n v="34708.949999999997"/>
    <n v="34695.869999999995"/>
    <n v="34693.9"/>
    <n v="34703.22"/>
    <n v="34714"/>
    <n v="34728.236909990228"/>
    <n v="34739.580147331457"/>
    <n v="34756.396382754559"/>
    <n v="34777.704810596711"/>
    <n v="34802.269245300449"/>
    <n v="34829.337410008782"/>
    <n v="34858.561482268182"/>
    <n v="34889.702485687922"/>
    <n v="34922.726473446186"/>
    <n v="34957.431584342485"/>
    <n v="34992.956754619823"/>
    <n v="35028.483755239635"/>
    <n v="63895.247196443939"/>
    <n v="63962.738450556528"/>
    <n v="64030.906568821913"/>
    <n v="64098.790451757181"/>
    <n v="64166.086035604538"/>
    <n v="64232.673942710775"/>
    <n v="64298.62544931822"/>
    <n v="64364.522243891784"/>
    <n v="64431.537203502383"/>
    <n v="64501.600865650726"/>
    <n v="64574.083351673398"/>
    <n v="64645.921963590452"/>
  </r>
  <r>
    <s v="BookDepr: Book Depreciation"/>
    <x v="4"/>
    <x v="21"/>
    <x v="0"/>
    <x v="1"/>
    <n v="34716.26"/>
    <n v="34706.28"/>
    <n v="34706.42"/>
    <n v="34708.47"/>
    <n v="34720.76"/>
    <n v="34732.550000000003"/>
    <n v="34729.58"/>
    <n v="34719.17"/>
    <n v="34708.949999999997"/>
    <n v="34695.869999999995"/>
    <n v="34693.9"/>
    <n v="34703.22"/>
    <n v="34714"/>
    <n v="34728.236909990228"/>
    <n v="34739.580147331457"/>
    <n v="34756.396382754552"/>
    <n v="34777.704810596711"/>
    <n v="34802.269245300449"/>
    <n v="34829.337410008782"/>
    <n v="34858.561482268189"/>
    <n v="34889.702485687929"/>
    <n v="34922.726473446179"/>
    <n v="34957.431584342485"/>
    <n v="34992.956754619823"/>
    <n v="35028.483755239635"/>
    <n v="35064.464924877786"/>
    <n v="35101.502808232253"/>
    <n v="35138.912141426663"/>
    <n v="35176.165491817985"/>
    <n v="35213.095995148818"/>
    <n v="35249.638139292503"/>
    <n v="35285.831039259981"/>
    <n v="35321.993914330829"/>
    <n v="35358.770416556188"/>
    <n v="35397.219987247336"/>
    <n v="35436.996961284181"/>
    <n v="35476.42058977524"/>
  </r>
  <r>
    <s v="BookDepr: Book Depreciation"/>
    <x v="4"/>
    <x v="21"/>
    <x v="0"/>
    <x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8830.782271566179"/>
    <n v="28861.235642324293"/>
    <n v="28891.994427395271"/>
    <n v="28922.62495993921"/>
    <n v="28952.990040455712"/>
    <n v="28983.035803418272"/>
    <n v="29012.794410058221"/>
    <n v="29042.52832956093"/>
    <n v="29072.766786946191"/>
    <n v="29104.380878403379"/>
    <n v="29137.08639038922"/>
    <n v="29169.501373815219"/>
  </r>
  <r>
    <s v="BookDepr: Book Depreciation"/>
    <x v="4"/>
    <x v="21"/>
    <x v="1"/>
    <x v="0"/>
    <n v="1.56"/>
    <n v="1.56"/>
    <n v="1.56"/>
    <n v="1.56"/>
    <n v="1.56"/>
    <n v="1.56"/>
    <n v="1.56"/>
    <n v="1.56"/>
    <n v="1.56"/>
    <n v="1.56"/>
    <n v="1.56"/>
    <n v="1.56"/>
    <n v="1.56"/>
    <n v="1.5527025000000001"/>
    <n v="1.5527025000000001"/>
    <n v="1.5527025000000001"/>
    <n v="1.5527025000000001"/>
    <n v="1.5527025000000001"/>
    <n v="1.5527025000000001"/>
    <n v="1.5527025000000001"/>
    <n v="1.5527025000000001"/>
    <n v="1.5527025000000001"/>
    <n v="1.5527025000000001"/>
    <n v="1.5527025000000001"/>
    <n v="1.5527025000000001"/>
    <n v="2.8293690000000002"/>
    <n v="2.8293690000000002"/>
    <n v="2.8293690000000002"/>
    <n v="2.8293690000000002"/>
    <n v="2.8293690000000002"/>
    <n v="2.8293690000000002"/>
    <n v="2.8293690000000002"/>
    <n v="2.8293690000000002"/>
    <n v="2.8293690000000002"/>
    <n v="2.8293690000000002"/>
    <n v="2.8293690000000002"/>
    <n v="2.8293690000000002"/>
  </r>
  <r>
    <s v="BookDepr: Book Depreciation"/>
    <x v="4"/>
    <x v="21"/>
    <x v="1"/>
    <x v="1"/>
    <n v="1.56"/>
    <n v="1.56"/>
    <n v="1.56"/>
    <n v="1.56"/>
    <n v="1.56"/>
    <n v="1.56"/>
    <n v="1.56"/>
    <n v="1.56"/>
    <n v="1.56"/>
    <n v="1.56"/>
    <n v="1.56"/>
    <n v="1.56"/>
    <n v="1.56"/>
    <n v="1.5527025000000001"/>
    <n v="1.5527025000000001"/>
    <n v="1.5527025000000001"/>
    <n v="1.5527025000000001"/>
    <n v="1.5527025000000001"/>
    <n v="1.5527025000000001"/>
    <n v="1.5527025000000001"/>
    <n v="1.5527025000000001"/>
    <n v="1.5527025000000001"/>
    <n v="1.5527025000000001"/>
    <n v="1.5527025000000001"/>
    <n v="1.5527025000000001"/>
    <n v="1.5527025000000001"/>
    <n v="1.5527025000000001"/>
    <n v="1.5527025000000001"/>
    <n v="1.5527025000000001"/>
    <n v="1.5527025000000001"/>
    <n v="1.5527025000000001"/>
    <n v="1.5527025000000001"/>
    <n v="1.5527025000000001"/>
    <n v="1.5527025000000001"/>
    <n v="1.5527025000000001"/>
    <n v="1.5527025000000001"/>
    <n v="1.5527025000000001"/>
  </r>
  <r>
    <s v="BookDepr: Book Depreciation"/>
    <x v="4"/>
    <x v="21"/>
    <x v="1"/>
    <x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.2766665000000001"/>
    <n v="1.2766665000000001"/>
    <n v="1.2766665000000001"/>
    <n v="1.2766665000000001"/>
    <n v="1.2766665000000001"/>
    <n v="1.2766665000000001"/>
    <n v="1.2766665000000001"/>
    <n v="1.2766665000000001"/>
    <n v="1.2766665000000001"/>
    <n v="1.2766665000000001"/>
    <n v="1.2766665000000001"/>
    <n v="1.2766665000000001"/>
  </r>
  <r>
    <s v="BookDepr: Book Depreciation"/>
    <x v="4"/>
    <x v="22"/>
    <x v="0"/>
    <x v="0"/>
    <n v="179281.86000000004"/>
    <n v="179894.52000000002"/>
    <n v="180735.25000000003"/>
    <n v="181324.59000000003"/>
    <n v="181644.02000000002"/>
    <n v="182363.96000000002"/>
    <n v="183705.35000000003"/>
    <n v="185000.11000000002"/>
    <n v="185611.50000000003"/>
    <n v="186277.89"/>
    <n v="186563.95"/>
    <n v="186607.85000000003"/>
    <n v="187140.79000000004"/>
    <n v="187745.53154453458"/>
    <n v="188322.29542452563"/>
    <n v="189048.21690197926"/>
    <n v="189896.56572519973"/>
    <n v="190833.65168180372"/>
    <n v="191838.97269834776"/>
    <n v="192903.04944362753"/>
    <n v="194019.36900757762"/>
    <n v="195187.00622517668"/>
    <n v="196400.45970007399"/>
    <n v="197636.26255006934"/>
    <n v="198872.11528305229"/>
    <n v="262362.50039765204"/>
    <n v="264036.71606377658"/>
    <n v="265724.20355885546"/>
    <n v="267406.11781938089"/>
    <n v="269076.49681860482"/>
    <n v="270732.99982125842"/>
    <n v="272377.02439891157"/>
    <n v="274019.97619297536"/>
    <n v="275684.85276330705"/>
    <n v="277409.50773739186"/>
    <n v="279181.59056918952"/>
    <n v="280941.04843486636"/>
  </r>
  <r>
    <s v="BookDepr: Book Depreciation"/>
    <x v="4"/>
    <x v="22"/>
    <x v="0"/>
    <x v="1"/>
    <n v="179281.86000000004"/>
    <n v="179894.52000000002"/>
    <n v="180735.25000000003"/>
    <n v="181324.59000000003"/>
    <n v="181644.02000000002"/>
    <n v="182363.96000000002"/>
    <n v="183705.35000000003"/>
    <n v="185000.11000000002"/>
    <n v="185611.50000000003"/>
    <n v="186277.89"/>
    <n v="186563.95"/>
    <n v="186607.85000000003"/>
    <n v="187140.79000000004"/>
    <n v="187745.53154453458"/>
    <n v="188322.29542452563"/>
    <n v="189048.21690197926"/>
    <n v="189896.56572519976"/>
    <n v="190833.65168180372"/>
    <n v="191838.97269834776"/>
    <n v="192903.04944362753"/>
    <n v="194019.36900757762"/>
    <n v="195187.00622517665"/>
    <n v="196400.45970007399"/>
    <n v="197636.2625500694"/>
    <n v="198872.11528305232"/>
    <n v="200120.34564865942"/>
    <n v="201397.37501561339"/>
    <n v="202684.52763948732"/>
    <n v="203967.4292075758"/>
    <n v="205241.53210788465"/>
    <n v="206505.05091471365"/>
    <n v="207759.05164361434"/>
    <n v="209012.23409314035"/>
    <n v="210282.1399455856"/>
    <n v="211597.64253843116"/>
    <n v="212949.32133505758"/>
    <n v="214291.37027764588"/>
  </r>
  <r>
    <s v="BookDepr: Book Depreciation"/>
    <x v="4"/>
    <x v="22"/>
    <x v="0"/>
    <x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2242.154748992529"/>
    <n v="62639.34104816326"/>
    <n v="63039.675919368114"/>
    <n v="63438.688611805061"/>
    <n v="63834.964710720102"/>
    <n v="64227.948906544756"/>
    <n v="64617.9727552974"/>
    <n v="65007.742099835006"/>
    <n v="65402.712817721476"/>
    <n v="65811.865198960848"/>
    <n v="66232.269234132065"/>
    <n v="66649.678157220536"/>
  </r>
  <r>
    <s v="BookDepr: Book Depreciation"/>
    <x v="4"/>
    <x v="22"/>
    <x v="1"/>
    <x v="0"/>
    <n v="3918.57"/>
    <n v="3920.9399999999996"/>
    <n v="3922.51"/>
    <n v="3853.76"/>
    <n v="5692.86"/>
    <n v="7782.1200000000008"/>
    <n v="8112.84"/>
    <n v="9407.619999999999"/>
    <n v="10652.76"/>
    <n v="10983.17"/>
    <n v="11582.61"/>
    <n v="12238.79"/>
    <n v="14719.029999999999"/>
    <n v="16939.006832071012"/>
    <n v="17025.626543486862"/>
    <n v="17179.176805252384"/>
    <n v="17389.11460991441"/>
    <n v="17638.668976301535"/>
    <n v="17929.268284269172"/>
    <n v="18245.928511429232"/>
    <n v="18587.519274335849"/>
    <n v="18966.666303890874"/>
    <n v="19350.144500176713"/>
    <n v="19702.740258151789"/>
    <n v="20010.72676594268"/>
    <n v="26614.782571483272"/>
    <n v="27011.683871178742"/>
    <n v="27421.908541031091"/>
    <n v="27842.791907008941"/>
    <n v="28272.202229887196"/>
    <n v="28708.434118285768"/>
    <n v="29150.123259100601"/>
    <n v="29596.178201848441"/>
    <n v="30045.725786142684"/>
    <n v="30498.067483674051"/>
    <n v="30952.644471795116"/>
    <n v="31409.009692387943"/>
  </r>
  <r>
    <s v="BookDepr: Book Depreciation"/>
    <x v="4"/>
    <x v="22"/>
    <x v="1"/>
    <x v="1"/>
    <n v="3918.57"/>
    <n v="3920.9399999999996"/>
    <n v="3922.51"/>
    <n v="3853.76"/>
    <n v="5692.86"/>
    <n v="7782.1200000000008"/>
    <n v="8112.84"/>
    <n v="9407.619999999999"/>
    <n v="10652.76"/>
    <n v="10983.17"/>
    <n v="11582.61"/>
    <n v="12238.79"/>
    <n v="14719.029999999999"/>
    <n v="16939.006832071012"/>
    <n v="17025.626543486862"/>
    <n v="17179.176805252384"/>
    <n v="17389.11460991441"/>
    <n v="17638.668976301535"/>
    <n v="17929.268284269172"/>
    <n v="18245.928511429232"/>
    <n v="18587.519274335849"/>
    <n v="18966.666303890874"/>
    <n v="19350.144500176713"/>
    <n v="19702.740258151789"/>
    <n v="20010.72676594268"/>
    <n v="20300.765084554809"/>
    <n v="20603.506616454659"/>
    <n v="20916.410718984676"/>
    <n v="21237.444878018832"/>
    <n v="21564.983082256298"/>
    <n v="21897.724522656412"/>
    <n v="22234.628551986643"/>
    <n v="22574.862652460972"/>
    <n v="22917.760809850573"/>
    <n v="23262.790212772401"/>
    <n v="23609.52461212"/>
    <n v="23957.623008608221"/>
  </r>
  <r>
    <s v="BookDepr: Book Depreciation"/>
    <x v="4"/>
    <x v="22"/>
    <x v="1"/>
    <x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314.0174869284638"/>
    <n v="6408.1772547240853"/>
    <n v="6505.4978220464145"/>
    <n v="6605.3470289901088"/>
    <n v="6707.2191476308963"/>
    <n v="6810.709595629356"/>
    <n v="6915.4947071139559"/>
    <n v="7021.3155493874683"/>
    <n v="7127.9649762921072"/>
    <n v="7235.2772709016508"/>
    <n v="7343.1198596751183"/>
    <n v="7451.3866837797204"/>
  </r>
  <r>
    <s v="BookDepr: Book Depreciation"/>
    <x v="4"/>
    <x v="23"/>
    <x v="0"/>
    <x v="0"/>
    <n v="96953.60000000002"/>
    <n v="95925.470000000016"/>
    <n v="95583.220000000016"/>
    <n v="96759.570000000022"/>
    <n v="98004.170000000013"/>
    <n v="97476.19"/>
    <n v="97371.71"/>
    <n v="97764.090000000011"/>
    <n v="98180.290000000008"/>
    <n v="98155.000000000015"/>
    <n v="98213.250000000015"/>
    <n v="98524.880000000019"/>
    <n v="98736.73000000001"/>
    <n v="98988.24308538482"/>
    <n v="99425.054666235272"/>
    <n v="99996.130069607971"/>
    <n v="100677.40812912109"/>
    <n v="101438.56268792355"/>
    <n v="102261.13885805153"/>
    <n v="103136.6038442328"/>
    <n v="104059.09506745011"/>
    <n v="105027.77974282132"/>
    <n v="106037.70580276279"/>
    <n v="107067.74959443707"/>
    <n v="108097.8382881524"/>
    <n v="99298.660844200436"/>
    <n v="100269.59579839808"/>
    <n v="101593.62687648302"/>
    <n v="103258.98170950277"/>
    <n v="104917.13055184219"/>
    <n v="106566.61116384419"/>
    <n v="108208.29659792111"/>
    <n v="109849.31187218573"/>
    <n v="111504.02338872217"/>
    <n v="113196.0780229451"/>
    <n v="114917.76048195081"/>
    <n v="116631.55621989942"/>
  </r>
  <r>
    <s v="BookDepr: Book Depreciation"/>
    <x v="4"/>
    <x v="23"/>
    <x v="0"/>
    <x v="1"/>
    <n v="96953.60000000002"/>
    <n v="95925.470000000016"/>
    <n v="95583.220000000016"/>
    <n v="96759.570000000022"/>
    <n v="98004.170000000013"/>
    <n v="97476.19"/>
    <n v="97371.71"/>
    <n v="97764.090000000011"/>
    <n v="98180.290000000008"/>
    <n v="98155.000000000015"/>
    <n v="98213.250000000015"/>
    <n v="98524.880000000019"/>
    <n v="98736.73000000001"/>
    <n v="98988.243085384835"/>
    <n v="99425.054666235257"/>
    <n v="99996.130069607942"/>
    <n v="100677.40812912106"/>
    <n v="101438.56268792354"/>
    <n v="102261.13885805155"/>
    <n v="103136.60384423281"/>
    <n v="104059.09506745009"/>
    <n v="105027.77974282134"/>
    <n v="106037.70580276281"/>
    <n v="107067.74959443707"/>
    <n v="108097.83828815243"/>
    <n v="109139.06867560762"/>
    <n v="110206.2224090501"/>
    <n v="111661.46377415251"/>
    <n v="113491.85377080488"/>
    <n v="115314.32366959234"/>
    <n v="117127.26632422516"/>
    <n v="118931.64130582323"/>
    <n v="120735.27971537528"/>
    <n v="122553.97165246941"/>
    <n v="124413.70737657031"/>
    <n v="126306.0070161982"/>
    <n v="128189.63836781739"/>
  </r>
  <r>
    <s v="BookDepr: Book Depreciation"/>
    <x v="4"/>
    <x v="23"/>
    <x v="0"/>
    <x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9840.4078314072485"/>
    <n v="-9936.6266106520616"/>
    <n v="-10067.836897669495"/>
    <n v="-10232.872061302089"/>
    <n v="-10397.193117750137"/>
    <n v="-10560.655160380958"/>
    <n v="-10723.344707902093"/>
    <n v="-10885.967843189579"/>
    <n v="-11049.948263747241"/>
    <n v="-11217.629353625205"/>
    <n v="-11388.246534247393"/>
    <n v="-11558.082147917972"/>
  </r>
  <r>
    <s v="BookDepr: Book Depreciation"/>
    <x v="4"/>
    <x v="23"/>
    <x v="1"/>
    <x v="0"/>
    <n v="1736.35"/>
    <n v="1736.6"/>
    <n v="1736.7"/>
    <n v="1736.7"/>
    <n v="1736.7"/>
    <n v="1736.7"/>
    <n v="1736.7"/>
    <n v="1736.7"/>
    <n v="1731.49"/>
    <n v="1724.6"/>
    <n v="1722.92"/>
    <n v="1722.92"/>
    <n v="1965.67"/>
    <n v="2212.6091463416892"/>
    <n v="2225.9174823537082"/>
    <n v="2249.5090926801199"/>
    <n v="2281.7641394864349"/>
    <n v="2320.105913048827"/>
    <n v="2364.7538710260424"/>
    <n v="2413.4058537653559"/>
    <n v="2465.8881880638187"/>
    <n v="2524.1407033954933"/>
    <n v="2583.0586633613689"/>
    <n v="2637.2318157171508"/>
    <n v="2684.551159846244"/>
    <n v="2483.0453678969875"/>
    <n v="2525.3650286193142"/>
    <n v="2569.1052956867184"/>
    <n v="2613.9820478301854"/>
    <n v="2659.7679880345022"/>
    <n v="2706.2812786874993"/>
    <n v="2753.3764496994395"/>
    <n v="2800.9371249985356"/>
    <n v="2848.8702037273551"/>
    <n v="2897.1012051999546"/>
    <n v="2945.5705448675772"/>
    <n v="2994.2305550912188"/>
  </r>
  <r>
    <s v="BookDepr: Book Depreciation"/>
    <x v="4"/>
    <x v="23"/>
    <x v="1"/>
    <x v="1"/>
    <n v="1736.35"/>
    <n v="1736.6"/>
    <n v="1736.7"/>
    <n v="1736.7"/>
    <n v="1736.7"/>
    <n v="1736.7"/>
    <n v="1736.7"/>
    <n v="1736.7"/>
    <n v="1731.49"/>
    <n v="1724.6"/>
    <n v="1722.92"/>
    <n v="1722.92"/>
    <n v="1965.67"/>
    <n v="2212.6091463416892"/>
    <n v="2225.9174823537082"/>
    <n v="2249.5090926801199"/>
    <n v="2281.7641394864349"/>
    <n v="2320.105913048827"/>
    <n v="2364.7538710260424"/>
    <n v="2413.4058537653559"/>
    <n v="2465.8881880638187"/>
    <n v="2524.1407033954933"/>
    <n v="2583.0586633613689"/>
    <n v="2637.2318157171508"/>
    <n v="2684.551159846244"/>
    <n v="2729.1129268777704"/>
    <n v="2775.6264278518588"/>
    <n v="2823.7013159799972"/>
    <n v="2873.0253138313751"/>
    <n v="2923.3485994613447"/>
    <n v="2974.4713153141884"/>
    <n v="3026.2335753453303"/>
    <n v="3078.5074707191116"/>
    <n v="3131.1906743670033"/>
    <n v="3184.2013246341849"/>
    <n v="3237.4739321967968"/>
    <n v="3290.9561055957543"/>
  </r>
  <r>
    <s v="BookDepr: Book Depreciation"/>
    <x v="4"/>
    <x v="23"/>
    <x v="1"/>
    <x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246.06755898078279"/>
    <n v="-250.26139923254493"/>
    <n v="-254.5960202932788"/>
    <n v="-259.04326600118975"/>
    <n v="-263.58061142684278"/>
    <n v="-268.19003662668933"/>
    <n v="-272.85712564589062"/>
    <n v="-277.5703457205758"/>
    <n v="-282.32047063964819"/>
    <n v="-287.10011943423001"/>
    <n v="-291.90338732921964"/>
    <n v="-296.72555050453559"/>
  </r>
  <r>
    <s v="BookDepr: Book Depreciation"/>
    <x v="4"/>
    <x v="24"/>
    <x v="0"/>
    <x v="0"/>
    <n v="8314.74"/>
    <n v="9358.61"/>
    <n v="8759.48"/>
    <n v="4392.5299999999988"/>
    <n v="8534.26"/>
    <n v="8530.23"/>
    <n v="8626.17"/>
    <n v="8914.01"/>
    <n v="9214.41"/>
    <n v="9450.15"/>
    <n v="9702.85"/>
    <n v="9888.75"/>
    <n v="10054.68"/>
    <n v="10080.264238353464"/>
    <n v="9995.7027638395739"/>
    <n v="9911.1412893256838"/>
    <n v="9826.5798148117956"/>
    <n v="9742.0183402979073"/>
    <n v="9657.4568657840173"/>
    <n v="9572.895391270129"/>
    <n v="9488.3339167562408"/>
    <n v="9403.7724422423489"/>
    <n v="9319.2109677284607"/>
    <n v="9234.6494932145724"/>
    <n v="9150.0880187006842"/>
    <n v="7921.1895869697728"/>
    <n v="7847.3022657961619"/>
    <n v="7773.4149446225501"/>
    <n v="7699.5276234489393"/>
    <n v="7625.6403022753275"/>
    <n v="7551.7529811017166"/>
    <n v="7477.8656599281057"/>
    <n v="7403.978338754494"/>
    <n v="7330.0910175808831"/>
    <n v="7256.2036964072722"/>
    <n v="7182.3163752336604"/>
    <n v="7108.4290540600496"/>
  </r>
  <r>
    <s v="BookDepr: Book Depreciation"/>
    <x v="4"/>
    <x v="24"/>
    <x v="0"/>
    <x v="1"/>
    <n v="8314.74"/>
    <n v="9358.61"/>
    <n v="8759.48"/>
    <n v="4392.5299999999988"/>
    <n v="8534.26"/>
    <n v="8530.23"/>
    <n v="8626.17"/>
    <n v="8914.01"/>
    <n v="9214.41"/>
    <n v="9450.15"/>
    <n v="9702.85"/>
    <n v="9888.75"/>
    <n v="10054.68"/>
    <n v="10080.264238353464"/>
    <n v="9995.7027638395739"/>
    <n v="9911.1412893256838"/>
    <n v="9826.5798148117956"/>
    <n v="9742.0183402979073"/>
    <n v="9657.4568657840173"/>
    <n v="9572.895391270129"/>
    <n v="9488.3339167562408"/>
    <n v="9403.7724422423489"/>
    <n v="9319.2109677284607"/>
    <n v="9234.6494932145724"/>
    <n v="9150.0880187006842"/>
    <n v="9065.5265441867941"/>
    <n v="8980.9650696729059"/>
    <n v="8896.4035951590176"/>
    <n v="8811.8421206451276"/>
    <n v="8727.2806461312375"/>
    <n v="8642.7191716173493"/>
    <n v="8558.157697103461"/>
    <n v="8473.596222589571"/>
    <n v="8389.0347480756827"/>
    <n v="8304.4732735617945"/>
    <n v="8219.9117990479044"/>
    <n v="8135.3503245340153"/>
  </r>
  <r>
    <s v="BookDepr: Book Depreciation"/>
    <x v="4"/>
    <x v="24"/>
    <x v="0"/>
    <x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1144.3369572170213"/>
    <n v="-1133.662803876744"/>
    <n v="-1122.9886505364675"/>
    <n v="-1112.3144971961883"/>
    <n v="-1101.64034385591"/>
    <n v="-1090.9661905156327"/>
    <n v="-1080.2920371753553"/>
    <n v="-1069.617883835077"/>
    <n v="-1058.9437304947996"/>
    <n v="-1048.2695771545223"/>
    <n v="-1037.595423814244"/>
    <n v="-1026.9212704739657"/>
  </r>
  <r>
    <s v="BookDepr: Book Depreciation"/>
    <x v="4"/>
    <x v="25"/>
    <x v="0"/>
    <x v="0"/>
    <n v="22567.39"/>
    <n v="22611.99"/>
    <n v="19375.39"/>
    <n v="-82317.47"/>
    <n v="15564.17"/>
    <n v="14834.24"/>
    <n v="14700.45"/>
    <n v="14717.4"/>
    <n v="14747.390000000001"/>
    <n v="14751.68"/>
    <n v="14785.72"/>
    <n v="14791.84"/>
    <n v="14808.45"/>
    <n v="14841.876451940072"/>
    <n v="14837.043518115521"/>
    <n v="14843.724536481497"/>
    <n v="14859.856113383896"/>
    <n v="14882.837593534146"/>
    <n v="14911.086356285052"/>
    <n v="14943.870661731013"/>
    <n v="14980.687757505451"/>
    <n v="15021.466227160252"/>
    <n v="15065.78140030891"/>
    <n v="15111.821793230107"/>
    <n v="15157.866036778725"/>
    <n v="14012.327259244423"/>
    <n v="14057.689447178334"/>
    <n v="14103.771791775349"/>
    <n v="14149.551721233307"/>
    <n v="14194.705723751158"/>
    <n v="14239.10678623176"/>
    <n v="14282.830743775268"/>
    <n v="14326.496489880647"/>
    <n v="14371.351919319864"/>
    <n v="14419.451047568116"/>
    <n v="14470.12370866301"/>
    <n v="14520.111313199011"/>
  </r>
  <r>
    <s v="BookDepr: Book Depreciation"/>
    <x v="4"/>
    <x v="25"/>
    <x v="0"/>
    <x v="1"/>
    <n v="22567.39"/>
    <n v="22611.99"/>
    <n v="19375.39"/>
    <n v="-82317.47"/>
    <n v="15564.17"/>
    <n v="14834.24"/>
    <n v="14700.45"/>
    <n v="14717.4"/>
    <n v="14747.390000000001"/>
    <n v="14751.68"/>
    <n v="14785.72"/>
    <n v="14791.84"/>
    <n v="14808.45"/>
    <n v="14841.876451940072"/>
    <n v="14837.043518115521"/>
    <n v="14843.724536481497"/>
    <n v="14859.856113383896"/>
    <n v="14882.837593534148"/>
    <n v="14911.086356285054"/>
    <n v="14943.870661731013"/>
    <n v="14980.687757505451"/>
    <n v="15021.466227160252"/>
    <n v="15065.781400308908"/>
    <n v="15111.821793230107"/>
    <n v="15157.866036778723"/>
    <n v="15204.865749392875"/>
    <n v="15254.088549065847"/>
    <n v="15304.092795330691"/>
    <n v="15353.768888997844"/>
    <n v="15402.765785347001"/>
    <n v="15450.945661655735"/>
    <n v="15498.390807075288"/>
    <n v="15545.772786891765"/>
    <n v="15594.445699687507"/>
    <n v="15646.638370765397"/>
    <n v="15701.623598761978"/>
    <n v="15755.865467513817"/>
  </r>
  <r>
    <s v="BookDepr: Book Depreciation"/>
    <x v="4"/>
    <x v="25"/>
    <x v="0"/>
    <x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1192.538490148459"/>
    <n v="-1196.3991018875145"/>
    <n v="-1200.3210035553477"/>
    <n v="-1204.2171677645365"/>
    <n v="-1208.0600615958417"/>
    <n v="-1211.8388754239766"/>
    <n v="-1215.5600633000208"/>
    <n v="-1219.2762970111175"/>
    <n v="-1223.0937803676472"/>
    <n v="-1227.1873231972845"/>
    <n v="-1231.4998900989779"/>
    <n v="-1235.7541543148072"/>
  </r>
  <r>
    <s v="BookDepr: Book Depreciation"/>
    <x v="4"/>
    <x v="25"/>
    <x v="1"/>
    <x v="0"/>
    <n v="249.96"/>
    <n v="250.46"/>
    <n v="250.83"/>
    <n v="233.62"/>
    <n v="768.36"/>
    <n v="1352.83"/>
    <n v="1388.51"/>
    <n v="1647.78"/>
    <n v="1928.74"/>
    <n v="1972.84"/>
    <n v="2079.8000000000002"/>
    <n v="2232.16"/>
    <n v="1923.4299999999998"/>
    <n v="1554.8869433457594"/>
    <n v="1570.2744551216458"/>
    <n v="1597.5518083070435"/>
    <n v="1634.8460960463754"/>
    <n v="1679.1780464620292"/>
    <n v="1730.8014033207103"/>
    <n v="1787.054338071179"/>
    <n v="1847.7360443576958"/>
    <n v="1915.0894133161923"/>
    <n v="1983.212190045557"/>
    <n v="2045.848872727649"/>
    <n v="2100.5609692929947"/>
    <n v="1983.2937150304213"/>
    <n v="2032.8560035803409"/>
    <n v="2084.0820224246168"/>
    <n v="2136.6390255043771"/>
    <n v="2190.2608159725251"/>
    <n v="2244.7344363513839"/>
    <n v="2299.8895206588109"/>
    <n v="2355.5897761090923"/>
    <n v="2411.7261684736573"/>
    <n v="2468.2114703696489"/>
    <n v="2524.9758998907828"/>
    <n v="2581.9636315120297"/>
  </r>
  <r>
    <s v="BookDepr: Book Depreciation"/>
    <x v="4"/>
    <x v="25"/>
    <x v="1"/>
    <x v="1"/>
    <n v="249.96"/>
    <n v="250.46"/>
    <n v="250.83"/>
    <n v="233.62"/>
    <n v="768.36"/>
    <n v="1352.83"/>
    <n v="1388.51"/>
    <n v="1647.78"/>
    <n v="1928.74"/>
    <n v="1972.84"/>
    <n v="2079.8000000000002"/>
    <n v="2232.16"/>
    <n v="1923.4299999999998"/>
    <n v="1554.8869433457594"/>
    <n v="1570.2744551216458"/>
    <n v="1597.5518083070435"/>
    <n v="1634.8460960463754"/>
    <n v="1679.1780464620292"/>
    <n v="1730.8014033207103"/>
    <n v="1787.054338071179"/>
    <n v="1847.7360443576958"/>
    <n v="1915.0894133161923"/>
    <n v="1983.212190045557"/>
    <n v="2045.848872727649"/>
    <n v="2100.5609692929947"/>
    <n v="2152.084669501095"/>
    <n v="2205.8650251616464"/>
    <n v="2261.4507051841583"/>
    <n v="2318.4806446962384"/>
    <n v="2376.6659917999741"/>
    <n v="2435.7756649770336"/>
    <n v="2495.6247990127517"/>
    <n v="2556.0655017353974"/>
    <n v="2616.9794594075852"/>
    <n v="2678.2720210394064"/>
    <n v="2739.8674658389336"/>
    <n v="2801.7052171726273"/>
  </r>
  <r>
    <s v="BookDepr: Book Depreciation"/>
    <x v="4"/>
    <x v="25"/>
    <x v="1"/>
    <x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168.79095447067368"/>
    <n v="-173.00902158130521"/>
    <n v="-177.36868275954146"/>
    <n v="-181.84161919186158"/>
    <n v="-186.4051758274486"/>
    <n v="-191.0412286256493"/>
    <n v="-195.735278353941"/>
    <n v="-200.47572562630535"/>
    <n v="-205.25329093392793"/>
    <n v="-210.06055066975705"/>
    <n v="-214.89156594815108"/>
    <n v="-219.74158566059782"/>
  </r>
  <r>
    <s v="BookDepr: Book Depreciation"/>
    <x v="4"/>
    <x v="26"/>
    <x v="0"/>
    <x v="0"/>
    <n v="11846.77"/>
    <n v="11851.75"/>
    <n v="7247.71"/>
    <n v="-132353.62"/>
    <n v="2372.5500000000002"/>
    <n v="2037.52"/>
    <n v="1892.7"/>
    <n v="1813.77"/>
    <n v="1762.34"/>
    <n v="1687.6"/>
    <n v="1638.05"/>
    <n v="1580.54"/>
    <n v="1524.7"/>
    <n v="1493.8709750767996"/>
    <n v="1483.9057533962439"/>
    <n v="1473.9405317156884"/>
    <n v="1463.9753100351327"/>
    <n v="1454.010088354577"/>
    <n v="1444.0448666740215"/>
    <n v="1434.0796449934658"/>
    <n v="1424.11442331291"/>
    <n v="1414.1492016323546"/>
    <n v="1404.1839799517988"/>
    <n v="1394.2187582712431"/>
    <n v="1384.2535365906876"/>
    <n v="2500.3180955139173"/>
    <n v="2482.1878212305842"/>
    <n v="2464.0575469472501"/>
    <n v="2445.9272726639169"/>
    <n v="2427.7969983805833"/>
    <n v="2409.6667240972497"/>
    <n v="2391.5364498139165"/>
    <n v="2373.4061755305829"/>
    <n v="2355.2759012472493"/>
    <n v="2337.1456269639161"/>
    <n v="2319.0153526805825"/>
    <n v="2300.8850783972489"/>
  </r>
  <r>
    <s v="BookDepr: Book Depreciation"/>
    <x v="4"/>
    <x v="26"/>
    <x v="0"/>
    <x v="1"/>
    <n v="11846.77"/>
    <n v="11851.75"/>
    <n v="7247.71"/>
    <n v="-132353.62"/>
    <n v="2372.5500000000002"/>
    <n v="2037.52"/>
    <n v="1892.7"/>
    <n v="1813.77"/>
    <n v="1762.34"/>
    <n v="1687.6"/>
    <n v="1638.05"/>
    <n v="1580.54"/>
    <n v="1524.7"/>
    <n v="1493.8709750767996"/>
    <n v="1483.9057533962439"/>
    <n v="1473.9405317156884"/>
    <n v="1463.9753100351327"/>
    <n v="1454.010088354577"/>
    <n v="1444.0448666740215"/>
    <n v="1434.0796449934658"/>
    <n v="1424.11442331291"/>
    <n v="1414.1492016323546"/>
    <n v="1404.1839799517988"/>
    <n v="1394.2187582712431"/>
    <n v="1384.2535365906876"/>
    <n v="1374.2883149101319"/>
    <n v="1364.3230932295762"/>
    <n v="1354.3578715490205"/>
    <n v="1344.3926498684648"/>
    <n v="1334.4274281879093"/>
    <n v="1324.4622065073536"/>
    <n v="1314.4969848267979"/>
    <n v="1304.5317631462424"/>
    <n v="1294.5665414656867"/>
    <n v="1284.601319785131"/>
    <n v="1274.6360981045755"/>
    <n v="1264.6708764240198"/>
  </r>
  <r>
    <s v="BookDepr: Book Depreciation"/>
    <x v="4"/>
    <x v="26"/>
    <x v="0"/>
    <x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126.0297806037854"/>
    <n v="1117.864728001008"/>
    <n v="1109.6996753982296"/>
    <n v="1101.5346227954522"/>
    <n v="1093.369570192674"/>
    <n v="1085.2045175898961"/>
    <n v="1077.0394649871187"/>
    <n v="1068.8744123843405"/>
    <n v="1060.7093597815626"/>
    <n v="1052.5443071787852"/>
    <n v="1044.379254576007"/>
    <n v="1036.2142019732291"/>
  </r>
  <r>
    <s v="BookDepr: Book Depreciation"/>
    <x v="4"/>
    <x v="27"/>
    <x v="0"/>
    <x v="0"/>
    <n v="19443.93"/>
    <n v="19785.3"/>
    <n v="18321.599999999999"/>
    <n v="-25913.239999999998"/>
    <n v="16871.350000000002"/>
    <n v="16827.350000000002"/>
    <n v="16850.7"/>
    <n v="16957.82"/>
    <n v="17018.63"/>
    <n v="17095.28"/>
    <n v="17267.38"/>
    <n v="17358.740000000002"/>
    <n v="17455.419999999998"/>
    <n v="17550.147653424025"/>
    <n v="17617.55798969126"/>
    <n v="17701.986451854278"/>
    <n v="17800.383253671418"/>
    <n v="17908.904512661637"/>
    <n v="18025.211046155662"/>
    <n v="18148.221310507044"/>
    <n v="18277.192215686711"/>
    <n v="18412.018205054734"/>
    <n v="18552.071597170168"/>
    <n v="18694.674939711102"/>
    <n v="18837.283973648078"/>
    <n v="16387.19351759366"/>
    <n v="16514.368629283785"/>
    <n v="16642.540901598881"/>
    <n v="16770.294436596792"/>
    <n v="16897.181285593218"/>
    <n v="17023.02558066132"/>
    <n v="17147.932326419901"/>
    <n v="17272.758470058139"/>
    <n v="17399.2319016234"/>
    <n v="17530.19670138308"/>
    <n v="17664.724928037547"/>
    <n v="17798.304595216836"/>
  </r>
  <r>
    <s v="BookDepr: Book Depreciation"/>
    <x v="4"/>
    <x v="27"/>
    <x v="0"/>
    <x v="1"/>
    <n v="19443.93"/>
    <n v="19785.3"/>
    <n v="18321.599999999999"/>
    <n v="-25913.239999999998"/>
    <n v="16871.350000000002"/>
    <n v="16827.350000000002"/>
    <n v="16850.7"/>
    <n v="16957.82"/>
    <n v="17018.63"/>
    <n v="17095.28"/>
    <n v="17267.38"/>
    <n v="17358.740000000002"/>
    <n v="17455.419999999998"/>
    <n v="17550.147653424021"/>
    <n v="17617.55798969126"/>
    <n v="17701.986451854274"/>
    <n v="17800.383253671414"/>
    <n v="17908.90451266164"/>
    <n v="18025.211046155659"/>
    <n v="18148.22131050704"/>
    <n v="18277.192215686711"/>
    <n v="18412.018205054734"/>
    <n v="18552.071597170172"/>
    <n v="18694.674939711102"/>
    <n v="18837.283973648071"/>
    <n v="18981.305232733972"/>
    <n v="19128.612311911718"/>
    <n v="19277.074403396382"/>
    <n v="19425.051470961538"/>
    <n v="19572.024655127265"/>
    <n v="19717.790247870249"/>
    <n v="19862.469876162057"/>
    <n v="20007.056142924477"/>
    <n v="20153.550465200842"/>
    <n v="20305.247144459172"/>
    <n v="20461.071345217231"/>
    <n v="20615.796828436476"/>
  </r>
  <r>
    <s v="BookDepr: Book Depreciation"/>
    <x v="4"/>
    <x v="27"/>
    <x v="0"/>
    <x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2594.1117151403141"/>
    <n v="-2614.2436826279363"/>
    <n v="-2634.5335017975076"/>
    <n v="-2654.757034364744"/>
    <n v="-2674.8433695340582"/>
    <n v="-2694.7646672089331"/>
    <n v="-2714.5375497421478"/>
    <n v="-2734.2976728663452"/>
    <n v="-2754.3185635774507"/>
    <n v="-2775.0504430760889"/>
    <n v="-2796.3464171796886"/>
    <n v="-2817.4922332196516"/>
  </r>
  <r>
    <s v="BookDepr: Book Depreciation"/>
    <x v="4"/>
    <x v="28"/>
    <x v="0"/>
    <x v="0"/>
    <n v="8061.49"/>
    <n v="8092.5899999999992"/>
    <n v="6607.9299999999994"/>
    <n v="-42623.61"/>
    <n v="5119.8499999999995"/>
    <n v="5091.58"/>
    <n v="5066.6499999999996"/>
    <n v="5076.9699999999993"/>
    <n v="5085.7199999999993"/>
    <n v="5096"/>
    <n v="5111.75"/>
    <n v="5113.7"/>
    <n v="5122.78"/>
    <n v="5143.3534158879747"/>
    <n v="5169.1097716949334"/>
    <n v="5201.2221810712135"/>
    <n v="5238.5515876456375"/>
    <n v="5279.6623502017092"/>
    <n v="5323.680813764392"/>
    <n v="5370.2030355378683"/>
    <n v="5418.9514808475851"/>
    <n v="5469.8867256311087"/>
    <n v="5522.7743388537028"/>
    <n v="5576.6143261275074"/>
    <n v="5630.4564390653504"/>
    <n v="6590.8451439056935"/>
    <n v="6655.3026526965368"/>
    <n v="6720.2602954644344"/>
    <n v="6785.0079171439165"/>
    <n v="6849.3208454490996"/>
    <n v="6913.1108723987727"/>
    <n v="6976.4306639088227"/>
    <n v="7039.7100287734529"/>
    <n v="7103.8156042220853"/>
    <n v="7170.1738617173642"/>
    <n v="7238.3193847947368"/>
    <n v="7305.9891501948459"/>
  </r>
  <r>
    <s v="BookDepr: Book Depreciation"/>
    <x v="4"/>
    <x v="28"/>
    <x v="0"/>
    <x v="1"/>
    <n v="8061.49"/>
    <n v="8092.5899999999992"/>
    <n v="6607.9299999999994"/>
    <n v="-42623.61"/>
    <n v="5119.8499999999995"/>
    <n v="5091.58"/>
    <n v="5066.6499999999996"/>
    <n v="5076.9699999999993"/>
    <n v="5085.7199999999993"/>
    <n v="5096"/>
    <n v="5111.75"/>
    <n v="5113.7"/>
    <n v="5122.78"/>
    <n v="5143.3534158879756"/>
    <n v="5169.1097716949353"/>
    <n v="5201.2221810712126"/>
    <n v="5238.5515876456384"/>
    <n v="5279.6623502017092"/>
    <n v="5323.6808137643939"/>
    <n v="5370.2030355378683"/>
    <n v="5418.9514808475842"/>
    <n v="5469.8867256311069"/>
    <n v="5522.7743388537028"/>
    <n v="5576.6143261275092"/>
    <n v="5630.4564390653486"/>
    <n v="5684.8260001342887"/>
    <n v="5740.4227732153395"/>
    <n v="5796.4509287024757"/>
    <n v="5852.2979339246695"/>
    <n v="5907.7700014655302"/>
    <n v="5962.7910489692904"/>
    <n v="6017.4065025628661"/>
    <n v="6071.9870868126809"/>
    <n v="6127.280305528484"/>
    <n v="6184.5165384085094"/>
    <n v="6243.2943480709309"/>
    <n v="6301.6618007071456"/>
  </r>
  <r>
    <s v="BookDepr: Book Depreciation"/>
    <x v="4"/>
    <x v="28"/>
    <x v="0"/>
    <x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906.01914377140292"/>
    <n v="914.87987948119519"/>
    <n v="923.8093667619579"/>
    <n v="932.70998321924469"/>
    <n v="941.55084398356928"/>
    <n v="950.31982342948118"/>
    <n v="959.02416134595705"/>
    <n v="967.72294196077178"/>
    <n v="976.53529869360261"/>
    <n v="985.65732330885646"/>
    <n v="995.02503672380521"/>
    <n v="1004.3273494877017"/>
  </r>
  <r>
    <s v="BookDepr: Book Depreciation"/>
    <x v="4"/>
    <x v="29"/>
    <x v="0"/>
    <x v="0"/>
    <n v="4450.68"/>
    <n v="4450.68"/>
    <n v="4414.43"/>
    <n v="4204.5200000000004"/>
    <n v="4378.17"/>
    <n v="4378.3900000000003"/>
    <n v="4378.6099999999997"/>
    <n v="4378.6099999999997"/>
    <n v="4378.6099999999997"/>
    <n v="4378.6099999999997"/>
    <n v="4378.6099999999997"/>
    <n v="4378.6099999999997"/>
    <n v="4378.6099999999997"/>
    <n v="4383.4039083589414"/>
    <n v="4393.9361549471196"/>
    <n v="4407.0799070397152"/>
    <n v="4422.3671616611755"/>
    <n v="4439.208058311061"/>
    <n v="4457.2436392255031"/>
    <n v="4476.3079368236376"/>
    <n v="4496.2869207055719"/>
    <n v="4517.1643927453897"/>
    <n v="4538.8440324934627"/>
    <n v="4560.9149732351279"/>
    <n v="4582.9867873462963"/>
    <n v="7872.5314481708074"/>
    <n v="7911.494729591117"/>
    <n v="7950.7609984551063"/>
    <n v="7989.9000339064169"/>
    <n v="8028.7757266529561"/>
    <n v="8067.3346391920559"/>
    <n v="8105.6086771968921"/>
    <n v="8143.8582242322855"/>
    <n v="8182.6083000145172"/>
    <n v="8222.7230788684283"/>
    <n v="8263.9206056553721"/>
    <n v="8304.8299124671503"/>
  </r>
  <r>
    <s v="BookDepr: Book Depreciation"/>
    <x v="4"/>
    <x v="29"/>
    <x v="0"/>
    <x v="1"/>
    <n v="4450.68"/>
    <n v="4450.68"/>
    <n v="4414.43"/>
    <n v="4204.5200000000004"/>
    <n v="4378.17"/>
    <n v="4378.3900000000003"/>
    <n v="4378.6099999999997"/>
    <n v="4378.6099999999997"/>
    <n v="4378.6099999999997"/>
    <n v="4378.6099999999997"/>
    <n v="4378.6099999999997"/>
    <n v="4378.6099999999997"/>
    <n v="4378.6099999999997"/>
    <n v="4383.4039083589405"/>
    <n v="4393.9361549471214"/>
    <n v="4407.0799070397161"/>
    <n v="4422.3671616611746"/>
    <n v="4439.2080583110601"/>
    <n v="4457.2436392255058"/>
    <n v="4476.3079368236386"/>
    <n v="4496.2869207055746"/>
    <n v="4517.1643927453888"/>
    <n v="4538.8440324934627"/>
    <n v="4560.9149732351307"/>
    <n v="4582.9867873462963"/>
    <n v="4605.2753135544654"/>
    <n v="4628.0680631600208"/>
    <n v="4651.0380544322343"/>
    <n v="4673.9336166725288"/>
    <n v="4696.6751286349327"/>
    <n v="4719.2313304364579"/>
    <n v="4741.6208862653784"/>
    <n v="4763.9961153611803"/>
    <n v="4786.6641438820116"/>
    <n v="4810.1304967293554"/>
    <n v="4834.2302357193457"/>
    <n v="4858.1613717199143"/>
  </r>
  <r>
    <s v="BookDepr: Book Depreciation"/>
    <x v="4"/>
    <x v="29"/>
    <x v="0"/>
    <x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267.256134616342"/>
    <n v="3283.4266664310944"/>
    <n v="3299.7229440228698"/>
    <n v="3315.9664172338871"/>
    <n v="3332.1005980180248"/>
    <n v="3348.1033087555948"/>
    <n v="3363.9877909315164"/>
    <n v="3379.8621088711052"/>
    <n v="3395.9441561325057"/>
    <n v="3412.5925821390701"/>
    <n v="3429.6903699360223"/>
    <n v="3446.6685407472341"/>
  </r>
  <r>
    <s v="BookDepr: Book Depreciation"/>
    <x v="4"/>
    <x v="30"/>
    <x v="0"/>
    <x v="0"/>
    <n v="3535.52"/>
    <n v="3535.52"/>
    <n v="3566.64"/>
    <n v="3603.12"/>
    <n v="3622.61"/>
    <n v="3766.23"/>
    <n v="4072.13"/>
    <n v="4254.67"/>
    <n v="4283.3999999999996"/>
    <n v="4314.9799999999996"/>
    <n v="4330.96"/>
    <n v="4368.34"/>
    <n v="4434.53"/>
    <n v="4478.0046338490301"/>
    <n v="4496.2084046544251"/>
    <n v="4520.6687996393866"/>
    <n v="4550.2645809861187"/>
    <n v="4583.5825655849567"/>
    <n v="4619.7627652715846"/>
    <n v="4658.4075562317985"/>
    <n v="4699.2437453377406"/>
    <n v="4742.2325252477776"/>
    <n v="4787.143132192482"/>
    <n v="4832.9912149548154"/>
    <n v="4878.8413901288714"/>
    <n v="4596.8633782647394"/>
    <n v="4641.2689391986096"/>
    <n v="4686.0708253667235"/>
    <n v="4730.7062828159696"/>
    <n v="4774.9972726599417"/>
    <n v="4818.8738955308354"/>
    <n v="4862.3778859086242"/>
    <n v="4905.8498406710505"/>
    <n v="4949.9765162048343"/>
    <n v="4995.8883028903656"/>
    <n v="5043.2163869741335"/>
    <n v="5090.1674625331234"/>
  </r>
  <r>
    <s v="BookDepr: Book Depreciation"/>
    <x v="4"/>
    <x v="30"/>
    <x v="0"/>
    <x v="1"/>
    <n v="3535.52"/>
    <n v="3535.52"/>
    <n v="3566.64"/>
    <n v="3603.12"/>
    <n v="3622.61"/>
    <n v="3766.23"/>
    <n v="4072.13"/>
    <n v="4254.67"/>
    <n v="4283.3999999999996"/>
    <n v="4314.9799999999996"/>
    <n v="4330.96"/>
    <n v="4368.34"/>
    <n v="4434.53"/>
    <n v="4478.0046338490292"/>
    <n v="4496.2084046544269"/>
    <n v="4520.6687996393866"/>
    <n v="4550.2645809861187"/>
    <n v="4583.5825655849576"/>
    <n v="4619.7627652715837"/>
    <n v="4658.4075562317985"/>
    <n v="4699.2437453377424"/>
    <n v="4742.2325252477785"/>
    <n v="4787.1431321924829"/>
    <n v="4832.9912149548154"/>
    <n v="4878.8413901288723"/>
    <n v="4925.2107624265054"/>
    <n v="4972.7881491413682"/>
    <n v="5020.7901700357725"/>
    <n v="5068.6138744456803"/>
    <n v="5116.0685064213703"/>
    <n v="5163.0791737830386"/>
    <n v="5209.6905920449508"/>
    <n v="5256.2676864332698"/>
    <n v="5303.5462673623215"/>
    <n v="5352.7374673825316"/>
    <n v="5403.4461289008577"/>
    <n v="5453.750852714059"/>
  </r>
  <r>
    <s v="BookDepr: Book Depreciation"/>
    <x v="4"/>
    <x v="30"/>
    <x v="0"/>
    <x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328.3473841617668"/>
    <n v="-331.51920994275781"/>
    <n v="-334.719344669051"/>
    <n v="-337.90759162971176"/>
    <n v="-341.07123376142471"/>
    <n v="-344.20527825220211"/>
    <n v="-347.31270613632984"/>
    <n v="-350.41784576221806"/>
    <n v="-353.56975115748753"/>
    <n v="-356.8491644921686"/>
    <n v="-360.22974192672353"/>
    <n v="-363.58339018093636"/>
  </r>
  <r>
    <s v="BookDepr: Book Depreciation"/>
    <x v="5"/>
    <x v="31"/>
    <x v="0"/>
    <x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49234.786586360344"/>
    <n v="99018.199086360328"/>
    <n v="99566.824999999968"/>
    <n v="99566.824999999968"/>
    <n v="99566.824999999968"/>
    <n v="99566.824999999968"/>
    <n v="99566.824999999968"/>
    <n v="99566.824999999968"/>
    <n v="99566.824999999968"/>
    <n v="99566.824999999968"/>
  </r>
  <r>
    <s v="BookDepr: Book Depreciation"/>
    <x v="5"/>
    <x v="31"/>
    <x v="0"/>
    <x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49234.786586360344"/>
    <n v="99018.199086360328"/>
    <n v="99566.824999999968"/>
    <n v="99566.824999999968"/>
    <n v="99566.824999999968"/>
    <n v="99566.824999999968"/>
    <n v="99566.824999999968"/>
    <n v="99566.824999999968"/>
    <n v="99566.824999999968"/>
    <n v="99566.82499999996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4A19AA6-47B1-48E3-AE5A-5BE3D490FA43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A01 BOOK DEPRECIATION - ADJ">
  <location ref="A6:N33" firstHeaderRow="0" firstDataRow="1" firstDataCol="1" rowPageCount="2" colPageCount="1"/>
  <pivotFields count="42">
    <pivotField showAll="0"/>
    <pivotField axis="axisRow" showAll="0">
      <items count="7">
        <item x="0"/>
        <item x="1"/>
        <item x="2"/>
        <item x="3"/>
        <item x="4"/>
        <item x="5"/>
        <item t="default"/>
      </items>
    </pivotField>
    <pivotField axis="axisRow" showAll="0">
      <items count="33">
        <item x="0"/>
        <item x="1"/>
        <item x="31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2"/>
        <item x="3"/>
        <item x="4"/>
        <item x="5"/>
        <item x="6"/>
        <item x="11"/>
        <item x="12"/>
        <item x="13"/>
        <item x="14"/>
        <item x="7"/>
        <item x="8"/>
        <item x="15"/>
        <item x="9"/>
        <item x="10"/>
        <item t="default"/>
      </items>
    </pivotField>
    <pivotField axis="axisPage" multipleItemSelectionAllowed="1" showAll="0">
      <items count="3">
        <item x="0"/>
        <item h="1" x="1"/>
        <item t="default"/>
      </items>
    </pivotField>
    <pivotField axis="axisPage" multipleItemSelectionAllowed="1" showAll="0">
      <items count="4">
        <item h="1" x="1"/>
        <item h="1" x="0"/>
        <item x="2"/>
        <item t="default"/>
      </items>
    </pivotField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</pivotFields>
  <rowFields count="2">
    <field x="1"/>
    <field x="2"/>
  </rowFields>
  <rowItems count="27">
    <i>
      <x v="1"/>
    </i>
    <i r="1">
      <x v="18"/>
    </i>
    <i>
      <x v="2"/>
    </i>
    <i r="1">
      <x v="28"/>
    </i>
    <i>
      <x v="3"/>
    </i>
    <i r="1">
      <x v="23"/>
    </i>
    <i r="1">
      <x v="24"/>
    </i>
    <i r="1">
      <x v="25"/>
    </i>
    <i r="1">
      <x v="26"/>
    </i>
    <i r="1">
      <x v="29"/>
    </i>
    <i>
      <x v="4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t="grand">
      <x/>
    </i>
  </rowItems>
  <colFields count="1">
    <field x="-2"/>
  </colFields>
  <colItems count="13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</colItems>
  <pageFields count="2">
    <pageField fld="4" hier="-1"/>
    <pageField fld="3" hier="-1"/>
  </pageFields>
  <dataFields count="13">
    <dataField name="Sum of Dec - 2022" fld="29" baseField="0" baseItem="0"/>
    <dataField name="Sum of Jan - 2023" fld="30" baseField="0" baseItem="0"/>
    <dataField name="Sum of Feb - 2023" fld="31" baseField="0" baseItem="0"/>
    <dataField name="Sum of Mar - 2023" fld="32" baseField="0" baseItem="0"/>
    <dataField name="Sum of Apr - 2023" fld="33" baseField="0" baseItem="0"/>
    <dataField name="Sum of May - 2023" fld="34" baseField="0" baseItem="0"/>
    <dataField name="Sum of Jun - 2023" fld="35" baseField="0" baseItem="0"/>
    <dataField name="Sum of Jul - 2023" fld="36" baseField="0" baseItem="0"/>
    <dataField name="Sum of Aug - 2023" fld="37" baseField="0" baseItem="0"/>
    <dataField name="Sum of Sep - 2023" fld="38" baseField="0" baseItem="0"/>
    <dataField name="Sum of Oct - 2023" fld="39" baseField="0" baseItem="0"/>
    <dataField name="Sum of Nov - 2023" fld="40" baseField="0" baseItem="0"/>
    <dataField name="Sum of Dec - 2023" fld="41" baseField="0" baseItem="0"/>
  </dataFields>
  <formats count="3">
    <format dxfId="2">
      <pivotArea outline="0" collapsedLevelsAreSubtotals="1" fieldPosition="0"/>
    </format>
    <format dxfId="1">
      <pivotArea field="1" type="button" dataOnly="0" labelOnly="1" outline="0" axis="axisRow" fieldPosition="0"/>
    </format>
    <format dxfId="0">
      <pivotArea field="1" type="button" dataOnly="0" labelOnly="1" outline="0" axis="axisRow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DDB6C-6AC4-4636-9CE6-58F6AE3B1743}">
  <sheetPr>
    <tabColor rgb="FFCCFFCC"/>
  </sheetPr>
  <dimension ref="A1:F29"/>
  <sheetViews>
    <sheetView zoomScale="90" zoomScaleNormal="90" workbookViewId="0">
      <pane xSplit="1" ySplit="7" topLeftCell="B8" activePane="bottomRight" state="frozen"/>
      <selection pane="topRight" activeCell="B1" sqref="B1"/>
      <selection pane="bottomLeft" activeCell="A6" sqref="A6"/>
      <selection pane="bottomRight" sqref="A1:A2"/>
    </sheetView>
  </sheetViews>
  <sheetFormatPr defaultRowHeight="15" x14ac:dyDescent="0.25"/>
  <cols>
    <col min="1" max="1" width="100.7109375" style="21" bestFit="1" customWidth="1"/>
    <col min="2" max="3" width="16.42578125" style="21" customWidth="1"/>
    <col min="4" max="4" width="36" style="21" bestFit="1" customWidth="1"/>
    <col min="5" max="5" width="9.140625" style="21"/>
    <col min="6" max="6" width="15.28515625" style="21" bestFit="1" customWidth="1"/>
    <col min="7" max="16384" width="9.140625" style="21"/>
  </cols>
  <sheetData>
    <row r="1" spans="1:5" s="22" customFormat="1" x14ac:dyDescent="0.25">
      <c r="A1" s="37" t="s">
        <v>110</v>
      </c>
    </row>
    <row r="2" spans="1:5" s="22" customFormat="1" x14ac:dyDescent="0.25">
      <c r="A2" s="37" t="s">
        <v>109</v>
      </c>
    </row>
    <row r="3" spans="1:5" ht="15.75" thickBot="1" x14ac:dyDescent="0.3">
      <c r="A3" s="23"/>
      <c r="B3" s="23"/>
      <c r="C3" s="23"/>
      <c r="D3" s="22"/>
      <c r="E3" s="22"/>
    </row>
    <row r="4" spans="1:5" x14ac:dyDescent="0.25">
      <c r="A4" s="24" t="s">
        <v>89</v>
      </c>
      <c r="B4" s="22"/>
      <c r="C4" s="22"/>
      <c r="D4" s="22"/>
      <c r="E4" s="22"/>
    </row>
    <row r="5" spans="1:5" ht="15.75" thickBot="1" x14ac:dyDescent="0.3">
      <c r="A5" s="23"/>
      <c r="B5" s="23"/>
      <c r="C5" s="23"/>
      <c r="D5" s="22"/>
      <c r="E5" s="22"/>
    </row>
    <row r="6" spans="1:5" ht="15.75" thickBot="1" x14ac:dyDescent="0.3">
      <c r="A6" s="36" t="s">
        <v>83</v>
      </c>
      <c r="B6" s="36" t="s">
        <v>17</v>
      </c>
      <c r="C6" s="36"/>
      <c r="D6" s="22"/>
      <c r="E6" s="22"/>
    </row>
    <row r="7" spans="1:5" ht="26.25" thickBot="1" x14ac:dyDescent="0.3">
      <c r="A7" s="36"/>
      <c r="B7" s="25" t="s">
        <v>84</v>
      </c>
      <c r="C7" s="25" t="s">
        <v>85</v>
      </c>
      <c r="D7" s="22"/>
      <c r="E7" s="22"/>
    </row>
    <row r="8" spans="1:5" x14ac:dyDescent="0.25">
      <c r="A8" s="26" t="s">
        <v>86</v>
      </c>
      <c r="B8" s="27"/>
      <c r="C8" s="27"/>
      <c r="D8" s="22"/>
      <c r="E8" s="22"/>
    </row>
    <row r="9" spans="1:5" x14ac:dyDescent="0.25">
      <c r="A9" s="29" t="s">
        <v>87</v>
      </c>
      <c r="B9" s="28"/>
      <c r="C9" s="28"/>
      <c r="D9" s="22"/>
    </row>
    <row r="10" spans="1:5" x14ac:dyDescent="0.25">
      <c r="A10" s="30" t="s">
        <v>88</v>
      </c>
      <c r="B10" s="28"/>
      <c r="C10" s="28"/>
      <c r="D10" s="22"/>
    </row>
    <row r="11" spans="1:5" x14ac:dyDescent="0.25">
      <c r="A11" s="31" t="s">
        <v>90</v>
      </c>
      <c r="B11" s="28">
        <v>-49069.796661833199</v>
      </c>
      <c r="C11" s="28">
        <v>-49069.796661833199</v>
      </c>
      <c r="D11" s="22"/>
    </row>
    <row r="12" spans="1:5" x14ac:dyDescent="0.25">
      <c r="A12" s="31" t="s">
        <v>91</v>
      </c>
      <c r="B12" s="28">
        <v>-56669.679207888352</v>
      </c>
      <c r="C12" s="28">
        <v>-56669.679207888352</v>
      </c>
      <c r="D12" s="22"/>
    </row>
    <row r="13" spans="1:5" x14ac:dyDescent="0.25">
      <c r="A13" s="31" t="s">
        <v>92</v>
      </c>
      <c r="B13" s="28">
        <v>7944.7249818386272</v>
      </c>
      <c r="C13" s="28">
        <v>7944.7249818386272</v>
      </c>
      <c r="D13" s="22"/>
    </row>
    <row r="14" spans="1:5" x14ac:dyDescent="0.25">
      <c r="A14" s="31" t="s">
        <v>93</v>
      </c>
      <c r="B14" s="28">
        <v>-33822.456176272637</v>
      </c>
      <c r="C14" s="28">
        <v>-33822.456176272637</v>
      </c>
      <c r="D14" s="22"/>
    </row>
    <row r="15" spans="1:5" x14ac:dyDescent="0.25">
      <c r="A15" s="31" t="s">
        <v>94</v>
      </c>
      <c r="B15" s="28">
        <v>7439055.779461192</v>
      </c>
      <c r="C15" s="28">
        <v>7439055.779461192</v>
      </c>
      <c r="D15" s="22"/>
    </row>
    <row r="16" spans="1:5" x14ac:dyDescent="0.25">
      <c r="A16" s="31" t="s">
        <v>95</v>
      </c>
      <c r="B16" s="28">
        <v>-4909556.405085356</v>
      </c>
      <c r="C16" s="28">
        <v>-4909556.405085356</v>
      </c>
      <c r="D16" s="22"/>
    </row>
    <row r="17" spans="1:6" x14ac:dyDescent="0.25">
      <c r="A17" s="31" t="s">
        <v>96</v>
      </c>
      <c r="B17" s="28">
        <v>-2966556.5719833518</v>
      </c>
      <c r="C17" s="28">
        <v>-2966556.5719833518</v>
      </c>
      <c r="D17" s="22"/>
    </row>
    <row r="18" spans="1:6" x14ac:dyDescent="0.25">
      <c r="A18" s="31" t="s">
        <v>97</v>
      </c>
      <c r="B18" s="28">
        <v>16007.507181421966</v>
      </c>
      <c r="C18" s="28">
        <v>16007.507181421966</v>
      </c>
      <c r="D18" s="22"/>
    </row>
    <row r="19" spans="1:6" x14ac:dyDescent="0.25">
      <c r="A19" s="31" t="s">
        <v>98</v>
      </c>
      <c r="B19" s="28">
        <v>-5631.0221305794994</v>
      </c>
      <c r="C19" s="28">
        <v>-5631.0221305794994</v>
      </c>
      <c r="D19" s="22"/>
    </row>
    <row r="20" spans="1:6" x14ac:dyDescent="0.25">
      <c r="A20" s="31" t="s">
        <v>99</v>
      </c>
      <c r="B20" s="28">
        <v>-19959.235617570477</v>
      </c>
      <c r="C20" s="28">
        <v>-19959.235617570477</v>
      </c>
      <c r="D20" s="22"/>
    </row>
    <row r="21" spans="1:6" x14ac:dyDescent="0.25">
      <c r="A21" s="31" t="s">
        <v>100</v>
      </c>
      <c r="B21" s="28">
        <v>2039.8525650997051</v>
      </c>
      <c r="C21" s="28">
        <v>2039.8525650997051</v>
      </c>
      <c r="D21" s="22"/>
    </row>
    <row r="22" spans="1:6" x14ac:dyDescent="0.25">
      <c r="A22" s="31" t="s">
        <v>101</v>
      </c>
      <c r="B22" s="28">
        <v>12825.315877612904</v>
      </c>
      <c r="C22" s="28">
        <v>12825.315877612904</v>
      </c>
      <c r="D22" s="22"/>
    </row>
    <row r="23" spans="1:6" x14ac:dyDescent="0.25">
      <c r="A23" s="31" t="s">
        <v>102</v>
      </c>
      <c r="B23" s="28">
        <v>-38229.894304135611</v>
      </c>
      <c r="C23" s="28">
        <v>-38229.894304135611</v>
      </c>
      <c r="D23" s="22"/>
    </row>
    <row r="24" spans="1:6" x14ac:dyDescent="0.25">
      <c r="A24" s="31" t="s">
        <v>103</v>
      </c>
      <c r="B24" s="28">
        <v>1513.2814344728342</v>
      </c>
      <c r="C24" s="28">
        <v>1513.2814344728342</v>
      </c>
      <c r="D24" s="22"/>
    </row>
    <row r="25" spans="1:6" x14ac:dyDescent="0.25">
      <c r="A25" s="31" t="s">
        <v>104</v>
      </c>
      <c r="B25" s="28">
        <v>1087.306334958083</v>
      </c>
      <c r="C25" s="28">
        <v>1087.306334958083</v>
      </c>
      <c r="D25" s="22"/>
    </row>
    <row r="26" spans="1:6" x14ac:dyDescent="0.25">
      <c r="A26" s="31" t="s">
        <v>105</v>
      </c>
      <c r="B26" s="28">
        <v>143913.41846400005</v>
      </c>
      <c r="C26" s="28">
        <v>143913.41846400005</v>
      </c>
      <c r="D26" s="22"/>
    </row>
    <row r="27" spans="1:6" x14ac:dyDescent="0.25">
      <c r="A27" s="31" t="s">
        <v>106</v>
      </c>
      <c r="B27" s="28">
        <v>-49288.005684000003</v>
      </c>
      <c r="C27" s="28">
        <v>-49288.005684000003</v>
      </c>
      <c r="D27" s="22"/>
      <c r="F27" s="35" t="s">
        <v>108</v>
      </c>
    </row>
    <row r="28" spans="1:6" ht="15.75" thickBot="1" x14ac:dyDescent="0.3">
      <c r="A28" s="31" t="s">
        <v>107</v>
      </c>
      <c r="B28" s="28">
        <v>13686.779487500004</v>
      </c>
      <c r="C28" s="28">
        <v>13686.779487500004</v>
      </c>
      <c r="D28" s="22"/>
      <c r="F28" s="34">
        <f>SUM(B11:B28)+'Depr. Study'!O62+'Depr. Study'!O75</f>
        <v>-2.2155290935188532E-9</v>
      </c>
    </row>
    <row r="29" spans="1:6" ht="15.75" thickBot="1" x14ac:dyDescent="0.3">
      <c r="A29" s="30" t="s">
        <v>88</v>
      </c>
      <c r="B29" s="32">
        <v>-490709.10106289125</v>
      </c>
      <c r="C29" s="32">
        <v>-490709.10106289125</v>
      </c>
      <c r="D29" s="22"/>
    </row>
  </sheetData>
  <mergeCells count="2">
    <mergeCell ref="A6:A7"/>
    <mergeCell ref="B6:C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FF66D-8BD4-4FF3-909A-2A0AE7F85870}">
  <sheetPr>
    <tabColor theme="0" tint="-0.499984740745262"/>
  </sheetPr>
  <dimension ref="A1:A2"/>
  <sheetViews>
    <sheetView zoomScale="90" zoomScaleNormal="90" workbookViewId="0">
      <pane xSplit="1" ySplit="3" topLeftCell="B4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15" x14ac:dyDescent="0.25"/>
  <sheetData>
    <row r="1" spans="1:1" s="22" customFormat="1" x14ac:dyDescent="0.25">
      <c r="A1" s="37" t="s">
        <v>111</v>
      </c>
    </row>
    <row r="2" spans="1:1" s="22" customFormat="1" x14ac:dyDescent="0.25">
      <c r="A2" s="37" t="s">
        <v>109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E3DA2-1265-45EB-B187-19CD9179461E}">
  <dimension ref="A1:O88"/>
  <sheetViews>
    <sheetView zoomScale="70" zoomScaleNormal="70" workbookViewId="0">
      <pane xSplit="1" ySplit="6" topLeftCell="B31" activePane="bottomRight" state="frozen"/>
      <selection sqref="A1:A2"/>
      <selection pane="topRight" sqref="A1:A2"/>
      <selection pane="bottomLeft" sqref="A1:A2"/>
      <selection pane="bottomRight"/>
    </sheetView>
  </sheetViews>
  <sheetFormatPr defaultRowHeight="15" x14ac:dyDescent="0.25"/>
  <cols>
    <col min="1" max="1" width="53.140625" bestFit="1" customWidth="1"/>
    <col min="2" max="14" width="13.7109375" customWidth="1"/>
    <col min="15" max="15" width="12.85546875" bestFit="1" customWidth="1"/>
  </cols>
  <sheetData>
    <row r="1" spans="1:14" s="22" customFormat="1" x14ac:dyDescent="0.25">
      <c r="A1" s="37" t="s">
        <v>112</v>
      </c>
    </row>
    <row r="2" spans="1:14" s="22" customFormat="1" x14ac:dyDescent="0.25">
      <c r="A2" s="37" t="s">
        <v>109</v>
      </c>
    </row>
    <row r="3" spans="1:14" x14ac:dyDescent="0.25">
      <c r="A3" s="10" t="s">
        <v>5</v>
      </c>
      <c r="B3" t="s">
        <v>27</v>
      </c>
    </row>
    <row r="4" spans="1:14" x14ac:dyDescent="0.25">
      <c r="A4" s="10" t="s">
        <v>4</v>
      </c>
      <c r="B4" t="s">
        <v>21</v>
      </c>
    </row>
    <row r="6" spans="1:14" x14ac:dyDescent="0.25">
      <c r="A6" s="38" t="s">
        <v>76</v>
      </c>
      <c r="B6" t="s">
        <v>63</v>
      </c>
      <c r="C6" t="s">
        <v>64</v>
      </c>
      <c r="D6" t="s">
        <v>65</v>
      </c>
      <c r="E6" t="s">
        <v>66</v>
      </c>
      <c r="F6" t="s">
        <v>67</v>
      </c>
      <c r="G6" t="s">
        <v>68</v>
      </c>
      <c r="H6" t="s">
        <v>69</v>
      </c>
      <c r="I6" t="s">
        <v>70</v>
      </c>
      <c r="J6" t="s">
        <v>71</v>
      </c>
      <c r="K6" t="s">
        <v>72</v>
      </c>
      <c r="L6" t="s">
        <v>73</v>
      </c>
      <c r="M6" t="s">
        <v>74</v>
      </c>
      <c r="N6" t="s">
        <v>75</v>
      </c>
    </row>
    <row r="7" spans="1:14" x14ac:dyDescent="0.25">
      <c r="A7" s="11" t="s">
        <v>25</v>
      </c>
      <c r="B7" s="14">
        <v>0</v>
      </c>
      <c r="C7" s="14">
        <v>8214.6676139999981</v>
      </c>
      <c r="D7" s="14">
        <v>8214.6676139999981</v>
      </c>
      <c r="E7" s="14">
        <v>8214.6676139999981</v>
      </c>
      <c r="F7" s="14">
        <v>8214.6676139999981</v>
      </c>
      <c r="G7" s="14">
        <v>8214.6676139999981</v>
      </c>
      <c r="H7" s="14">
        <v>8214.6676139999981</v>
      </c>
      <c r="I7" s="14">
        <v>8214.6676139999981</v>
      </c>
      <c r="J7" s="14">
        <v>8214.6676139999981</v>
      </c>
      <c r="K7" s="14">
        <v>8214.6676139999981</v>
      </c>
      <c r="L7" s="14">
        <v>8214.6676139999981</v>
      </c>
      <c r="M7" s="14">
        <v>8214.6676139999981</v>
      </c>
      <c r="N7" s="14">
        <v>8214.6676139999981</v>
      </c>
    </row>
    <row r="8" spans="1:14" x14ac:dyDescent="0.25">
      <c r="A8" s="12" t="s">
        <v>26</v>
      </c>
      <c r="B8" s="14">
        <v>0</v>
      </c>
      <c r="C8" s="14">
        <v>8214.6676139999981</v>
      </c>
      <c r="D8" s="14">
        <v>8214.6676139999981</v>
      </c>
      <c r="E8" s="14">
        <v>8214.6676139999981</v>
      </c>
      <c r="F8" s="14">
        <v>8214.6676139999981</v>
      </c>
      <c r="G8" s="14">
        <v>8214.6676139999981</v>
      </c>
      <c r="H8" s="14">
        <v>8214.6676139999981</v>
      </c>
      <c r="I8" s="14">
        <v>8214.6676139999981</v>
      </c>
      <c r="J8" s="14">
        <v>8214.6676139999981</v>
      </c>
      <c r="K8" s="14">
        <v>8214.6676139999981</v>
      </c>
      <c r="L8" s="14">
        <v>8214.6676139999981</v>
      </c>
      <c r="M8" s="14">
        <v>8214.6676139999981</v>
      </c>
      <c r="N8" s="14">
        <v>8214.6676139999981</v>
      </c>
    </row>
    <row r="9" spans="1:14" x14ac:dyDescent="0.25">
      <c r="A9" s="11" t="s">
        <v>28</v>
      </c>
      <c r="B9" s="14">
        <v>0</v>
      </c>
      <c r="C9" s="14">
        <v>-2281.1299145833332</v>
      </c>
      <c r="D9" s="14">
        <v>-2281.1299145833332</v>
      </c>
      <c r="E9" s="14">
        <v>-2281.1299145833332</v>
      </c>
      <c r="F9" s="14">
        <v>-2281.1299145833332</v>
      </c>
      <c r="G9" s="14">
        <v>-2281.1299145833332</v>
      </c>
      <c r="H9" s="14">
        <v>-2281.1299145833332</v>
      </c>
      <c r="I9" s="14">
        <v>-2281.1299145833332</v>
      </c>
      <c r="J9" s="14">
        <v>-2281.1299145833332</v>
      </c>
      <c r="K9" s="14">
        <v>-2281.1299145833332</v>
      </c>
      <c r="L9" s="14">
        <v>-2281.1299145833332</v>
      </c>
      <c r="M9" s="14">
        <v>-2281.1299145833332</v>
      </c>
      <c r="N9" s="14">
        <v>-2281.1299145833332</v>
      </c>
    </row>
    <row r="10" spans="1:14" x14ac:dyDescent="0.25">
      <c r="A10" s="12" t="s">
        <v>34</v>
      </c>
      <c r="B10" s="14">
        <v>0</v>
      </c>
      <c r="C10" s="14">
        <v>-2281.1299145833332</v>
      </c>
      <c r="D10" s="14">
        <v>-2281.1299145833332</v>
      </c>
      <c r="E10" s="14">
        <v>-2281.1299145833332</v>
      </c>
      <c r="F10" s="14">
        <v>-2281.1299145833332</v>
      </c>
      <c r="G10" s="14">
        <v>-2281.1299145833332</v>
      </c>
      <c r="H10" s="14">
        <v>-2281.1299145833332</v>
      </c>
      <c r="I10" s="14">
        <v>-2281.1299145833332</v>
      </c>
      <c r="J10" s="14">
        <v>-2281.1299145833332</v>
      </c>
      <c r="K10" s="14">
        <v>-2281.1299145833332</v>
      </c>
      <c r="L10" s="14">
        <v>-2281.1299145833332</v>
      </c>
      <c r="M10" s="14">
        <v>-2281.1299145833332</v>
      </c>
      <c r="N10" s="14">
        <v>-2281.1299145833332</v>
      </c>
    </row>
    <row r="11" spans="1:14" x14ac:dyDescent="0.25">
      <c r="A11" s="11" t="s">
        <v>37</v>
      </c>
      <c r="B11" s="14">
        <v>0</v>
      </c>
      <c r="C11" s="14">
        <v>-23462.07534399999</v>
      </c>
      <c r="D11" s="14">
        <v>-23604.846543999993</v>
      </c>
      <c r="E11" s="14">
        <v>-23747.617743999992</v>
      </c>
      <c r="F11" s="14">
        <v>-23890.388943999991</v>
      </c>
      <c r="G11" s="14">
        <v>-24033.160143999994</v>
      </c>
      <c r="H11" s="14">
        <v>-24175.93134399999</v>
      </c>
      <c r="I11" s="14">
        <v>-24318.702543999992</v>
      </c>
      <c r="J11" s="14">
        <v>-24461.473743999992</v>
      </c>
      <c r="K11" s="14">
        <v>-24604.244943999991</v>
      </c>
      <c r="L11" s="14">
        <v>-24747.016143999994</v>
      </c>
      <c r="M11" s="14">
        <v>-24889.787343999989</v>
      </c>
      <c r="N11" s="14">
        <v>-25032.558543999992</v>
      </c>
    </row>
    <row r="12" spans="1:14" x14ac:dyDescent="0.25">
      <c r="A12" s="12" t="s">
        <v>38</v>
      </c>
      <c r="B12" s="14">
        <v>0</v>
      </c>
      <c r="C12" s="14">
        <v>2638.9863990000003</v>
      </c>
      <c r="D12" s="14">
        <v>2638.9863990000003</v>
      </c>
      <c r="E12" s="14">
        <v>2638.9863990000003</v>
      </c>
      <c r="F12" s="14">
        <v>2638.9863990000003</v>
      </c>
      <c r="G12" s="14">
        <v>2638.9863990000003</v>
      </c>
      <c r="H12" s="14">
        <v>2638.9863990000003</v>
      </c>
      <c r="I12" s="14">
        <v>2638.9863990000003</v>
      </c>
      <c r="J12" s="14">
        <v>2638.9863990000003</v>
      </c>
      <c r="K12" s="14">
        <v>2638.9863990000003</v>
      </c>
      <c r="L12" s="14">
        <v>2638.9863990000003</v>
      </c>
      <c r="M12" s="14">
        <v>2638.9863990000003</v>
      </c>
      <c r="N12" s="14">
        <v>2638.9863990000003</v>
      </c>
    </row>
    <row r="13" spans="1:14" x14ac:dyDescent="0.25">
      <c r="A13" s="12" t="s">
        <v>39</v>
      </c>
      <c r="B13" s="14">
        <v>0</v>
      </c>
      <c r="C13" s="14">
        <v>-6030.6312149999994</v>
      </c>
      <c r="D13" s="14">
        <v>-6030.6312149999994</v>
      </c>
      <c r="E13" s="14">
        <v>-6030.6312149999994</v>
      </c>
      <c r="F13" s="14">
        <v>-6030.6312149999994</v>
      </c>
      <c r="G13" s="14">
        <v>-6030.6312149999994</v>
      </c>
      <c r="H13" s="14">
        <v>-6030.6312149999994</v>
      </c>
      <c r="I13" s="14">
        <v>-6030.6312149999994</v>
      </c>
      <c r="J13" s="14">
        <v>-6030.6312149999994</v>
      </c>
      <c r="K13" s="14">
        <v>-6030.6312149999994</v>
      </c>
      <c r="L13" s="14">
        <v>-6030.6312149999994</v>
      </c>
      <c r="M13" s="14">
        <v>-6030.6312149999994</v>
      </c>
      <c r="N13" s="14">
        <v>-6030.6312149999994</v>
      </c>
    </row>
    <row r="14" spans="1:14" x14ac:dyDescent="0.25">
      <c r="A14" s="12" t="s">
        <v>40</v>
      </c>
      <c r="B14" s="14">
        <v>0</v>
      </c>
      <c r="C14" s="14">
        <v>-21036.608044416658</v>
      </c>
      <c r="D14" s="14">
        <v>-21179.379244416661</v>
      </c>
      <c r="E14" s="14">
        <v>-21322.15044441666</v>
      </c>
      <c r="F14" s="14">
        <v>-21464.92164441666</v>
      </c>
      <c r="G14" s="14">
        <v>-21607.692844416662</v>
      </c>
      <c r="H14" s="14">
        <v>-21750.464044416658</v>
      </c>
      <c r="I14" s="14">
        <v>-21893.235244416661</v>
      </c>
      <c r="J14" s="14">
        <v>-22036.00644441666</v>
      </c>
      <c r="K14" s="14">
        <v>-22178.777644416659</v>
      </c>
      <c r="L14" s="14">
        <v>-22321.548844416662</v>
      </c>
      <c r="M14" s="14">
        <v>-22464.320044416658</v>
      </c>
      <c r="N14" s="14">
        <v>-22607.091244416661</v>
      </c>
    </row>
    <row r="15" spans="1:14" x14ac:dyDescent="0.25">
      <c r="A15" s="12" t="s">
        <v>41</v>
      </c>
      <c r="B15" s="14">
        <v>0</v>
      </c>
      <c r="C15" s="14">
        <v>1080.8295666666663</v>
      </c>
      <c r="D15" s="14">
        <v>1080.8295666666663</v>
      </c>
      <c r="E15" s="14">
        <v>1080.8295666666663</v>
      </c>
      <c r="F15" s="14">
        <v>1080.8295666666663</v>
      </c>
      <c r="G15" s="14">
        <v>1080.8295666666663</v>
      </c>
      <c r="H15" s="14">
        <v>1080.8295666666663</v>
      </c>
      <c r="I15" s="14">
        <v>1080.8295666666663</v>
      </c>
      <c r="J15" s="14">
        <v>1080.8295666666663</v>
      </c>
      <c r="K15" s="14">
        <v>1080.8295666666663</v>
      </c>
      <c r="L15" s="14">
        <v>1080.8295666666663</v>
      </c>
      <c r="M15" s="14">
        <v>1080.8295666666663</v>
      </c>
      <c r="N15" s="14">
        <v>1080.8295666666663</v>
      </c>
    </row>
    <row r="16" spans="1:14" x14ac:dyDescent="0.25">
      <c r="A16" s="12" t="s">
        <v>42</v>
      </c>
      <c r="B16" s="14">
        <v>0</v>
      </c>
      <c r="C16" s="14">
        <v>-114.65205025</v>
      </c>
      <c r="D16" s="14">
        <v>-114.65205025</v>
      </c>
      <c r="E16" s="14">
        <v>-114.65205025</v>
      </c>
      <c r="F16" s="14">
        <v>-114.65205025</v>
      </c>
      <c r="G16" s="14">
        <v>-114.65205025</v>
      </c>
      <c r="H16" s="14">
        <v>-114.65205025</v>
      </c>
      <c r="I16" s="14">
        <v>-114.65205025</v>
      </c>
      <c r="J16" s="14">
        <v>-114.65205025</v>
      </c>
      <c r="K16" s="14">
        <v>-114.65205025</v>
      </c>
      <c r="L16" s="14">
        <v>-114.65205025</v>
      </c>
      <c r="M16" s="14">
        <v>-114.65205025</v>
      </c>
      <c r="N16" s="14">
        <v>-114.65205025</v>
      </c>
    </row>
    <row r="17" spans="1:14" x14ac:dyDescent="0.25">
      <c r="A17" s="11" t="s">
        <v>43</v>
      </c>
      <c r="B17" s="14">
        <v>0</v>
      </c>
      <c r="C17" s="14">
        <v>94549.769618622944</v>
      </c>
      <c r="D17" s="14">
        <v>95001.230007260921</v>
      </c>
      <c r="E17" s="14">
        <v>95422.060543569751</v>
      </c>
      <c r="F17" s="14">
        <v>95807.234614797795</v>
      </c>
      <c r="G17" s="14">
        <v>96189.331843566528</v>
      </c>
      <c r="H17" s="14">
        <v>96567.727876991528</v>
      </c>
      <c r="I17" s="14">
        <v>96942.79549445225</v>
      </c>
      <c r="J17" s="14">
        <v>97317.576964420266</v>
      </c>
      <c r="K17" s="14">
        <v>97698.206510194796</v>
      </c>
      <c r="L17" s="14">
        <v>98094.780968357692</v>
      </c>
      <c r="M17" s="14">
        <v>98504.006032567646</v>
      </c>
      <c r="N17" s="14">
        <v>98909.86359336396</v>
      </c>
    </row>
    <row r="18" spans="1:14" x14ac:dyDescent="0.25">
      <c r="A18" s="12" t="s">
        <v>44</v>
      </c>
      <c r="B18" s="14">
        <v>0</v>
      </c>
      <c r="C18" s="14">
        <v>-40.372836869321404</v>
      </c>
      <c r="D18" s="14">
        <v>-40.798361952831755</v>
      </c>
      <c r="E18" s="14">
        <v>-41.227188739376338</v>
      </c>
      <c r="F18" s="14">
        <v>-41.654629042904979</v>
      </c>
      <c r="G18" s="14">
        <v>-42.079199658512572</v>
      </c>
      <c r="H18" s="14">
        <v>-42.500318269114906</v>
      </c>
      <c r="I18" s="14">
        <v>-42.918332555977969</v>
      </c>
      <c r="J18" s="14">
        <v>-43.336079960797441</v>
      </c>
      <c r="K18" s="14">
        <v>-43.759281708087684</v>
      </c>
      <c r="L18" s="14">
        <v>-44.197354844825028</v>
      </c>
      <c r="M18" s="14">
        <v>-44.647226860395001</v>
      </c>
      <c r="N18" s="14">
        <v>-45.093958096416614</v>
      </c>
    </row>
    <row r="19" spans="1:14" x14ac:dyDescent="0.25">
      <c r="A19" s="12" t="s">
        <v>45</v>
      </c>
      <c r="B19" s="14">
        <v>0</v>
      </c>
      <c r="C19" s="14">
        <v>19857.091257841999</v>
      </c>
      <c r="D19" s="14">
        <v>19978.215082614319</v>
      </c>
      <c r="E19" s="14">
        <v>20100.316320505284</v>
      </c>
      <c r="F19" s="14">
        <v>20222.007113642485</v>
      </c>
      <c r="G19" s="14">
        <v>20342.848384399531</v>
      </c>
      <c r="H19" s="14">
        <v>20462.667747691376</v>
      </c>
      <c r="I19" s="14">
        <v>20581.568128653129</v>
      </c>
      <c r="J19" s="14">
        <v>20700.389503717692</v>
      </c>
      <c r="K19" s="14">
        <v>20820.825544253436</v>
      </c>
      <c r="L19" s="14">
        <v>20945.664007111438</v>
      </c>
      <c r="M19" s="14">
        <v>21073.995327697074</v>
      </c>
      <c r="N19" s="14">
        <v>21201.396873829508</v>
      </c>
    </row>
    <row r="20" spans="1:14" x14ac:dyDescent="0.25">
      <c r="A20" s="12" t="s">
        <v>47</v>
      </c>
      <c r="B20" s="14">
        <v>0</v>
      </c>
      <c r="C20" s="14">
        <v>-10684.664789879413</v>
      </c>
      <c r="D20" s="14">
        <v>-10731.453438573828</v>
      </c>
      <c r="E20" s="14">
        <v>-10778.616868448931</v>
      </c>
      <c r="F20" s="14">
        <v>-10825.622916592203</v>
      </c>
      <c r="G20" s="14">
        <v>-10872.303222227463</v>
      </c>
      <c r="H20" s="14">
        <v>-10918.591685683539</v>
      </c>
      <c r="I20" s="14">
        <v>-10964.527772773828</v>
      </c>
      <c r="J20" s="14">
        <v>-11010.433565689778</v>
      </c>
      <c r="K20" s="14">
        <v>-11056.958489063447</v>
      </c>
      <c r="L20" s="14">
        <v>-11105.171485785284</v>
      </c>
      <c r="M20" s="14">
        <v>-11154.72379064411</v>
      </c>
      <c r="N20" s="14">
        <v>-11203.91958098446</v>
      </c>
    </row>
    <row r="21" spans="1:14" x14ac:dyDescent="0.25">
      <c r="A21" s="12" t="s">
        <v>48</v>
      </c>
      <c r="B21" s="14">
        <v>0</v>
      </c>
      <c r="C21" s="14">
        <v>-1273.7207037768201</v>
      </c>
      <c r="D21" s="14">
        <v>-1287.4682321972925</v>
      </c>
      <c r="E21" s="14">
        <v>-1301.3224294325025</v>
      </c>
      <c r="F21" s="14">
        <v>-1315.131833269144</v>
      </c>
      <c r="G21" s="14">
        <v>-1328.8485254942241</v>
      </c>
      <c r="H21" s="14">
        <v>-1342.4536930671591</v>
      </c>
      <c r="I21" s="14">
        <v>-1355.9585685997754</v>
      </c>
      <c r="J21" s="14">
        <v>-1369.454821918046</v>
      </c>
      <c r="K21" s="14">
        <v>-1383.1272898263323</v>
      </c>
      <c r="L21" s="14">
        <v>-1397.2802108430219</v>
      </c>
      <c r="M21" s="14">
        <v>-1411.8143207211135</v>
      </c>
      <c r="N21" s="14">
        <v>-1426.2469607733901</v>
      </c>
    </row>
    <row r="22" spans="1:14" x14ac:dyDescent="0.25">
      <c r="A22" s="12" t="s">
        <v>49</v>
      </c>
      <c r="B22" s="14">
        <v>0</v>
      </c>
      <c r="C22" s="14">
        <v>5418.9369898310752</v>
      </c>
      <c r="D22" s="14">
        <v>5478.438401956696</v>
      </c>
      <c r="E22" s="14">
        <v>5538.4077749666967</v>
      </c>
      <c r="F22" s="14">
        <v>5598.1806373239751</v>
      </c>
      <c r="G22" s="14">
        <v>5657.54676967449</v>
      </c>
      <c r="H22" s="14">
        <v>5716.4236383636826</v>
      </c>
      <c r="I22" s="14">
        <v>5774.8605213644514</v>
      </c>
      <c r="J22" s="14">
        <v>5833.2595783233864</v>
      </c>
      <c r="K22" s="14">
        <v>5892.4316966085098</v>
      </c>
      <c r="L22" s="14">
        <v>5953.7115842737321</v>
      </c>
      <c r="M22" s="14">
        <v>6016.6637646060926</v>
      </c>
      <c r="N22" s="14">
        <v>6079.1707922521355</v>
      </c>
    </row>
    <row r="23" spans="1:14" x14ac:dyDescent="0.25">
      <c r="A23" s="12" t="s">
        <v>50</v>
      </c>
      <c r="B23" s="14">
        <v>0</v>
      </c>
      <c r="C23" s="14">
        <v>28830.782271566179</v>
      </c>
      <c r="D23" s="14">
        <v>28861.235642324293</v>
      </c>
      <c r="E23" s="14">
        <v>28891.994427395271</v>
      </c>
      <c r="F23" s="14">
        <v>28922.62495993921</v>
      </c>
      <c r="G23" s="14">
        <v>28952.990040455712</v>
      </c>
      <c r="H23" s="14">
        <v>28983.035803418272</v>
      </c>
      <c r="I23" s="14">
        <v>29012.794410058221</v>
      </c>
      <c r="J23" s="14">
        <v>29042.52832956093</v>
      </c>
      <c r="K23" s="14">
        <v>29072.766786946191</v>
      </c>
      <c r="L23" s="14">
        <v>29104.380878403379</v>
      </c>
      <c r="M23" s="14">
        <v>29137.08639038922</v>
      </c>
      <c r="N23" s="14">
        <v>29169.501373815219</v>
      </c>
    </row>
    <row r="24" spans="1:14" x14ac:dyDescent="0.25">
      <c r="A24" s="12" t="s">
        <v>51</v>
      </c>
      <c r="B24" s="14">
        <v>0</v>
      </c>
      <c r="C24" s="14">
        <v>62242.154748992529</v>
      </c>
      <c r="D24" s="14">
        <v>62639.34104816326</v>
      </c>
      <c r="E24" s="14">
        <v>63039.675919368114</v>
      </c>
      <c r="F24" s="14">
        <v>63438.688611805061</v>
      </c>
      <c r="G24" s="14">
        <v>63834.964710720102</v>
      </c>
      <c r="H24" s="14">
        <v>64227.948906544756</v>
      </c>
      <c r="I24" s="14">
        <v>64617.9727552974</v>
      </c>
      <c r="J24" s="14">
        <v>65007.742099835006</v>
      </c>
      <c r="K24" s="14">
        <v>65402.712817721476</v>
      </c>
      <c r="L24" s="14">
        <v>65811.865198960848</v>
      </c>
      <c r="M24" s="14">
        <v>66232.269234132065</v>
      </c>
      <c r="N24" s="14">
        <v>66649.678157220536</v>
      </c>
    </row>
    <row r="25" spans="1:14" x14ac:dyDescent="0.25">
      <c r="A25" s="12" t="s">
        <v>52</v>
      </c>
      <c r="B25" s="14">
        <v>0</v>
      </c>
      <c r="C25" s="14">
        <v>-9840.4078314072485</v>
      </c>
      <c r="D25" s="14">
        <v>-9936.6266106520616</v>
      </c>
      <c r="E25" s="14">
        <v>-10067.836897669495</v>
      </c>
      <c r="F25" s="14">
        <v>-10232.872061302089</v>
      </c>
      <c r="G25" s="14">
        <v>-10397.193117750137</v>
      </c>
      <c r="H25" s="14">
        <v>-10560.655160380958</v>
      </c>
      <c r="I25" s="14">
        <v>-10723.344707902093</v>
      </c>
      <c r="J25" s="14">
        <v>-10885.967843189579</v>
      </c>
      <c r="K25" s="14">
        <v>-11049.948263747241</v>
      </c>
      <c r="L25" s="14">
        <v>-11217.629353625205</v>
      </c>
      <c r="M25" s="14">
        <v>-11388.246534247393</v>
      </c>
      <c r="N25" s="14">
        <v>-11558.082147917972</v>
      </c>
    </row>
    <row r="26" spans="1:14" x14ac:dyDescent="0.25">
      <c r="A26" s="12" t="s">
        <v>53</v>
      </c>
      <c r="B26" s="14">
        <v>0</v>
      </c>
      <c r="C26" s="14">
        <v>-1144.3369572170213</v>
      </c>
      <c r="D26" s="14">
        <v>-1133.662803876744</v>
      </c>
      <c r="E26" s="14">
        <v>-1122.9886505364675</v>
      </c>
      <c r="F26" s="14">
        <v>-1112.3144971961883</v>
      </c>
      <c r="G26" s="14">
        <v>-1101.64034385591</v>
      </c>
      <c r="H26" s="14">
        <v>-1090.9661905156327</v>
      </c>
      <c r="I26" s="14">
        <v>-1080.2920371753553</v>
      </c>
      <c r="J26" s="14">
        <v>-1069.617883835077</v>
      </c>
      <c r="K26" s="14">
        <v>-1058.9437304947996</v>
      </c>
      <c r="L26" s="14">
        <v>-1048.2695771545223</v>
      </c>
      <c r="M26" s="14">
        <v>-1037.595423814244</v>
      </c>
      <c r="N26" s="14">
        <v>-1026.9212704739657</v>
      </c>
    </row>
    <row r="27" spans="1:14" x14ac:dyDescent="0.25">
      <c r="A27" s="12" t="s">
        <v>54</v>
      </c>
      <c r="B27" s="14">
        <v>0</v>
      </c>
      <c r="C27" s="14">
        <v>-1192.538490148459</v>
      </c>
      <c r="D27" s="14">
        <v>-1196.3991018875145</v>
      </c>
      <c r="E27" s="14">
        <v>-1200.3210035553477</v>
      </c>
      <c r="F27" s="14">
        <v>-1204.2171677645365</v>
      </c>
      <c r="G27" s="14">
        <v>-1208.0600615958417</v>
      </c>
      <c r="H27" s="14">
        <v>-1211.8388754239766</v>
      </c>
      <c r="I27" s="14">
        <v>-1215.5600633000208</v>
      </c>
      <c r="J27" s="14">
        <v>-1219.2762970111175</v>
      </c>
      <c r="K27" s="14">
        <v>-1223.0937803676472</v>
      </c>
      <c r="L27" s="14">
        <v>-1227.1873231972845</v>
      </c>
      <c r="M27" s="14">
        <v>-1231.4998900989779</v>
      </c>
      <c r="N27" s="14">
        <v>-1235.7541543148072</v>
      </c>
    </row>
    <row r="28" spans="1:14" x14ac:dyDescent="0.25">
      <c r="A28" s="12" t="s">
        <v>55</v>
      </c>
      <c r="B28" s="14">
        <v>0</v>
      </c>
      <c r="C28" s="14">
        <v>1126.0297806037854</v>
      </c>
      <c r="D28" s="14">
        <v>1117.864728001008</v>
      </c>
      <c r="E28" s="14">
        <v>1109.6996753982296</v>
      </c>
      <c r="F28" s="14">
        <v>1101.5346227954522</v>
      </c>
      <c r="G28" s="14">
        <v>1093.369570192674</v>
      </c>
      <c r="H28" s="14">
        <v>1085.2045175898961</v>
      </c>
      <c r="I28" s="14">
        <v>1077.0394649871187</v>
      </c>
      <c r="J28" s="14">
        <v>1068.8744123843405</v>
      </c>
      <c r="K28" s="14">
        <v>1060.7093597815626</v>
      </c>
      <c r="L28" s="14">
        <v>1052.5443071787852</v>
      </c>
      <c r="M28" s="14">
        <v>1044.379254576007</v>
      </c>
      <c r="N28" s="14">
        <v>1036.2142019732291</v>
      </c>
    </row>
    <row r="29" spans="1:14" x14ac:dyDescent="0.25">
      <c r="A29" s="12" t="s">
        <v>56</v>
      </c>
      <c r="B29" s="14">
        <v>0</v>
      </c>
      <c r="C29" s="14">
        <v>-2594.1117151403141</v>
      </c>
      <c r="D29" s="14">
        <v>-2614.2436826279363</v>
      </c>
      <c r="E29" s="14">
        <v>-2634.5335017975076</v>
      </c>
      <c r="F29" s="14">
        <v>-2654.757034364744</v>
      </c>
      <c r="G29" s="14">
        <v>-2674.8433695340582</v>
      </c>
      <c r="H29" s="14">
        <v>-2694.7646672089331</v>
      </c>
      <c r="I29" s="14">
        <v>-2714.5375497421478</v>
      </c>
      <c r="J29" s="14">
        <v>-2734.2976728663452</v>
      </c>
      <c r="K29" s="14">
        <v>-2754.3185635774507</v>
      </c>
      <c r="L29" s="14">
        <v>-2775.0504430760889</v>
      </c>
      <c r="M29" s="14">
        <v>-2796.3464171796886</v>
      </c>
      <c r="N29" s="14">
        <v>-2817.4922332196516</v>
      </c>
    </row>
    <row r="30" spans="1:14" x14ac:dyDescent="0.25">
      <c r="A30" s="12" t="s">
        <v>57</v>
      </c>
      <c r="B30" s="14">
        <v>0</v>
      </c>
      <c r="C30" s="14">
        <v>906.01914377140292</v>
      </c>
      <c r="D30" s="14">
        <v>914.87987948119519</v>
      </c>
      <c r="E30" s="14">
        <v>923.8093667619579</v>
      </c>
      <c r="F30" s="14">
        <v>932.70998321924469</v>
      </c>
      <c r="G30" s="14">
        <v>941.55084398356928</v>
      </c>
      <c r="H30" s="14">
        <v>950.31982342948118</v>
      </c>
      <c r="I30" s="14">
        <v>959.02416134595705</v>
      </c>
      <c r="J30" s="14">
        <v>967.72294196077178</v>
      </c>
      <c r="K30" s="14">
        <v>976.53529869360261</v>
      </c>
      <c r="L30" s="14">
        <v>985.65732330885646</v>
      </c>
      <c r="M30" s="14">
        <v>995.02503672380521</v>
      </c>
      <c r="N30" s="14">
        <v>1004.3273494877017</v>
      </c>
    </row>
    <row r="31" spans="1:14" x14ac:dyDescent="0.25">
      <c r="A31" s="12" t="s">
        <v>58</v>
      </c>
      <c r="B31" s="14">
        <v>0</v>
      </c>
      <c r="C31" s="14">
        <v>3267.256134616342</v>
      </c>
      <c r="D31" s="14">
        <v>3283.4266664310944</v>
      </c>
      <c r="E31" s="14">
        <v>3299.7229440228698</v>
      </c>
      <c r="F31" s="14">
        <v>3315.9664172338871</v>
      </c>
      <c r="G31" s="14">
        <v>3332.1005980180248</v>
      </c>
      <c r="H31" s="14">
        <v>3348.1033087555948</v>
      </c>
      <c r="I31" s="14">
        <v>3363.9877909315164</v>
      </c>
      <c r="J31" s="14">
        <v>3379.8621088711052</v>
      </c>
      <c r="K31" s="14">
        <v>3395.9441561325057</v>
      </c>
      <c r="L31" s="14">
        <v>3412.5925821390701</v>
      </c>
      <c r="M31" s="14">
        <v>3429.6903699360223</v>
      </c>
      <c r="N31" s="14">
        <v>3446.6685407472341</v>
      </c>
    </row>
    <row r="32" spans="1:14" x14ac:dyDescent="0.25">
      <c r="A32" s="12" t="s">
        <v>59</v>
      </c>
      <c r="B32" s="14">
        <v>0</v>
      </c>
      <c r="C32" s="14">
        <v>-328.3473841617668</v>
      </c>
      <c r="D32" s="14">
        <v>-331.51920994275781</v>
      </c>
      <c r="E32" s="14">
        <v>-334.719344669051</v>
      </c>
      <c r="F32" s="14">
        <v>-337.90759162971176</v>
      </c>
      <c r="G32" s="14">
        <v>-341.07123376142471</v>
      </c>
      <c r="H32" s="14">
        <v>-344.20527825220211</v>
      </c>
      <c r="I32" s="14">
        <v>-347.31270613632984</v>
      </c>
      <c r="J32" s="14">
        <v>-350.41784576221806</v>
      </c>
      <c r="K32" s="14">
        <v>-353.56975115748753</v>
      </c>
      <c r="L32" s="14">
        <v>-356.8491644921686</v>
      </c>
      <c r="M32" s="14">
        <v>-360.22974192672353</v>
      </c>
      <c r="N32" s="14">
        <v>-363.58339018093636</v>
      </c>
    </row>
    <row r="33" spans="1:15" x14ac:dyDescent="0.25">
      <c r="A33" s="11" t="s">
        <v>62</v>
      </c>
      <c r="B33" s="14">
        <v>0</v>
      </c>
      <c r="C33" s="14">
        <v>77021.23197403962</v>
      </c>
      <c r="D33" s="14">
        <v>77329.921162677594</v>
      </c>
      <c r="E33" s="14">
        <v>77607.980498986421</v>
      </c>
      <c r="F33" s="14">
        <v>77850.383370214477</v>
      </c>
      <c r="G33" s="14">
        <v>78089.709398983192</v>
      </c>
      <c r="H33" s="14">
        <v>78325.334232408219</v>
      </c>
      <c r="I33" s="14">
        <v>78557.630649868908</v>
      </c>
      <c r="J33" s="14">
        <v>78789.640919836951</v>
      </c>
      <c r="K33" s="14">
        <v>79027.499265611477</v>
      </c>
      <c r="L33" s="14">
        <v>79281.302523774371</v>
      </c>
      <c r="M33" s="14">
        <v>79547.756387984322</v>
      </c>
      <c r="N33" s="14">
        <v>79810.842748780633</v>
      </c>
      <c r="O33" s="33">
        <f>SUM(C33:N33)</f>
        <v>941239.23313316621</v>
      </c>
    </row>
    <row r="35" spans="1:15" x14ac:dyDescent="0.25">
      <c r="A35" s="39" t="s">
        <v>77</v>
      </c>
      <c r="B35" s="13" t="s">
        <v>63</v>
      </c>
      <c r="C35" s="13" t="s">
        <v>64</v>
      </c>
      <c r="D35" s="13" t="s">
        <v>65</v>
      </c>
      <c r="E35" s="13" t="s">
        <v>66</v>
      </c>
      <c r="F35" s="13" t="s">
        <v>67</v>
      </c>
      <c r="G35" s="13" t="s">
        <v>68</v>
      </c>
      <c r="H35" s="13" t="s">
        <v>69</v>
      </c>
      <c r="I35" s="13" t="s">
        <v>70</v>
      </c>
      <c r="J35" s="13" t="s">
        <v>71</v>
      </c>
      <c r="K35" s="13" t="s">
        <v>72</v>
      </c>
      <c r="L35" s="13" t="s">
        <v>73</v>
      </c>
      <c r="M35" s="13" t="s">
        <v>74</v>
      </c>
      <c r="N35" s="13" t="s">
        <v>75</v>
      </c>
    </row>
    <row r="36" spans="1:15" x14ac:dyDescent="0.25">
      <c r="A36" s="15" t="s">
        <v>25</v>
      </c>
      <c r="B36" s="16">
        <v>0</v>
      </c>
      <c r="C36" s="16">
        <f>C7+B36</f>
        <v>8214.6676139999981</v>
      </c>
      <c r="D36" s="16">
        <f t="shared" ref="D36:N36" si="0">D7+C36</f>
        <v>16429.335227999996</v>
      </c>
      <c r="E36" s="16">
        <f t="shared" si="0"/>
        <v>24644.002841999994</v>
      </c>
      <c r="F36" s="16">
        <f t="shared" si="0"/>
        <v>32858.670455999993</v>
      </c>
      <c r="G36" s="16">
        <f t="shared" si="0"/>
        <v>41073.338069999991</v>
      </c>
      <c r="H36" s="16">
        <f t="shared" si="0"/>
        <v>49288.005683999989</v>
      </c>
      <c r="I36" s="16">
        <f t="shared" si="0"/>
        <v>57502.673297999987</v>
      </c>
      <c r="J36" s="16">
        <f t="shared" si="0"/>
        <v>65717.340911999985</v>
      </c>
      <c r="K36" s="16">
        <f t="shared" si="0"/>
        <v>73932.008525999991</v>
      </c>
      <c r="L36" s="16">
        <f t="shared" si="0"/>
        <v>82146.676139999996</v>
      </c>
      <c r="M36" s="16">
        <f t="shared" si="0"/>
        <v>90361.343754000001</v>
      </c>
      <c r="N36" s="16">
        <f t="shared" si="0"/>
        <v>98576.011368000007</v>
      </c>
    </row>
    <row r="37" spans="1:15" x14ac:dyDescent="0.25">
      <c r="A37" s="12" t="s">
        <v>26</v>
      </c>
      <c r="B37" s="14">
        <v>0</v>
      </c>
      <c r="C37" s="14">
        <f t="shared" ref="C37:N37" si="1">C8+B37</f>
        <v>8214.6676139999981</v>
      </c>
      <c r="D37" s="14">
        <f t="shared" si="1"/>
        <v>16429.335227999996</v>
      </c>
      <c r="E37" s="14">
        <f t="shared" si="1"/>
        <v>24644.002841999994</v>
      </c>
      <c r="F37" s="14">
        <f t="shared" si="1"/>
        <v>32858.670455999993</v>
      </c>
      <c r="G37" s="14">
        <f t="shared" si="1"/>
        <v>41073.338069999991</v>
      </c>
      <c r="H37" s="14">
        <f t="shared" si="1"/>
        <v>49288.005683999989</v>
      </c>
      <c r="I37" s="14">
        <f t="shared" si="1"/>
        <v>57502.673297999987</v>
      </c>
      <c r="J37" s="14">
        <f t="shared" si="1"/>
        <v>65717.340911999985</v>
      </c>
      <c r="K37" s="14">
        <f t="shared" si="1"/>
        <v>73932.008525999991</v>
      </c>
      <c r="L37" s="14">
        <f t="shared" si="1"/>
        <v>82146.676139999996</v>
      </c>
      <c r="M37" s="14">
        <f t="shared" si="1"/>
        <v>90361.343754000001</v>
      </c>
      <c r="N37" s="14">
        <f t="shared" si="1"/>
        <v>98576.011368000007</v>
      </c>
    </row>
    <row r="38" spans="1:15" x14ac:dyDescent="0.25">
      <c r="A38" s="15" t="s">
        <v>28</v>
      </c>
      <c r="B38" s="16">
        <v>0</v>
      </c>
      <c r="C38" s="16">
        <f t="shared" ref="C38:N38" si="2">C9+B38</f>
        <v>-2281.1299145833332</v>
      </c>
      <c r="D38" s="16">
        <f t="shared" si="2"/>
        <v>-4562.2598291666663</v>
      </c>
      <c r="E38" s="16">
        <f t="shared" si="2"/>
        <v>-6843.38974375</v>
      </c>
      <c r="F38" s="16">
        <f t="shared" si="2"/>
        <v>-9124.5196583333327</v>
      </c>
      <c r="G38" s="16">
        <f t="shared" si="2"/>
        <v>-11405.649572916665</v>
      </c>
      <c r="H38" s="16">
        <f t="shared" si="2"/>
        <v>-13686.779487499998</v>
      </c>
      <c r="I38" s="16">
        <f t="shared" si="2"/>
        <v>-15967.909402083331</v>
      </c>
      <c r="J38" s="16">
        <f t="shared" si="2"/>
        <v>-18249.039316666665</v>
      </c>
      <c r="K38" s="16">
        <f t="shared" si="2"/>
        <v>-20530.169231249998</v>
      </c>
      <c r="L38" s="16">
        <f t="shared" si="2"/>
        <v>-22811.299145833331</v>
      </c>
      <c r="M38" s="16">
        <f t="shared" si="2"/>
        <v>-25092.429060416664</v>
      </c>
      <c r="N38" s="16">
        <f t="shared" si="2"/>
        <v>-27373.558974999996</v>
      </c>
    </row>
    <row r="39" spans="1:15" x14ac:dyDescent="0.25">
      <c r="A39" s="12" t="s">
        <v>34</v>
      </c>
      <c r="B39" s="14">
        <v>0</v>
      </c>
      <c r="C39" s="14">
        <f t="shared" ref="C39:N39" si="3">C10+B39</f>
        <v>-2281.1299145833332</v>
      </c>
      <c r="D39" s="14">
        <f t="shared" si="3"/>
        <v>-4562.2598291666663</v>
      </c>
      <c r="E39" s="14">
        <f t="shared" si="3"/>
        <v>-6843.38974375</v>
      </c>
      <c r="F39" s="14">
        <f t="shared" si="3"/>
        <v>-9124.5196583333327</v>
      </c>
      <c r="G39" s="14">
        <f t="shared" si="3"/>
        <v>-11405.649572916665</v>
      </c>
      <c r="H39" s="14">
        <f t="shared" si="3"/>
        <v>-13686.779487499998</v>
      </c>
      <c r="I39" s="14">
        <f t="shared" si="3"/>
        <v>-15967.909402083331</v>
      </c>
      <c r="J39" s="14">
        <f t="shared" si="3"/>
        <v>-18249.039316666665</v>
      </c>
      <c r="K39" s="14">
        <f t="shared" si="3"/>
        <v>-20530.169231249998</v>
      </c>
      <c r="L39" s="14">
        <f t="shared" si="3"/>
        <v>-22811.299145833331</v>
      </c>
      <c r="M39" s="14">
        <f t="shared" si="3"/>
        <v>-25092.429060416664</v>
      </c>
      <c r="N39" s="14">
        <f t="shared" si="3"/>
        <v>-27373.558974999996</v>
      </c>
    </row>
    <row r="40" spans="1:15" x14ac:dyDescent="0.25">
      <c r="A40" s="15" t="s">
        <v>37</v>
      </c>
      <c r="B40" s="16">
        <v>0</v>
      </c>
      <c r="C40" s="16">
        <f t="shared" ref="C40:N40" si="4">C11+B40</f>
        <v>-23462.07534399999</v>
      </c>
      <c r="D40" s="16">
        <f t="shared" si="4"/>
        <v>-47066.921887999983</v>
      </c>
      <c r="E40" s="16">
        <f t="shared" si="4"/>
        <v>-70814.539631999971</v>
      </c>
      <c r="F40" s="16">
        <f t="shared" si="4"/>
        <v>-94704.928575999962</v>
      </c>
      <c r="G40" s="16">
        <f t="shared" si="4"/>
        <v>-118738.08871999996</v>
      </c>
      <c r="H40" s="16">
        <f t="shared" si="4"/>
        <v>-142914.02006399995</v>
      </c>
      <c r="I40" s="16">
        <f t="shared" si="4"/>
        <v>-167232.72260799995</v>
      </c>
      <c r="J40" s="16">
        <f t="shared" si="4"/>
        <v>-191694.19635199994</v>
      </c>
      <c r="K40" s="16">
        <f t="shared" si="4"/>
        <v>-216298.44129599992</v>
      </c>
      <c r="L40" s="16">
        <f t="shared" si="4"/>
        <v>-241045.45743999991</v>
      </c>
      <c r="M40" s="16">
        <f t="shared" si="4"/>
        <v>-265935.24478399992</v>
      </c>
      <c r="N40" s="16">
        <f t="shared" si="4"/>
        <v>-290967.80332799989</v>
      </c>
    </row>
    <row r="41" spans="1:15" x14ac:dyDescent="0.25">
      <c r="A41" s="12" t="s">
        <v>38</v>
      </c>
      <c r="B41" s="14">
        <v>0</v>
      </c>
      <c r="C41" s="14">
        <f t="shared" ref="C41:N41" si="5">C12+B41</f>
        <v>2638.9863990000003</v>
      </c>
      <c r="D41" s="14">
        <f t="shared" si="5"/>
        <v>5277.9727980000007</v>
      </c>
      <c r="E41" s="14">
        <f t="shared" si="5"/>
        <v>7916.959197000001</v>
      </c>
      <c r="F41" s="14">
        <f t="shared" si="5"/>
        <v>10555.945596000001</v>
      </c>
      <c r="G41" s="14">
        <f t="shared" si="5"/>
        <v>13194.931995000003</v>
      </c>
      <c r="H41" s="14">
        <f t="shared" si="5"/>
        <v>15833.918394000004</v>
      </c>
      <c r="I41" s="14">
        <f t="shared" si="5"/>
        <v>18472.904793000005</v>
      </c>
      <c r="J41" s="14">
        <f t="shared" si="5"/>
        <v>21111.891192000006</v>
      </c>
      <c r="K41" s="14">
        <f t="shared" si="5"/>
        <v>23750.877591000008</v>
      </c>
      <c r="L41" s="14">
        <f t="shared" si="5"/>
        <v>26389.863990000009</v>
      </c>
      <c r="M41" s="14">
        <f t="shared" si="5"/>
        <v>29028.85038900001</v>
      </c>
      <c r="N41" s="14">
        <f t="shared" si="5"/>
        <v>31667.836788000011</v>
      </c>
    </row>
    <row r="42" spans="1:15" x14ac:dyDescent="0.25">
      <c r="A42" s="12" t="s">
        <v>39</v>
      </c>
      <c r="B42" s="14">
        <v>0</v>
      </c>
      <c r="C42" s="14">
        <f t="shared" ref="C42:N42" si="6">C13+B42</f>
        <v>-6030.6312149999994</v>
      </c>
      <c r="D42" s="14">
        <f t="shared" si="6"/>
        <v>-12061.262429999999</v>
      </c>
      <c r="E42" s="14">
        <f t="shared" si="6"/>
        <v>-18091.893644999996</v>
      </c>
      <c r="F42" s="14">
        <f t="shared" si="6"/>
        <v>-24122.524859999998</v>
      </c>
      <c r="G42" s="14">
        <f t="shared" si="6"/>
        <v>-30153.156074999999</v>
      </c>
      <c r="H42" s="14">
        <f t="shared" si="6"/>
        <v>-36183.78729</v>
      </c>
      <c r="I42" s="14">
        <f t="shared" si="6"/>
        <v>-42214.418505000001</v>
      </c>
      <c r="J42" s="14">
        <f t="shared" si="6"/>
        <v>-48245.049720000003</v>
      </c>
      <c r="K42" s="14">
        <f t="shared" si="6"/>
        <v>-54275.680935000004</v>
      </c>
      <c r="L42" s="14">
        <f t="shared" si="6"/>
        <v>-60306.312150000005</v>
      </c>
      <c r="M42" s="14">
        <f t="shared" si="6"/>
        <v>-66336.943364999999</v>
      </c>
      <c r="N42" s="14">
        <f t="shared" si="6"/>
        <v>-72367.57458</v>
      </c>
    </row>
    <row r="43" spans="1:15" x14ac:dyDescent="0.25">
      <c r="A43" s="12" t="s">
        <v>40</v>
      </c>
      <c r="B43" s="14">
        <v>0</v>
      </c>
      <c r="C43" s="14">
        <f t="shared" ref="C43:N43" si="7">C14+B43</f>
        <v>-21036.608044416658</v>
      </c>
      <c r="D43" s="14">
        <f t="shared" si="7"/>
        <v>-42215.987288833319</v>
      </c>
      <c r="E43" s="14">
        <f t="shared" si="7"/>
        <v>-63538.137733249983</v>
      </c>
      <c r="F43" s="14">
        <f t="shared" si="7"/>
        <v>-85003.05937766665</v>
      </c>
      <c r="G43" s="14">
        <f t="shared" si="7"/>
        <v>-106610.75222208331</v>
      </c>
      <c r="H43" s="14">
        <f t="shared" si="7"/>
        <v>-128361.21626649996</v>
      </c>
      <c r="I43" s="14">
        <f t="shared" si="7"/>
        <v>-150254.45151091664</v>
      </c>
      <c r="J43" s="14">
        <f t="shared" si="7"/>
        <v>-172290.45795533329</v>
      </c>
      <c r="K43" s="14">
        <f t="shared" si="7"/>
        <v>-194469.23559974995</v>
      </c>
      <c r="L43" s="14">
        <f t="shared" si="7"/>
        <v>-216790.78444416661</v>
      </c>
      <c r="M43" s="14">
        <f t="shared" si="7"/>
        <v>-239255.10448858328</v>
      </c>
      <c r="N43" s="14">
        <f t="shared" si="7"/>
        <v>-261862.19573299994</v>
      </c>
    </row>
    <row r="44" spans="1:15" x14ac:dyDescent="0.25">
      <c r="A44" s="12" t="s">
        <v>41</v>
      </c>
      <c r="B44" s="14">
        <v>0</v>
      </c>
      <c r="C44" s="14">
        <f t="shared" ref="C44:N44" si="8">C15+B44</f>
        <v>1080.8295666666663</v>
      </c>
      <c r="D44" s="14">
        <f t="shared" si="8"/>
        <v>2161.6591333333326</v>
      </c>
      <c r="E44" s="14">
        <f t="shared" si="8"/>
        <v>3242.488699999999</v>
      </c>
      <c r="F44" s="14">
        <f t="shared" si="8"/>
        <v>4323.3182666666653</v>
      </c>
      <c r="G44" s="14">
        <f t="shared" si="8"/>
        <v>5404.1478333333316</v>
      </c>
      <c r="H44" s="14">
        <f t="shared" si="8"/>
        <v>6484.9773999999979</v>
      </c>
      <c r="I44" s="14">
        <f t="shared" si="8"/>
        <v>7565.8069666666643</v>
      </c>
      <c r="J44" s="14">
        <f t="shared" si="8"/>
        <v>8646.6365333333306</v>
      </c>
      <c r="K44" s="14">
        <f t="shared" si="8"/>
        <v>9727.4660999999978</v>
      </c>
      <c r="L44" s="14">
        <f t="shared" si="8"/>
        <v>10808.295666666665</v>
      </c>
      <c r="M44" s="14">
        <f t="shared" si="8"/>
        <v>11889.125233333332</v>
      </c>
      <c r="N44" s="14">
        <f t="shared" si="8"/>
        <v>12969.9548</v>
      </c>
    </row>
    <row r="45" spans="1:15" x14ac:dyDescent="0.25">
      <c r="A45" s="12" t="s">
        <v>42</v>
      </c>
      <c r="B45" s="14">
        <v>0</v>
      </c>
      <c r="C45" s="14">
        <f t="shared" ref="C45:N45" si="9">C16+B45</f>
        <v>-114.65205025</v>
      </c>
      <c r="D45" s="14">
        <f t="shared" si="9"/>
        <v>-229.3041005</v>
      </c>
      <c r="E45" s="14">
        <f t="shared" si="9"/>
        <v>-343.95615075000001</v>
      </c>
      <c r="F45" s="14">
        <f t="shared" si="9"/>
        <v>-458.60820100000001</v>
      </c>
      <c r="G45" s="14">
        <f t="shared" si="9"/>
        <v>-573.26025125000001</v>
      </c>
      <c r="H45" s="14">
        <f t="shared" si="9"/>
        <v>-687.91230150000001</v>
      </c>
      <c r="I45" s="14">
        <f t="shared" si="9"/>
        <v>-802.56435175000001</v>
      </c>
      <c r="J45" s="14">
        <f t="shared" si="9"/>
        <v>-917.21640200000002</v>
      </c>
      <c r="K45" s="14">
        <f t="shared" si="9"/>
        <v>-1031.86845225</v>
      </c>
      <c r="L45" s="14">
        <f t="shared" si="9"/>
        <v>-1146.5205025</v>
      </c>
      <c r="M45" s="14">
        <f t="shared" si="9"/>
        <v>-1261.17255275</v>
      </c>
      <c r="N45" s="14">
        <f t="shared" si="9"/>
        <v>-1375.824603</v>
      </c>
    </row>
    <row r="46" spans="1:15" x14ac:dyDescent="0.25">
      <c r="A46" s="15" t="s">
        <v>43</v>
      </c>
      <c r="B46" s="16">
        <v>0</v>
      </c>
      <c r="C46" s="16">
        <f t="shared" ref="C46:N46" si="10">C17+B46</f>
        <v>94549.769618622944</v>
      </c>
      <c r="D46" s="16">
        <f t="shared" si="10"/>
        <v>189550.99962588388</v>
      </c>
      <c r="E46" s="16">
        <f t="shared" si="10"/>
        <v>284973.06016945362</v>
      </c>
      <c r="F46" s="16">
        <f t="shared" si="10"/>
        <v>380780.29478425143</v>
      </c>
      <c r="G46" s="16">
        <f t="shared" si="10"/>
        <v>476969.62662781798</v>
      </c>
      <c r="H46" s="16">
        <f t="shared" si="10"/>
        <v>573537.35450480948</v>
      </c>
      <c r="I46" s="16">
        <f t="shared" si="10"/>
        <v>670480.14999926172</v>
      </c>
      <c r="J46" s="16">
        <f t="shared" si="10"/>
        <v>767797.72696368198</v>
      </c>
      <c r="K46" s="16">
        <f t="shared" si="10"/>
        <v>865495.93347387679</v>
      </c>
      <c r="L46" s="16">
        <f t="shared" si="10"/>
        <v>963590.71444223449</v>
      </c>
      <c r="M46" s="16">
        <f t="shared" si="10"/>
        <v>1062094.7204748022</v>
      </c>
      <c r="N46" s="16">
        <f t="shared" si="10"/>
        <v>1161004.5840681661</v>
      </c>
    </row>
    <row r="47" spans="1:15" x14ac:dyDescent="0.25">
      <c r="A47" s="12" t="s">
        <v>44</v>
      </c>
      <c r="B47" s="14">
        <v>0</v>
      </c>
      <c r="C47" s="14">
        <f t="shared" ref="C47:N47" si="11">C18+B47</f>
        <v>-40.372836869321404</v>
      </c>
      <c r="D47" s="14">
        <f t="shared" si="11"/>
        <v>-81.171198822153158</v>
      </c>
      <c r="E47" s="14">
        <f t="shared" si="11"/>
        <v>-122.39838756152949</v>
      </c>
      <c r="F47" s="14">
        <f t="shared" si="11"/>
        <v>-164.05301660443448</v>
      </c>
      <c r="G47" s="14">
        <f t="shared" si="11"/>
        <v>-206.13221626294705</v>
      </c>
      <c r="H47" s="14">
        <f t="shared" si="11"/>
        <v>-248.63253453206195</v>
      </c>
      <c r="I47" s="14">
        <f t="shared" si="11"/>
        <v>-291.55086708803992</v>
      </c>
      <c r="J47" s="14">
        <f t="shared" si="11"/>
        <v>-334.88694704883738</v>
      </c>
      <c r="K47" s="14">
        <f t="shared" si="11"/>
        <v>-378.6462287569251</v>
      </c>
      <c r="L47" s="14">
        <f t="shared" si="11"/>
        <v>-422.84358360175014</v>
      </c>
      <c r="M47" s="14">
        <f t="shared" si="11"/>
        <v>-467.49081046214513</v>
      </c>
      <c r="N47" s="14">
        <f t="shared" si="11"/>
        <v>-512.58476855856179</v>
      </c>
    </row>
    <row r="48" spans="1:15" x14ac:dyDescent="0.25">
      <c r="A48" s="12" t="s">
        <v>45</v>
      </c>
      <c r="B48" s="14">
        <v>0</v>
      </c>
      <c r="C48" s="14">
        <f t="shared" ref="C48:N48" si="12">C19+B48</f>
        <v>19857.091257841999</v>
      </c>
      <c r="D48" s="14">
        <f t="shared" si="12"/>
        <v>39835.306340456315</v>
      </c>
      <c r="E48" s="14">
        <f t="shared" si="12"/>
        <v>59935.622660961599</v>
      </c>
      <c r="F48" s="14">
        <f t="shared" si="12"/>
        <v>80157.62977460408</v>
      </c>
      <c r="G48" s="14">
        <f t="shared" si="12"/>
        <v>100500.47815900361</v>
      </c>
      <c r="H48" s="14">
        <f t="shared" si="12"/>
        <v>120963.14590669499</v>
      </c>
      <c r="I48" s="14">
        <f t="shared" si="12"/>
        <v>141544.71403534812</v>
      </c>
      <c r="J48" s="14">
        <f t="shared" si="12"/>
        <v>162245.10353906581</v>
      </c>
      <c r="K48" s="14">
        <f t="shared" si="12"/>
        <v>183065.92908331924</v>
      </c>
      <c r="L48" s="14">
        <f t="shared" si="12"/>
        <v>204011.59309043066</v>
      </c>
      <c r="M48" s="14">
        <f t="shared" si="12"/>
        <v>225085.58841812774</v>
      </c>
      <c r="N48" s="14">
        <f t="shared" si="12"/>
        <v>246286.98529195724</v>
      </c>
    </row>
    <row r="49" spans="1:15" x14ac:dyDescent="0.25">
      <c r="A49" s="12" t="s">
        <v>47</v>
      </c>
      <c r="B49" s="14">
        <v>0</v>
      </c>
      <c r="C49" s="14">
        <f t="shared" ref="C49:N49" si="13">C20+B49</f>
        <v>-10684.664789879413</v>
      </c>
      <c r="D49" s="14">
        <f t="shared" si="13"/>
        <v>-21416.118228453241</v>
      </c>
      <c r="E49" s="14">
        <f t="shared" si="13"/>
        <v>-32194.735096902172</v>
      </c>
      <c r="F49" s="14">
        <f t="shared" si="13"/>
        <v>-43020.358013494377</v>
      </c>
      <c r="G49" s="14">
        <f t="shared" si="13"/>
        <v>-53892.66123572184</v>
      </c>
      <c r="H49" s="14">
        <f t="shared" si="13"/>
        <v>-64811.252921405379</v>
      </c>
      <c r="I49" s="14">
        <f t="shared" si="13"/>
        <v>-75775.780694179208</v>
      </c>
      <c r="J49" s="14">
        <f t="shared" si="13"/>
        <v>-86786.214259868982</v>
      </c>
      <c r="K49" s="14">
        <f t="shared" si="13"/>
        <v>-97843.172748932426</v>
      </c>
      <c r="L49" s="14">
        <f t="shared" si="13"/>
        <v>-108948.3442347177</v>
      </c>
      <c r="M49" s="14">
        <f t="shared" si="13"/>
        <v>-120103.06802536182</v>
      </c>
      <c r="N49" s="14">
        <f t="shared" si="13"/>
        <v>-131306.98760634629</v>
      </c>
    </row>
    <row r="50" spans="1:15" x14ac:dyDescent="0.25">
      <c r="A50" s="12" t="s">
        <v>48</v>
      </c>
      <c r="B50" s="14">
        <v>0</v>
      </c>
      <c r="C50" s="14">
        <f t="shared" ref="C50:N50" si="14">C21+B50</f>
        <v>-1273.7207037768201</v>
      </c>
      <c r="D50" s="14">
        <f t="shared" si="14"/>
        <v>-2561.1889359741126</v>
      </c>
      <c r="E50" s="14">
        <f t="shared" si="14"/>
        <v>-3862.5113654066154</v>
      </c>
      <c r="F50" s="14">
        <f t="shared" si="14"/>
        <v>-5177.6431986757598</v>
      </c>
      <c r="G50" s="14">
        <f t="shared" si="14"/>
        <v>-6506.4917241699841</v>
      </c>
      <c r="H50" s="14">
        <f t="shared" si="14"/>
        <v>-7848.9454172371434</v>
      </c>
      <c r="I50" s="14">
        <f t="shared" si="14"/>
        <v>-9204.9039858369179</v>
      </c>
      <c r="J50" s="14">
        <f t="shared" si="14"/>
        <v>-10574.358807754965</v>
      </c>
      <c r="K50" s="14">
        <f t="shared" si="14"/>
        <v>-11957.486097581297</v>
      </c>
      <c r="L50" s="14">
        <f t="shared" si="14"/>
        <v>-13354.76630842432</v>
      </c>
      <c r="M50" s="14">
        <f t="shared" si="14"/>
        <v>-14766.580629145434</v>
      </c>
      <c r="N50" s="14">
        <f t="shared" si="14"/>
        <v>-16192.827589918823</v>
      </c>
    </row>
    <row r="51" spans="1:15" x14ac:dyDescent="0.25">
      <c r="A51" s="12" t="s">
        <v>49</v>
      </c>
      <c r="B51" s="14">
        <v>0</v>
      </c>
      <c r="C51" s="14">
        <f t="shared" ref="C51:N51" si="15">C22+B51</f>
        <v>5418.9369898310752</v>
      </c>
      <c r="D51" s="14">
        <f t="shared" si="15"/>
        <v>10897.375391787771</v>
      </c>
      <c r="E51" s="14">
        <f t="shared" si="15"/>
        <v>16435.783166754467</v>
      </c>
      <c r="F51" s="14">
        <f t="shared" si="15"/>
        <v>22033.963804078441</v>
      </c>
      <c r="G51" s="14">
        <f t="shared" si="15"/>
        <v>27691.51057375293</v>
      </c>
      <c r="H51" s="14">
        <f t="shared" si="15"/>
        <v>33407.934212116612</v>
      </c>
      <c r="I51" s="14">
        <f t="shared" si="15"/>
        <v>39182.79473348106</v>
      </c>
      <c r="J51" s="14">
        <f t="shared" si="15"/>
        <v>45016.054311804444</v>
      </c>
      <c r="K51" s="14">
        <f t="shared" si="15"/>
        <v>50908.486008412954</v>
      </c>
      <c r="L51" s="14">
        <f t="shared" si="15"/>
        <v>56862.197592686687</v>
      </c>
      <c r="M51" s="14">
        <f t="shared" si="15"/>
        <v>62878.861357292779</v>
      </c>
      <c r="N51" s="14">
        <f t="shared" si="15"/>
        <v>68958.032149544917</v>
      </c>
    </row>
    <row r="52" spans="1:15" x14ac:dyDescent="0.25">
      <c r="A52" s="12" t="s">
        <v>50</v>
      </c>
      <c r="B52" s="14">
        <v>0</v>
      </c>
      <c r="C52" s="14">
        <f t="shared" ref="C52:N52" si="16">C23+B52</f>
        <v>28830.782271566179</v>
      </c>
      <c r="D52" s="14">
        <f t="shared" si="16"/>
        <v>57692.017913890471</v>
      </c>
      <c r="E52" s="14">
        <f t="shared" si="16"/>
        <v>86584.012341285736</v>
      </c>
      <c r="F52" s="14">
        <f t="shared" si="16"/>
        <v>115506.63730122495</v>
      </c>
      <c r="G52" s="14">
        <f t="shared" si="16"/>
        <v>144459.62734168067</v>
      </c>
      <c r="H52" s="14">
        <f t="shared" si="16"/>
        <v>173442.66314509895</v>
      </c>
      <c r="I52" s="14">
        <f t="shared" si="16"/>
        <v>202455.45755515716</v>
      </c>
      <c r="J52" s="14">
        <f t="shared" si="16"/>
        <v>231497.9858847181</v>
      </c>
      <c r="K52" s="14">
        <f t="shared" si="16"/>
        <v>260570.75267166429</v>
      </c>
      <c r="L52" s="14">
        <f t="shared" si="16"/>
        <v>289675.13355006767</v>
      </c>
      <c r="M52" s="14">
        <f t="shared" si="16"/>
        <v>318812.21994045691</v>
      </c>
      <c r="N52" s="14">
        <f t="shared" si="16"/>
        <v>347981.72131427214</v>
      </c>
    </row>
    <row r="53" spans="1:15" x14ac:dyDescent="0.25">
      <c r="A53" s="12" t="s">
        <v>51</v>
      </c>
      <c r="B53" s="14">
        <v>0</v>
      </c>
      <c r="C53" s="14">
        <f t="shared" ref="C53:N53" si="17">C24+B53</f>
        <v>62242.154748992529</v>
      </c>
      <c r="D53" s="14">
        <f t="shared" si="17"/>
        <v>124881.49579715579</v>
      </c>
      <c r="E53" s="14">
        <f t="shared" si="17"/>
        <v>187921.17171652391</v>
      </c>
      <c r="F53" s="14">
        <f t="shared" si="17"/>
        <v>251359.86032832897</v>
      </c>
      <c r="G53" s="14">
        <f t="shared" si="17"/>
        <v>315194.82503904909</v>
      </c>
      <c r="H53" s="14">
        <f t="shared" si="17"/>
        <v>379422.77394559386</v>
      </c>
      <c r="I53" s="14">
        <f t="shared" si="17"/>
        <v>444040.74670089124</v>
      </c>
      <c r="J53" s="14">
        <f t="shared" si="17"/>
        <v>509048.48880072625</v>
      </c>
      <c r="K53" s="14">
        <f t="shared" si="17"/>
        <v>574451.20161844767</v>
      </c>
      <c r="L53" s="14">
        <f t="shared" si="17"/>
        <v>640263.06681740854</v>
      </c>
      <c r="M53" s="14">
        <f t="shared" si="17"/>
        <v>706495.33605154057</v>
      </c>
      <c r="N53" s="14">
        <f t="shared" si="17"/>
        <v>773145.01420876104</v>
      </c>
    </row>
    <row r="54" spans="1:15" x14ac:dyDescent="0.25">
      <c r="A54" s="12" t="s">
        <v>52</v>
      </c>
      <c r="B54" s="14">
        <v>0</v>
      </c>
      <c r="C54" s="14">
        <f t="shared" ref="C54:N54" si="18">C25+B54</f>
        <v>-9840.4078314072485</v>
      </c>
      <c r="D54" s="14">
        <f t="shared" si="18"/>
        <v>-19777.03444205931</v>
      </c>
      <c r="E54" s="14">
        <f t="shared" si="18"/>
        <v>-29844.871339728805</v>
      </c>
      <c r="F54" s="14">
        <f t="shared" si="18"/>
        <v>-40077.743401030893</v>
      </c>
      <c r="G54" s="14">
        <f t="shared" si="18"/>
        <v>-50474.936518781033</v>
      </c>
      <c r="H54" s="14">
        <f t="shared" si="18"/>
        <v>-61035.591679161989</v>
      </c>
      <c r="I54" s="14">
        <f t="shared" si="18"/>
        <v>-71758.936387064081</v>
      </c>
      <c r="J54" s="14">
        <f t="shared" si="18"/>
        <v>-82644.904230253655</v>
      </c>
      <c r="K54" s="14">
        <f t="shared" si="18"/>
        <v>-93694.852494000894</v>
      </c>
      <c r="L54" s="14">
        <f t="shared" si="18"/>
        <v>-104912.4818476261</v>
      </c>
      <c r="M54" s="14">
        <f t="shared" si="18"/>
        <v>-116300.72838187349</v>
      </c>
      <c r="N54" s="14">
        <f t="shared" si="18"/>
        <v>-127858.81052979146</v>
      </c>
    </row>
    <row r="55" spans="1:15" x14ac:dyDescent="0.25">
      <c r="A55" s="12" t="s">
        <v>53</v>
      </c>
      <c r="B55" s="14">
        <v>0</v>
      </c>
      <c r="C55" s="14">
        <f t="shared" ref="C55:N55" si="19">C26+B55</f>
        <v>-1144.3369572170213</v>
      </c>
      <c r="D55" s="14">
        <f t="shared" si="19"/>
        <v>-2277.9997610937653</v>
      </c>
      <c r="E55" s="14">
        <f t="shared" si="19"/>
        <v>-3400.9884116302328</v>
      </c>
      <c r="F55" s="14">
        <f t="shared" si="19"/>
        <v>-4513.3029088264211</v>
      </c>
      <c r="G55" s="14">
        <f t="shared" si="19"/>
        <v>-5614.9432526823311</v>
      </c>
      <c r="H55" s="14">
        <f t="shared" si="19"/>
        <v>-6705.9094431979638</v>
      </c>
      <c r="I55" s="14">
        <f t="shared" si="19"/>
        <v>-7786.2014803733191</v>
      </c>
      <c r="J55" s="14">
        <f t="shared" si="19"/>
        <v>-8855.819364208397</v>
      </c>
      <c r="K55" s="14">
        <f t="shared" si="19"/>
        <v>-9914.7630947031976</v>
      </c>
      <c r="L55" s="14">
        <f t="shared" si="19"/>
        <v>-10963.03267185772</v>
      </c>
      <c r="M55" s="14">
        <f t="shared" si="19"/>
        <v>-12000.628095671964</v>
      </c>
      <c r="N55" s="14">
        <f t="shared" si="19"/>
        <v>-13027.54936614593</v>
      </c>
    </row>
    <row r="56" spans="1:15" x14ac:dyDescent="0.25">
      <c r="A56" s="12" t="s">
        <v>54</v>
      </c>
      <c r="B56" s="14">
        <v>0</v>
      </c>
      <c r="C56" s="14">
        <f t="shared" ref="C56:N56" si="20">C27+B56</f>
        <v>-1192.538490148459</v>
      </c>
      <c r="D56" s="14">
        <f t="shared" si="20"/>
        <v>-2388.9375920359735</v>
      </c>
      <c r="E56" s="14">
        <f t="shared" si="20"/>
        <v>-3589.258595591321</v>
      </c>
      <c r="F56" s="14">
        <f t="shared" si="20"/>
        <v>-4793.4757633558575</v>
      </c>
      <c r="G56" s="14">
        <f t="shared" si="20"/>
        <v>-6001.5358249516994</v>
      </c>
      <c r="H56" s="14">
        <f t="shared" si="20"/>
        <v>-7213.3747003756762</v>
      </c>
      <c r="I56" s="14">
        <f t="shared" si="20"/>
        <v>-8428.9347636756975</v>
      </c>
      <c r="J56" s="14">
        <f t="shared" si="20"/>
        <v>-9648.2110606868155</v>
      </c>
      <c r="K56" s="14">
        <f t="shared" si="20"/>
        <v>-10871.304841054463</v>
      </c>
      <c r="L56" s="14">
        <f t="shared" si="20"/>
        <v>-12098.492164251747</v>
      </c>
      <c r="M56" s="14">
        <f t="shared" si="20"/>
        <v>-13329.992054350725</v>
      </c>
      <c r="N56" s="14">
        <f t="shared" si="20"/>
        <v>-14565.746208665532</v>
      </c>
    </row>
    <row r="57" spans="1:15" x14ac:dyDescent="0.25">
      <c r="A57" s="12" t="s">
        <v>55</v>
      </c>
      <c r="B57" s="14">
        <v>0</v>
      </c>
      <c r="C57" s="14">
        <f t="shared" ref="C57:N57" si="21">C28+B57</f>
        <v>1126.0297806037854</v>
      </c>
      <c r="D57" s="14">
        <f t="shared" si="21"/>
        <v>2243.8945086047934</v>
      </c>
      <c r="E57" s="14">
        <f t="shared" si="21"/>
        <v>3353.5941840030227</v>
      </c>
      <c r="F57" s="14">
        <f t="shared" si="21"/>
        <v>4455.1288067984751</v>
      </c>
      <c r="G57" s="14">
        <f t="shared" si="21"/>
        <v>5548.4983769911487</v>
      </c>
      <c r="H57" s="14">
        <f t="shared" si="21"/>
        <v>6633.7028945810453</v>
      </c>
      <c r="I57" s="14">
        <f t="shared" si="21"/>
        <v>7710.7423595681639</v>
      </c>
      <c r="J57" s="14">
        <f t="shared" si="21"/>
        <v>8779.6167719525038</v>
      </c>
      <c r="K57" s="14">
        <f t="shared" si="21"/>
        <v>9840.3261317340657</v>
      </c>
      <c r="L57" s="14">
        <f t="shared" si="21"/>
        <v>10892.870438912851</v>
      </c>
      <c r="M57" s="14">
        <f t="shared" si="21"/>
        <v>11937.249693488859</v>
      </c>
      <c r="N57" s="14">
        <f t="shared" si="21"/>
        <v>12973.463895462088</v>
      </c>
    </row>
    <row r="58" spans="1:15" x14ac:dyDescent="0.25">
      <c r="A58" s="12" t="s">
        <v>56</v>
      </c>
      <c r="B58" s="14">
        <v>0</v>
      </c>
      <c r="C58" s="14">
        <f t="shared" ref="C58:N58" si="22">C29+B58</f>
        <v>-2594.1117151403141</v>
      </c>
      <c r="D58" s="14">
        <f t="shared" si="22"/>
        <v>-5208.3553977682504</v>
      </c>
      <c r="E58" s="14">
        <f t="shared" si="22"/>
        <v>-7842.888899565758</v>
      </c>
      <c r="F58" s="14">
        <f t="shared" si="22"/>
        <v>-10497.645933930502</v>
      </c>
      <c r="G58" s="14">
        <f t="shared" si="22"/>
        <v>-13172.489303464561</v>
      </c>
      <c r="H58" s="14">
        <f t="shared" si="22"/>
        <v>-15867.253970673493</v>
      </c>
      <c r="I58" s="14">
        <f t="shared" si="22"/>
        <v>-18581.791520415642</v>
      </c>
      <c r="J58" s="14">
        <f t="shared" si="22"/>
        <v>-21316.089193281987</v>
      </c>
      <c r="K58" s="14">
        <f t="shared" si="22"/>
        <v>-24070.407756859437</v>
      </c>
      <c r="L58" s="14">
        <f t="shared" si="22"/>
        <v>-26845.458199935525</v>
      </c>
      <c r="M58" s="14">
        <f t="shared" si="22"/>
        <v>-29641.804617115213</v>
      </c>
      <c r="N58" s="14">
        <f t="shared" si="22"/>
        <v>-32459.296850334864</v>
      </c>
    </row>
    <row r="59" spans="1:15" x14ac:dyDescent="0.25">
      <c r="A59" s="12" t="s">
        <v>57</v>
      </c>
      <c r="B59" s="14">
        <v>0</v>
      </c>
      <c r="C59" s="14">
        <f t="shared" ref="C59:N59" si="23">C30+B59</f>
        <v>906.01914377140292</v>
      </c>
      <c r="D59" s="14">
        <f t="shared" si="23"/>
        <v>1820.899023252598</v>
      </c>
      <c r="E59" s="14">
        <f t="shared" si="23"/>
        <v>2744.7083900145558</v>
      </c>
      <c r="F59" s="14">
        <f t="shared" si="23"/>
        <v>3677.4183732338006</v>
      </c>
      <c r="G59" s="14">
        <f t="shared" si="23"/>
        <v>4618.96921721737</v>
      </c>
      <c r="H59" s="14">
        <f t="shared" si="23"/>
        <v>5569.2890406468514</v>
      </c>
      <c r="I59" s="14">
        <f t="shared" si="23"/>
        <v>6528.3132019928089</v>
      </c>
      <c r="J59" s="14">
        <f t="shared" si="23"/>
        <v>7496.0361439535809</v>
      </c>
      <c r="K59" s="14">
        <f t="shared" si="23"/>
        <v>8472.5714426471841</v>
      </c>
      <c r="L59" s="14">
        <f t="shared" si="23"/>
        <v>9458.2287659560407</v>
      </c>
      <c r="M59" s="14">
        <f t="shared" si="23"/>
        <v>10453.253802679847</v>
      </c>
      <c r="N59" s="14">
        <f t="shared" si="23"/>
        <v>11457.581152167548</v>
      </c>
    </row>
    <row r="60" spans="1:15" x14ac:dyDescent="0.25">
      <c r="A60" s="12" t="s">
        <v>58</v>
      </c>
      <c r="B60" s="14">
        <v>0</v>
      </c>
      <c r="C60" s="14">
        <f t="shared" ref="C60:N60" si="24">C31+B60</f>
        <v>3267.256134616342</v>
      </c>
      <c r="D60" s="14">
        <f t="shared" si="24"/>
        <v>6550.6828010474364</v>
      </c>
      <c r="E60" s="14">
        <f t="shared" si="24"/>
        <v>9850.4057450703058</v>
      </c>
      <c r="F60" s="14">
        <f t="shared" si="24"/>
        <v>13166.372162304193</v>
      </c>
      <c r="G60" s="14">
        <f t="shared" si="24"/>
        <v>16498.472760322216</v>
      </c>
      <c r="H60" s="14">
        <f t="shared" si="24"/>
        <v>19846.576069077812</v>
      </c>
      <c r="I60" s="14">
        <f t="shared" si="24"/>
        <v>23210.56386000933</v>
      </c>
      <c r="J60" s="14">
        <f t="shared" si="24"/>
        <v>26590.425968880434</v>
      </c>
      <c r="K60" s="14">
        <f t="shared" si="24"/>
        <v>29986.370125012938</v>
      </c>
      <c r="L60" s="14">
        <f t="shared" si="24"/>
        <v>33398.962707152008</v>
      </c>
      <c r="M60" s="14">
        <f t="shared" si="24"/>
        <v>36828.653077088027</v>
      </c>
      <c r="N60" s="14">
        <f t="shared" si="24"/>
        <v>40275.32161783526</v>
      </c>
    </row>
    <row r="61" spans="1:15" x14ac:dyDescent="0.25">
      <c r="A61" s="12" t="s">
        <v>59</v>
      </c>
      <c r="B61" s="14">
        <v>0</v>
      </c>
      <c r="C61" s="14">
        <f t="shared" ref="C61:N61" si="25">C32+B61</f>
        <v>-328.3473841617668</v>
      </c>
      <c r="D61" s="14">
        <f t="shared" si="25"/>
        <v>-659.86659410452467</v>
      </c>
      <c r="E61" s="14">
        <f t="shared" si="25"/>
        <v>-994.58593877357566</v>
      </c>
      <c r="F61" s="14">
        <f t="shared" si="25"/>
        <v>-1332.4935304032874</v>
      </c>
      <c r="G61" s="14">
        <f t="shared" si="25"/>
        <v>-1673.5647641647122</v>
      </c>
      <c r="H61" s="14">
        <f t="shared" si="25"/>
        <v>-2017.7700424169143</v>
      </c>
      <c r="I61" s="14">
        <f t="shared" si="25"/>
        <v>-2365.0827485532441</v>
      </c>
      <c r="J61" s="14">
        <f t="shared" si="25"/>
        <v>-2715.500594315462</v>
      </c>
      <c r="K61" s="14">
        <f t="shared" si="25"/>
        <v>-3069.0703454729496</v>
      </c>
      <c r="L61" s="14">
        <f t="shared" si="25"/>
        <v>-3425.9195099651183</v>
      </c>
      <c r="M61" s="14">
        <f t="shared" si="25"/>
        <v>-3786.1492518918417</v>
      </c>
      <c r="N61" s="14">
        <f t="shared" si="25"/>
        <v>-4149.7326420727777</v>
      </c>
    </row>
    <row r="62" spans="1:15" x14ac:dyDescent="0.25">
      <c r="A62" s="17" t="s">
        <v>62</v>
      </c>
      <c r="B62" s="18">
        <v>0</v>
      </c>
      <c r="C62" s="18">
        <f t="shared" ref="C62:N62" si="26">C33+B62</f>
        <v>77021.23197403962</v>
      </c>
      <c r="D62" s="18">
        <f t="shared" si="26"/>
        <v>154351.15313671721</v>
      </c>
      <c r="E62" s="18">
        <f t="shared" si="26"/>
        <v>231959.13363570365</v>
      </c>
      <c r="F62" s="18">
        <f t="shared" si="26"/>
        <v>309809.51700591814</v>
      </c>
      <c r="G62" s="18">
        <f t="shared" si="26"/>
        <v>387899.22640490136</v>
      </c>
      <c r="H62" s="18">
        <f t="shared" si="26"/>
        <v>466224.56063730957</v>
      </c>
      <c r="I62" s="18">
        <f t="shared" si="26"/>
        <v>544782.19128717843</v>
      </c>
      <c r="J62" s="18">
        <f t="shared" si="26"/>
        <v>623571.83220701537</v>
      </c>
      <c r="K62" s="18">
        <f t="shared" si="26"/>
        <v>702599.33147262689</v>
      </c>
      <c r="L62" s="18">
        <f t="shared" si="26"/>
        <v>781880.63399640121</v>
      </c>
      <c r="M62" s="18">
        <f t="shared" si="26"/>
        <v>861428.3903843856</v>
      </c>
      <c r="N62" s="18">
        <f t="shared" si="26"/>
        <v>941239.23313316621</v>
      </c>
      <c r="O62" s="33">
        <f>AVERAGE(B62:N62)</f>
        <v>467905.11040579714</v>
      </c>
    </row>
    <row r="66" spans="1:15" x14ac:dyDescent="0.25">
      <c r="A66" s="40" t="s">
        <v>81</v>
      </c>
      <c r="B66" s="20">
        <v>44896</v>
      </c>
      <c r="C66" s="20">
        <v>44927</v>
      </c>
      <c r="D66" s="20">
        <v>44958</v>
      </c>
      <c r="E66" s="20">
        <v>44986</v>
      </c>
      <c r="F66" s="20">
        <v>45017</v>
      </c>
      <c r="G66" s="20">
        <v>45047</v>
      </c>
      <c r="H66" s="20">
        <v>45078</v>
      </c>
      <c r="I66" s="20">
        <v>45108</v>
      </c>
      <c r="J66" s="20">
        <v>45139</v>
      </c>
      <c r="K66" s="20">
        <v>45170</v>
      </c>
      <c r="L66" s="20">
        <v>45200</v>
      </c>
      <c r="M66" s="20">
        <v>45231</v>
      </c>
      <c r="N66" s="20">
        <v>45261</v>
      </c>
    </row>
    <row r="67" spans="1:15" x14ac:dyDescent="0.25">
      <c r="A67" t="s">
        <v>46</v>
      </c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</row>
    <row r="68" spans="1:15" x14ac:dyDescent="0.25">
      <c r="A68" t="s">
        <v>45</v>
      </c>
      <c r="B68" s="14">
        <v>0</v>
      </c>
      <c r="C68" s="14">
        <v>117.16608695856848</v>
      </c>
      <c r="D68" s="14">
        <v>236.36143620059738</v>
      </c>
      <c r="E68" s="14">
        <v>357.18019526939315</v>
      </c>
      <c r="F68" s="14">
        <v>479.29768219960533</v>
      </c>
      <c r="G68" s="14">
        <v>602.45415141894773</v>
      </c>
      <c r="H68" s="14">
        <v>726.44180646960012</v>
      </c>
      <c r="I68" s="14">
        <v>851.09441018529469</v>
      </c>
      <c r="J68" s="14">
        <v>976.27897283302445</v>
      </c>
      <c r="K68" s="14">
        <v>1101.8891026263809</v>
      </c>
      <c r="L68" s="14">
        <v>1227.8396861362417</v>
      </c>
      <c r="M68" s="14">
        <v>1354.0626326193087</v>
      </c>
      <c r="N68" s="14">
        <v>1480.5034694809437</v>
      </c>
    </row>
    <row r="69" spans="1:15" x14ac:dyDescent="0.25">
      <c r="A69" t="s">
        <v>47</v>
      </c>
      <c r="B69" s="14">
        <v>0</v>
      </c>
      <c r="C69" s="14">
        <v>-2193.3587082715239</v>
      </c>
      <c r="D69" s="14">
        <v>-4414.8818442791235</v>
      </c>
      <c r="E69" s="14">
        <v>-6658.9365224754438</v>
      </c>
      <c r="F69" s="14">
        <v>-8921.016434422927</v>
      </c>
      <c r="G69" s="14">
        <v>-11197.516533371061</v>
      </c>
      <c r="H69" s="14">
        <v>-13485.552781919949</v>
      </c>
      <c r="I69" s="14">
        <v>-15782.817950149532</v>
      </c>
      <c r="J69" s="14">
        <v>-18087.466254123487</v>
      </c>
      <c r="K69" s="14">
        <v>-20398.021066693123</v>
      </c>
      <c r="L69" s="14">
        <v>-22713.301086138934</v>
      </c>
      <c r="M69" s="14">
        <v>-25032.361271086149</v>
      </c>
      <c r="N69" s="14">
        <v>-27354.445588434581</v>
      </c>
    </row>
    <row r="70" spans="1:15" x14ac:dyDescent="0.25">
      <c r="A70" t="s">
        <v>50</v>
      </c>
      <c r="B70" s="14">
        <v>0</v>
      </c>
      <c r="C70" s="14">
        <v>1.2767254926731937</v>
      </c>
      <c r="D70" s="14">
        <v>2.5534509853463874</v>
      </c>
      <c r="E70" s="14">
        <v>3.8301764780195811</v>
      </c>
      <c r="F70" s="14">
        <v>5.1069019706927747</v>
      </c>
      <c r="G70" s="14">
        <v>6.3836274633659684</v>
      </c>
      <c r="H70" s="14">
        <v>7.6603529560391621</v>
      </c>
      <c r="I70" s="14">
        <v>8.9370784487123558</v>
      </c>
      <c r="J70" s="14">
        <v>10.213803941385549</v>
      </c>
      <c r="K70" s="14">
        <v>11.490529434058743</v>
      </c>
      <c r="L70" s="14">
        <v>12.767254926731937</v>
      </c>
      <c r="M70" s="14">
        <v>14.043980419405131</v>
      </c>
      <c r="N70" s="14">
        <v>15.320705912078324</v>
      </c>
    </row>
    <row r="71" spans="1:15" x14ac:dyDescent="0.25">
      <c r="A71" t="s">
        <v>51</v>
      </c>
      <c r="B71" s="14">
        <v>0</v>
      </c>
      <c r="C71" s="14">
        <v>6223.4760108820046</v>
      </c>
      <c r="D71" s="14">
        <v>12509.519784435979</v>
      </c>
      <c r="E71" s="14">
        <v>18845.617768127529</v>
      </c>
      <c r="F71" s="14">
        <v>25221.759119929106</v>
      </c>
      <c r="G71" s="14">
        <v>31629.935166218784</v>
      </c>
      <c r="H71" s="14">
        <v>38063.738968098885</v>
      </c>
      <c r="I71" s="14">
        <v>44518.044974451303</v>
      </c>
      <c r="J71" s="14">
        <v>50988.752744381665</v>
      </c>
      <c r="K71" s="14">
        <v>57472.581925174338</v>
      </c>
      <c r="L71" s="14">
        <v>63966.908234656788</v>
      </c>
      <c r="M71" s="14">
        <v>70469.632247091155</v>
      </c>
      <c r="N71" s="14">
        <v>76979.074421887053</v>
      </c>
    </row>
    <row r="72" spans="1:15" x14ac:dyDescent="0.25">
      <c r="A72" t="s">
        <v>52</v>
      </c>
      <c r="B72" s="14">
        <v>0</v>
      </c>
      <c r="C72" s="14">
        <v>-245.58698558650212</v>
      </c>
      <c r="D72" s="14">
        <v>-493.99644302170782</v>
      </c>
      <c r="E72" s="14">
        <v>-744.66387793587637</v>
      </c>
      <c r="F72" s="14">
        <v>-997.13769483321812</v>
      </c>
      <c r="G72" s="14">
        <v>-1251.0566173171101</v>
      </c>
      <c r="H72" s="14">
        <v>-1506.131624270216</v>
      </c>
      <c r="I72" s="14">
        <v>-1762.1314987987134</v>
      </c>
      <c r="J72" s="14">
        <v>-2018.871267387527</v>
      </c>
      <c r="K72" s="14">
        <v>-2276.202951224579</v>
      </c>
      <c r="L72" s="14">
        <v>-2534.0081672602391</v>
      </c>
      <c r="M72" s="14">
        <v>-2792.1922090547596</v>
      </c>
      <c r="N72" s="14">
        <v>-3050.6793114563916</v>
      </c>
    </row>
    <row r="73" spans="1:15" x14ac:dyDescent="0.25">
      <c r="A73" t="s">
        <v>54</v>
      </c>
      <c r="B73" s="14">
        <v>0</v>
      </c>
      <c r="C73" s="14">
        <v>-174.31482441815751</v>
      </c>
      <c r="D73" s="14">
        <v>-351.56981034077762</v>
      </c>
      <c r="E73" s="14">
        <v>-531.17692546698527</v>
      </c>
      <c r="F73" s="14">
        <v>-712.6657439560513</v>
      </c>
      <c r="G73" s="14">
        <v>-895.6599251354055</v>
      </c>
      <c r="H73" s="14">
        <v>-1079.8583964669961</v>
      </c>
      <c r="I73" s="14">
        <v>-1265.0202999203684</v>
      </c>
      <c r="J73" s="14">
        <v>-1450.952949071172</v>
      </c>
      <c r="K73" s="14">
        <v>-1637.5021947799178</v>
      </c>
      <c r="L73" s="14">
        <v>-1824.5447177350143</v>
      </c>
      <c r="M73" s="14">
        <v>-2011.9818624871914</v>
      </c>
      <c r="N73" s="14">
        <v>-2199.7347046770446</v>
      </c>
    </row>
    <row r="74" spans="1:15" x14ac:dyDescent="0.25">
      <c r="A74" t="s">
        <v>78</v>
      </c>
      <c r="B74" s="14">
        <v>0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</row>
    <row r="75" spans="1:15" x14ac:dyDescent="0.25">
      <c r="B75" s="14">
        <v>0</v>
      </c>
      <c r="C75" s="14">
        <v>3728.6583050568588</v>
      </c>
      <c r="D75" s="14">
        <v>7487.9865739806555</v>
      </c>
      <c r="E75" s="14">
        <v>11271.850813996512</v>
      </c>
      <c r="F75" s="14">
        <v>15075.343830887228</v>
      </c>
      <c r="G75" s="14">
        <v>18894.539869277272</v>
      </c>
      <c r="H75" s="14">
        <v>22726.298324867617</v>
      </c>
      <c r="I75" s="14">
        <v>26568.106714216992</v>
      </c>
      <c r="J75" s="14">
        <v>30417.955050573684</v>
      </c>
      <c r="K75" s="14">
        <v>34274.235344537534</v>
      </c>
      <c r="L75" s="14">
        <v>38135.661204585806</v>
      </c>
      <c r="M75" s="14">
        <v>42001.203517502174</v>
      </c>
      <c r="N75" s="14">
        <v>45870.038992712274</v>
      </c>
      <c r="O75" s="33">
        <f>AVERAGE(B75:N75)</f>
        <v>22803.990657091894</v>
      </c>
    </row>
    <row r="76" spans="1:15" x14ac:dyDescent="0.25">
      <c r="A76" t="s">
        <v>79</v>
      </c>
    </row>
    <row r="77" spans="1:15" x14ac:dyDescent="0.25">
      <c r="A77" t="s">
        <v>80</v>
      </c>
    </row>
    <row r="79" spans="1:15" x14ac:dyDescent="0.25">
      <c r="A79" s="40" t="s">
        <v>82</v>
      </c>
      <c r="B79" s="20">
        <v>44896</v>
      </c>
      <c r="C79" s="20">
        <v>44927</v>
      </c>
      <c r="D79" s="20">
        <v>44958</v>
      </c>
      <c r="E79" s="20">
        <v>44986</v>
      </c>
      <c r="F79" s="20">
        <v>45017</v>
      </c>
      <c r="G79" s="20">
        <v>45047</v>
      </c>
      <c r="H79" s="20">
        <v>45078</v>
      </c>
      <c r="I79" s="20">
        <v>45108</v>
      </c>
      <c r="J79" s="20">
        <v>45139</v>
      </c>
      <c r="K79" s="20">
        <v>45170</v>
      </c>
      <c r="L79" s="20">
        <v>45200</v>
      </c>
      <c r="M79" s="20">
        <v>45231</v>
      </c>
      <c r="N79" s="20">
        <v>45261</v>
      </c>
    </row>
    <row r="80" spans="1:15" x14ac:dyDescent="0.25">
      <c r="A80" t="s">
        <v>46</v>
      </c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</row>
    <row r="81" spans="1:15" x14ac:dyDescent="0.25">
      <c r="A81" t="s">
        <v>45</v>
      </c>
      <c r="B81" s="14">
        <v>0</v>
      </c>
      <c r="C81" s="14">
        <v>117.16608695856485</v>
      </c>
      <c r="D81" s="14">
        <v>119.19534924202617</v>
      </c>
      <c r="E81" s="14">
        <v>120.81875906879509</v>
      </c>
      <c r="F81" s="14">
        <v>122.11748693020991</v>
      </c>
      <c r="G81" s="14">
        <v>123.15646921934263</v>
      </c>
      <c r="H81" s="14">
        <v>123.98765505064853</v>
      </c>
      <c r="I81" s="14">
        <v>124.65260371569252</v>
      </c>
      <c r="J81" s="14">
        <v>125.18456264772863</v>
      </c>
      <c r="K81" s="14">
        <v>125.61012979335692</v>
      </c>
      <c r="L81" s="14">
        <v>125.95058350986005</v>
      </c>
      <c r="M81" s="14">
        <v>126.22294648306229</v>
      </c>
      <c r="N81" s="14">
        <v>126.44083686162389</v>
      </c>
    </row>
    <row r="82" spans="1:15" x14ac:dyDescent="0.25">
      <c r="A82" t="s">
        <v>47</v>
      </c>
      <c r="B82" s="14">
        <v>0</v>
      </c>
      <c r="C82" s="14">
        <v>-2193.3587082713784</v>
      </c>
      <c r="D82" s="14">
        <v>-2221.5231360074831</v>
      </c>
      <c r="E82" s="14">
        <v>-2244.054678196364</v>
      </c>
      <c r="F82" s="14">
        <v>-2262.0799119474541</v>
      </c>
      <c r="G82" s="14">
        <v>-2276.5000989483378</v>
      </c>
      <c r="H82" s="14">
        <v>-2288.0362485490477</v>
      </c>
      <c r="I82" s="14">
        <v>-2297.2651682295982</v>
      </c>
      <c r="J82" s="14">
        <v>-2304.648303974056</v>
      </c>
      <c r="K82" s="14">
        <v>-2310.5548125696223</v>
      </c>
      <c r="L82" s="14">
        <v>-2315.2800194460724</v>
      </c>
      <c r="M82" s="14">
        <v>-2319.0601849472296</v>
      </c>
      <c r="N82" s="14">
        <v>-2322.0843173481553</v>
      </c>
    </row>
    <row r="83" spans="1:15" x14ac:dyDescent="0.25">
      <c r="A83" t="s">
        <v>50</v>
      </c>
      <c r="B83" s="14">
        <v>0</v>
      </c>
      <c r="C83" s="14">
        <v>1.2767254926731961</v>
      </c>
      <c r="D83" s="14">
        <v>1.2767254926731961</v>
      </c>
      <c r="E83" s="14">
        <v>1.2767254926731961</v>
      </c>
      <c r="F83" s="14">
        <v>1.2767254926731961</v>
      </c>
      <c r="G83" s="14">
        <v>1.2767254926731961</v>
      </c>
      <c r="H83" s="14">
        <v>1.2767254926731961</v>
      </c>
      <c r="I83" s="14">
        <v>1.2767254926731961</v>
      </c>
      <c r="J83" s="14">
        <v>1.2767254926731961</v>
      </c>
      <c r="K83" s="14">
        <v>1.2767254926731961</v>
      </c>
      <c r="L83" s="14">
        <v>1.2767254926731961</v>
      </c>
      <c r="M83" s="14">
        <v>1.2767254926731961</v>
      </c>
      <c r="N83" s="14">
        <v>1.2767254926731961</v>
      </c>
    </row>
    <row r="84" spans="1:15" x14ac:dyDescent="0.25">
      <c r="A84" t="s">
        <v>51</v>
      </c>
      <c r="B84" s="14">
        <v>0</v>
      </c>
      <c r="C84" s="14">
        <v>6223.4760108819901</v>
      </c>
      <c r="D84" s="14">
        <v>6286.0437735539599</v>
      </c>
      <c r="E84" s="14">
        <v>6336.0979836915358</v>
      </c>
      <c r="F84" s="14">
        <v>6376.1413518015979</v>
      </c>
      <c r="G84" s="14">
        <v>6408.1760462896527</v>
      </c>
      <c r="H84" s="14">
        <v>6433.8038018800871</v>
      </c>
      <c r="I84" s="14">
        <v>6454.306006352439</v>
      </c>
      <c r="J84" s="14">
        <v>6470.7077699303227</v>
      </c>
      <c r="K84" s="14">
        <v>6483.8291807926289</v>
      </c>
      <c r="L84" s="14">
        <v>6494.3263094824724</v>
      </c>
      <c r="M84" s="14">
        <v>6502.724012434348</v>
      </c>
      <c r="N84" s="14">
        <v>6509.4421747958477</v>
      </c>
    </row>
    <row r="85" spans="1:15" x14ac:dyDescent="0.25">
      <c r="A85" t="s">
        <v>52</v>
      </c>
      <c r="B85" s="14">
        <v>0</v>
      </c>
      <c r="C85" s="14">
        <v>-245.58698558649712</v>
      </c>
      <c r="D85" s="14">
        <v>-248.4094574352057</v>
      </c>
      <c r="E85" s="14">
        <v>-250.66743491417219</v>
      </c>
      <c r="F85" s="14">
        <v>-252.47381689734539</v>
      </c>
      <c r="G85" s="14">
        <v>-253.91892248388467</v>
      </c>
      <c r="H85" s="14">
        <v>-255.07500695311501</v>
      </c>
      <c r="I85" s="14">
        <v>-255.99987452850019</v>
      </c>
      <c r="J85" s="14">
        <v>-256.73976858880815</v>
      </c>
      <c r="K85" s="14">
        <v>-257.33168383705379</v>
      </c>
      <c r="L85" s="14">
        <v>-257.80521603565148</v>
      </c>
      <c r="M85" s="14">
        <v>-258.18404179452864</v>
      </c>
      <c r="N85" s="14">
        <v>-258.48710240163018</v>
      </c>
    </row>
    <row r="86" spans="1:15" x14ac:dyDescent="0.25">
      <c r="A86" t="s">
        <v>54</v>
      </c>
      <c r="B86" s="14">
        <v>0</v>
      </c>
      <c r="C86" s="14">
        <v>-174.31482441815319</v>
      </c>
      <c r="D86" s="14">
        <v>-177.25498592262579</v>
      </c>
      <c r="E86" s="14">
        <v>-179.60711512620378</v>
      </c>
      <c r="F86" s="14">
        <v>-181.48881848906649</v>
      </c>
      <c r="G86" s="14">
        <v>-182.99418117935602</v>
      </c>
      <c r="H86" s="14">
        <v>-184.19847133158783</v>
      </c>
      <c r="I86" s="14">
        <v>-185.16190345337372</v>
      </c>
      <c r="J86" s="14">
        <v>-185.93264915080181</v>
      </c>
      <c r="K86" s="14">
        <v>-186.54924570874482</v>
      </c>
      <c r="L86" s="14">
        <v>-187.04252295509923</v>
      </c>
      <c r="M86" s="14">
        <v>-187.43714475218258</v>
      </c>
      <c r="N86" s="14">
        <v>-187.75284218984871</v>
      </c>
    </row>
    <row r="87" spans="1:15" x14ac:dyDescent="0.25">
      <c r="A87" t="s">
        <v>78</v>
      </c>
      <c r="B87" s="14">
        <v>0</v>
      </c>
      <c r="C87" s="14">
        <v>0</v>
      </c>
      <c r="D87" s="14">
        <v>0</v>
      </c>
      <c r="E87" s="14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</row>
    <row r="88" spans="1:15" x14ac:dyDescent="0.25">
      <c r="B88" s="14">
        <v>0</v>
      </c>
      <c r="C88" s="14">
        <v>3728.6583050571935</v>
      </c>
      <c r="D88" s="14">
        <v>3759.3282689233456</v>
      </c>
      <c r="E88" s="14">
        <v>3783.8642400162644</v>
      </c>
      <c r="F88" s="14">
        <v>3803.4930168906139</v>
      </c>
      <c r="G88" s="14">
        <v>3819.1960383900732</v>
      </c>
      <c r="H88" s="14">
        <v>3831.758455589661</v>
      </c>
      <c r="I88" s="14">
        <v>3841.8083893493313</v>
      </c>
      <c r="J88" s="14">
        <v>3849.8483363570558</v>
      </c>
      <c r="K88" s="14">
        <v>3856.2802939632529</v>
      </c>
      <c r="L88" s="14">
        <v>3861.4258600481699</v>
      </c>
      <c r="M88" s="14">
        <v>3865.54231291615</v>
      </c>
      <c r="N88" s="14">
        <v>3868.8354752105224</v>
      </c>
      <c r="O88" s="33">
        <f>SUM(C88:N88)</f>
        <v>45870.038992711634</v>
      </c>
    </row>
  </sheetData>
  <pageMargins left="0.7" right="0.7" top="0.75" bottom="0.75" header="0.3" footer="0.3"/>
  <pageSetup orientation="portrait" horizontalDpi="90" verticalDpi="9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0"/>
  <sheetViews>
    <sheetView showGridLines="0" showZeros="0" tabSelected="1" zoomScale="70" zoomScaleNormal="70" workbookViewId="0">
      <pane xSplit="5" ySplit="6" topLeftCell="K7" activePane="bottomRight" state="frozen"/>
      <selection sqref="A1:A2"/>
      <selection pane="topRight" sqref="A1:A2"/>
      <selection pane="bottomLeft" sqref="A1:A2"/>
      <selection pane="bottomRight" activeCell="C1" sqref="C1"/>
    </sheetView>
  </sheetViews>
  <sheetFormatPr defaultRowHeight="15" x14ac:dyDescent="0.25"/>
  <cols>
    <col min="1" max="5" width="39" customWidth="1"/>
    <col min="6" max="17" width="15.5703125" customWidth="1"/>
  </cols>
  <sheetData>
    <row r="1" spans="1:17" s="22" customFormat="1" x14ac:dyDescent="0.25">
      <c r="A1" s="37" t="s">
        <v>113</v>
      </c>
    </row>
    <row r="2" spans="1:17" s="22" customFormat="1" x14ac:dyDescent="0.25">
      <c r="A2" s="37" t="s">
        <v>109</v>
      </c>
    </row>
    <row r="3" spans="1:17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5" customHeight="1" x14ac:dyDescent="0.25">
      <c r="A4" s="2" t="s">
        <v>0</v>
      </c>
    </row>
    <row r="5" spans="1:17" ht="15.7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26.25" thickBot="1" x14ac:dyDescent="0.3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  <c r="J6" s="3" t="s">
        <v>10</v>
      </c>
      <c r="K6" s="3" t="s">
        <v>11</v>
      </c>
      <c r="L6" s="3" t="s">
        <v>12</v>
      </c>
      <c r="M6" s="3" t="s">
        <v>13</v>
      </c>
      <c r="N6" s="3" t="s">
        <v>14</v>
      </c>
      <c r="O6" s="3" t="s">
        <v>15</v>
      </c>
      <c r="P6" s="3" t="s">
        <v>16</v>
      </c>
      <c r="Q6" s="3" t="s">
        <v>17</v>
      </c>
    </row>
    <row r="7" spans="1:17" x14ac:dyDescent="0.25">
      <c r="A7" s="4" t="s">
        <v>18</v>
      </c>
      <c r="B7" s="5" t="s">
        <v>19</v>
      </c>
      <c r="C7" s="6" t="s">
        <v>20</v>
      </c>
      <c r="D7" s="7" t="s">
        <v>21</v>
      </c>
      <c r="E7" s="8" t="s">
        <v>22</v>
      </c>
      <c r="F7" s="9">
        <v>79383.301593768992</v>
      </c>
      <c r="G7" s="9">
        <v>82636.215759934697</v>
      </c>
      <c r="H7" s="9">
        <v>85791.880426200616</v>
      </c>
      <c r="I7" s="9">
        <v>86103.078825880017</v>
      </c>
      <c r="J7" s="9">
        <v>86352.03754562352</v>
      </c>
      <c r="K7" s="9">
        <v>86551.204521418345</v>
      </c>
      <c r="L7" s="9">
        <v>86710.538102054212</v>
      </c>
      <c r="M7" s="9">
        <v>86838.004966562876</v>
      </c>
      <c r="N7" s="9">
        <v>86939.978458169833</v>
      </c>
      <c r="O7" s="9">
        <v>87021.557251455379</v>
      </c>
      <c r="P7" s="9">
        <v>87094.071734375888</v>
      </c>
      <c r="Q7" s="9">
        <v>87184.714838026513</v>
      </c>
    </row>
    <row r="8" spans="1:17" x14ac:dyDescent="0.25">
      <c r="A8" s="4" t="s">
        <v>18</v>
      </c>
      <c r="B8" s="5" t="s">
        <v>19</v>
      </c>
      <c r="C8" s="6" t="s">
        <v>20</v>
      </c>
      <c r="D8" s="7" t="s">
        <v>21</v>
      </c>
      <c r="E8" s="8" t="s">
        <v>23</v>
      </c>
      <c r="F8" s="9">
        <v>79383.301593768978</v>
      </c>
      <c r="G8" s="9">
        <v>82636.215759934683</v>
      </c>
      <c r="H8" s="9">
        <v>85791.880426200602</v>
      </c>
      <c r="I8" s="9">
        <v>86103.078825880031</v>
      </c>
      <c r="J8" s="9">
        <v>86352.037545623549</v>
      </c>
      <c r="K8" s="9">
        <v>86551.204521418345</v>
      </c>
      <c r="L8" s="9">
        <v>86710.538102054197</v>
      </c>
      <c r="M8" s="9">
        <v>86838.004966562861</v>
      </c>
      <c r="N8" s="9">
        <v>86939.978458169833</v>
      </c>
      <c r="O8" s="9">
        <v>87021.557251455408</v>
      </c>
      <c r="P8" s="9">
        <v>87094.071734375888</v>
      </c>
      <c r="Q8" s="9">
        <v>87184.714838026513</v>
      </c>
    </row>
    <row r="9" spans="1:17" x14ac:dyDescent="0.25">
      <c r="A9" s="4" t="s">
        <v>18</v>
      </c>
      <c r="B9" s="5" t="s">
        <v>19</v>
      </c>
      <c r="C9" s="6" t="s">
        <v>24</v>
      </c>
      <c r="D9" s="7" t="s">
        <v>21</v>
      </c>
      <c r="E9" s="8" t="s">
        <v>22</v>
      </c>
      <c r="F9" s="9">
        <v>24829.338998152914</v>
      </c>
      <c r="G9" s="9">
        <v>24884.669780237906</v>
      </c>
      <c r="H9" s="9">
        <v>24933.101072572572</v>
      </c>
      <c r="I9" s="9">
        <v>24976.012773106962</v>
      </c>
      <c r="J9" s="9">
        <v>25014.508800201147</v>
      </c>
      <c r="K9" s="9">
        <v>25049.472288543158</v>
      </c>
      <c r="L9" s="9">
        <v>25081.609745883434</v>
      </c>
      <c r="M9" s="9">
        <v>25111.48637842232</v>
      </c>
      <c r="N9" s="9">
        <v>25139.554351120099</v>
      </c>
      <c r="O9" s="9">
        <v>25166.175395944989</v>
      </c>
      <c r="P9" s="9">
        <v>25194.757528381928</v>
      </c>
      <c r="Q9" s="9">
        <v>25238.948735594764</v>
      </c>
    </row>
    <row r="10" spans="1:17" x14ac:dyDescent="0.25">
      <c r="A10" s="4" t="s">
        <v>18</v>
      </c>
      <c r="B10" s="5" t="s">
        <v>19</v>
      </c>
      <c r="C10" s="6" t="s">
        <v>24</v>
      </c>
      <c r="D10" s="7" t="s">
        <v>21</v>
      </c>
      <c r="E10" s="8" t="s">
        <v>23</v>
      </c>
      <c r="F10" s="9">
        <v>24829.338998152914</v>
      </c>
      <c r="G10" s="9">
        <v>24884.669780237906</v>
      </c>
      <c r="H10" s="9">
        <v>24933.101072572572</v>
      </c>
      <c r="I10" s="9">
        <v>24976.012773106962</v>
      </c>
      <c r="J10" s="9">
        <v>25014.508800201147</v>
      </c>
      <c r="K10" s="9">
        <v>25049.472288543158</v>
      </c>
      <c r="L10" s="9">
        <v>25081.609745883434</v>
      </c>
      <c r="M10" s="9">
        <v>25111.48637842232</v>
      </c>
      <c r="N10" s="9">
        <v>25139.554351120099</v>
      </c>
      <c r="O10" s="9">
        <v>25166.175395944989</v>
      </c>
      <c r="P10" s="9">
        <v>25194.757528381928</v>
      </c>
      <c r="Q10" s="9">
        <v>25238.948735594764</v>
      </c>
    </row>
    <row r="11" spans="1:17" x14ac:dyDescent="0.25">
      <c r="A11" s="4" t="s">
        <v>18</v>
      </c>
      <c r="B11" s="5" t="s">
        <v>25</v>
      </c>
      <c r="C11" s="6" t="s">
        <v>26</v>
      </c>
      <c r="D11" s="7" t="s">
        <v>21</v>
      </c>
      <c r="E11" s="8" t="s">
        <v>22</v>
      </c>
      <c r="F11" s="9">
        <v>27230.101905666666</v>
      </c>
      <c r="G11" s="9">
        <v>27230.101905666666</v>
      </c>
      <c r="H11" s="9">
        <v>27230.101905666666</v>
      </c>
      <c r="I11" s="9">
        <v>27230.101905666666</v>
      </c>
      <c r="J11" s="9">
        <v>27230.101905666666</v>
      </c>
      <c r="K11" s="9">
        <v>27230.101905666666</v>
      </c>
      <c r="L11" s="9">
        <v>27230.101905666666</v>
      </c>
      <c r="M11" s="9">
        <v>27230.101905666666</v>
      </c>
      <c r="N11" s="9">
        <v>27230.101905666666</v>
      </c>
      <c r="O11" s="9">
        <v>27230.101905666666</v>
      </c>
      <c r="P11" s="9">
        <v>27230.101905666666</v>
      </c>
      <c r="Q11" s="9">
        <v>27230.101905666666</v>
      </c>
    </row>
    <row r="12" spans="1:17" x14ac:dyDescent="0.25">
      <c r="A12" s="4" t="s">
        <v>18</v>
      </c>
      <c r="B12" s="5" t="s">
        <v>25</v>
      </c>
      <c r="C12" s="6" t="s">
        <v>26</v>
      </c>
      <c r="D12" s="7" t="s">
        <v>21</v>
      </c>
      <c r="E12" s="8" t="s">
        <v>23</v>
      </c>
      <c r="F12" s="9">
        <v>19015.434291666668</v>
      </c>
      <c r="G12" s="9">
        <v>19015.434291666668</v>
      </c>
      <c r="H12" s="9">
        <v>19015.434291666668</v>
      </c>
      <c r="I12" s="9">
        <v>19015.434291666668</v>
      </c>
      <c r="J12" s="9">
        <v>19015.434291666668</v>
      </c>
      <c r="K12" s="9">
        <v>19015.434291666668</v>
      </c>
      <c r="L12" s="9">
        <v>19015.434291666668</v>
      </c>
      <c r="M12" s="9">
        <v>19015.434291666668</v>
      </c>
      <c r="N12" s="9">
        <v>19015.434291666668</v>
      </c>
      <c r="O12" s="9">
        <v>19015.434291666668</v>
      </c>
      <c r="P12" s="9">
        <v>19015.434291666668</v>
      </c>
      <c r="Q12" s="9">
        <v>19015.434291666668</v>
      </c>
    </row>
    <row r="13" spans="1:17" x14ac:dyDescent="0.25">
      <c r="A13" s="4" t="s">
        <v>18</v>
      </c>
      <c r="B13" s="5" t="s">
        <v>25</v>
      </c>
      <c r="C13" s="6" t="s">
        <v>26</v>
      </c>
      <c r="D13" s="7" t="s">
        <v>21</v>
      </c>
      <c r="E13" s="8" t="s">
        <v>27</v>
      </c>
      <c r="F13" s="9">
        <v>8214.6676139999981</v>
      </c>
      <c r="G13" s="9">
        <v>8214.6676139999981</v>
      </c>
      <c r="H13" s="9">
        <v>8214.6676139999981</v>
      </c>
      <c r="I13" s="9">
        <v>8214.6676139999981</v>
      </c>
      <c r="J13" s="9">
        <v>8214.6676139999981</v>
      </c>
      <c r="K13" s="9">
        <v>8214.6676139999981</v>
      </c>
      <c r="L13" s="9">
        <v>8214.6676139999981</v>
      </c>
      <c r="M13" s="9">
        <v>8214.6676139999981</v>
      </c>
      <c r="N13" s="9">
        <v>8214.6676139999981</v>
      </c>
      <c r="O13" s="9">
        <v>8214.6676139999981</v>
      </c>
      <c r="P13" s="9">
        <v>8214.6676139999981</v>
      </c>
      <c r="Q13" s="9">
        <v>8214.6676139999981</v>
      </c>
    </row>
    <row r="14" spans="1:17" x14ac:dyDescent="0.25">
      <c r="A14" s="4" t="s">
        <v>18</v>
      </c>
      <c r="B14" s="5" t="s">
        <v>28</v>
      </c>
      <c r="C14" s="6" t="s">
        <v>29</v>
      </c>
      <c r="D14" s="7" t="s">
        <v>21</v>
      </c>
      <c r="E14" s="8" t="s">
        <v>22</v>
      </c>
      <c r="F14" s="9">
        <v>4251.1406200000001</v>
      </c>
      <c r="G14" s="9">
        <v>4251.1406200000001</v>
      </c>
      <c r="H14" s="9">
        <v>4251.1406200000001</v>
      </c>
      <c r="I14" s="9">
        <v>4251.1406200000001</v>
      </c>
      <c r="J14" s="9">
        <v>4251.1406200000001</v>
      </c>
      <c r="K14" s="9">
        <v>4251.1406200000001</v>
      </c>
      <c r="L14" s="9">
        <v>4251.1406200000001</v>
      </c>
      <c r="M14" s="9">
        <v>4251.1406200000001</v>
      </c>
      <c r="N14" s="9">
        <v>4251.1406200000001</v>
      </c>
      <c r="O14" s="9">
        <v>4251.1406200000001</v>
      </c>
      <c r="P14" s="9">
        <v>4251.1406200000001</v>
      </c>
      <c r="Q14" s="9">
        <v>4251.1406200000001</v>
      </c>
    </row>
    <row r="15" spans="1:17" x14ac:dyDescent="0.25">
      <c r="A15" s="4" t="s">
        <v>18</v>
      </c>
      <c r="B15" s="5" t="s">
        <v>28</v>
      </c>
      <c r="C15" s="6" t="s">
        <v>29</v>
      </c>
      <c r="D15" s="7" t="s">
        <v>21</v>
      </c>
      <c r="E15" s="8" t="s">
        <v>23</v>
      </c>
      <c r="F15" s="9">
        <v>4251.1406200000001</v>
      </c>
      <c r="G15" s="9">
        <v>4251.1406200000001</v>
      </c>
      <c r="H15" s="9">
        <v>4251.1406200000001</v>
      </c>
      <c r="I15" s="9">
        <v>4251.1406200000001</v>
      </c>
      <c r="J15" s="9">
        <v>4251.1406200000001</v>
      </c>
      <c r="K15" s="9">
        <v>4251.1406200000001</v>
      </c>
      <c r="L15" s="9">
        <v>4251.1406200000001</v>
      </c>
      <c r="M15" s="9">
        <v>4251.1406200000001</v>
      </c>
      <c r="N15" s="9">
        <v>4251.1406200000001</v>
      </c>
      <c r="O15" s="9">
        <v>4251.1406200000001</v>
      </c>
      <c r="P15" s="9">
        <v>4251.1406200000001</v>
      </c>
      <c r="Q15" s="9">
        <v>4251.1406200000001</v>
      </c>
    </row>
    <row r="16" spans="1:17" x14ac:dyDescent="0.25">
      <c r="A16" s="4" t="s">
        <v>18</v>
      </c>
      <c r="B16" s="5" t="s">
        <v>28</v>
      </c>
      <c r="C16" s="6" t="s">
        <v>30</v>
      </c>
      <c r="D16" s="7" t="s">
        <v>21</v>
      </c>
      <c r="E16" s="8" t="s">
        <v>22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</row>
    <row r="17" spans="1:17" x14ac:dyDescent="0.25">
      <c r="A17" s="4" t="s">
        <v>18</v>
      </c>
      <c r="B17" s="5" t="s">
        <v>28</v>
      </c>
      <c r="C17" s="6" t="s">
        <v>30</v>
      </c>
      <c r="D17" s="7" t="s">
        <v>21</v>
      </c>
      <c r="E17" s="8" t="s">
        <v>23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</row>
    <row r="18" spans="1:17" x14ac:dyDescent="0.25">
      <c r="A18" s="4" t="s">
        <v>18</v>
      </c>
      <c r="B18" s="5" t="s">
        <v>28</v>
      </c>
      <c r="C18" s="6" t="s">
        <v>31</v>
      </c>
      <c r="D18" s="7" t="s">
        <v>21</v>
      </c>
      <c r="E18" s="8" t="s">
        <v>22</v>
      </c>
      <c r="F18" s="9">
        <v>4428.278416666667</v>
      </c>
      <c r="G18" s="9">
        <v>5082.1005833333338</v>
      </c>
      <c r="H18" s="9">
        <v>5735.9227499999988</v>
      </c>
      <c r="I18" s="9">
        <v>5973.0782499999996</v>
      </c>
      <c r="J18" s="9">
        <v>6210.2337499999985</v>
      </c>
      <c r="K18" s="9">
        <v>6447.3892499999984</v>
      </c>
      <c r="L18" s="9">
        <v>6684.5447499999982</v>
      </c>
      <c r="M18" s="9">
        <v>6921.7002499999981</v>
      </c>
      <c r="N18" s="9">
        <v>7158.8557499999979</v>
      </c>
      <c r="O18" s="9">
        <v>7396.0112499999987</v>
      </c>
      <c r="P18" s="9">
        <v>7633.1667499999985</v>
      </c>
      <c r="Q18" s="9">
        <v>7870.3278333333328</v>
      </c>
    </row>
    <row r="19" spans="1:17" x14ac:dyDescent="0.25">
      <c r="A19" s="4" t="s">
        <v>18</v>
      </c>
      <c r="B19" s="5" t="s">
        <v>28</v>
      </c>
      <c r="C19" s="6" t="s">
        <v>31</v>
      </c>
      <c r="D19" s="7" t="s">
        <v>21</v>
      </c>
      <c r="E19" s="8" t="s">
        <v>23</v>
      </c>
      <c r="F19" s="9">
        <v>4428.278416666667</v>
      </c>
      <c r="G19" s="9">
        <v>5082.1005833333338</v>
      </c>
      <c r="H19" s="9">
        <v>5735.9227499999988</v>
      </c>
      <c r="I19" s="9">
        <v>5973.0782499999996</v>
      </c>
      <c r="J19" s="9">
        <v>6210.2337499999985</v>
      </c>
      <c r="K19" s="9">
        <v>6447.3892499999984</v>
      </c>
      <c r="L19" s="9">
        <v>6684.5447499999982</v>
      </c>
      <c r="M19" s="9">
        <v>6921.7002499999981</v>
      </c>
      <c r="N19" s="9">
        <v>7158.8557499999979</v>
      </c>
      <c r="O19" s="9">
        <v>7396.0112499999987</v>
      </c>
      <c r="P19" s="9">
        <v>7633.1667499999985</v>
      </c>
      <c r="Q19" s="9">
        <v>7870.3278333333328</v>
      </c>
    </row>
    <row r="20" spans="1:17" x14ac:dyDescent="0.25">
      <c r="A20" s="4" t="s">
        <v>18</v>
      </c>
      <c r="B20" s="5" t="s">
        <v>28</v>
      </c>
      <c r="C20" s="6" t="s">
        <v>32</v>
      </c>
      <c r="D20" s="7" t="s">
        <v>21</v>
      </c>
      <c r="E20" s="8" t="s">
        <v>22</v>
      </c>
      <c r="F20" s="9">
        <v>13555.795666666667</v>
      </c>
      <c r="G20" s="9">
        <v>13555.795666666667</v>
      </c>
      <c r="H20" s="9">
        <v>13555.795666666667</v>
      </c>
      <c r="I20" s="9">
        <v>13555.795666666667</v>
      </c>
      <c r="J20" s="9">
        <v>13555.795666666667</v>
      </c>
      <c r="K20" s="9">
        <v>13555.795666666667</v>
      </c>
      <c r="L20" s="9">
        <v>13555.795666666667</v>
      </c>
      <c r="M20" s="9">
        <v>13555.795666666667</v>
      </c>
      <c r="N20" s="9">
        <v>13555.795666666667</v>
      </c>
      <c r="O20" s="9">
        <v>13555.795666666667</v>
      </c>
      <c r="P20" s="9">
        <v>13555.795666666667</v>
      </c>
      <c r="Q20" s="9">
        <v>13555.795666666667</v>
      </c>
    </row>
    <row r="21" spans="1:17" x14ac:dyDescent="0.25">
      <c r="A21" s="4" t="s">
        <v>18</v>
      </c>
      <c r="B21" s="5" t="s">
        <v>28</v>
      </c>
      <c r="C21" s="6" t="s">
        <v>32</v>
      </c>
      <c r="D21" s="7" t="s">
        <v>21</v>
      </c>
      <c r="E21" s="8" t="s">
        <v>23</v>
      </c>
      <c r="F21" s="9">
        <v>13555.795666666667</v>
      </c>
      <c r="G21" s="9">
        <v>13555.795666666667</v>
      </c>
      <c r="H21" s="9">
        <v>13555.795666666667</v>
      </c>
      <c r="I21" s="9">
        <v>13555.795666666667</v>
      </c>
      <c r="J21" s="9">
        <v>13555.795666666667</v>
      </c>
      <c r="K21" s="9">
        <v>13555.795666666667</v>
      </c>
      <c r="L21" s="9">
        <v>13555.795666666667</v>
      </c>
      <c r="M21" s="9">
        <v>13555.795666666667</v>
      </c>
      <c r="N21" s="9">
        <v>13555.795666666667</v>
      </c>
      <c r="O21" s="9">
        <v>13555.795666666667</v>
      </c>
      <c r="P21" s="9">
        <v>13555.795666666667</v>
      </c>
      <c r="Q21" s="9">
        <v>13555.795666666667</v>
      </c>
    </row>
    <row r="22" spans="1:17" x14ac:dyDescent="0.25">
      <c r="A22" s="4" t="s">
        <v>18</v>
      </c>
      <c r="B22" s="5" t="s">
        <v>28</v>
      </c>
      <c r="C22" s="6" t="s">
        <v>33</v>
      </c>
      <c r="D22" s="7" t="s">
        <v>21</v>
      </c>
      <c r="E22" s="8" t="s">
        <v>22</v>
      </c>
      <c r="F22" s="9">
        <v>5539.6890308333332</v>
      </c>
      <c r="G22" s="9">
        <v>5539.6890308333332</v>
      </c>
      <c r="H22" s="9">
        <v>5539.6890308333332</v>
      </c>
      <c r="I22" s="9">
        <v>5539.6890308333332</v>
      </c>
      <c r="J22" s="9">
        <v>5539.6890308333332</v>
      </c>
      <c r="K22" s="9">
        <v>5539.6890308333332</v>
      </c>
      <c r="L22" s="9">
        <v>5539.6890308333332</v>
      </c>
      <c r="M22" s="9">
        <v>5539.6890308333332</v>
      </c>
      <c r="N22" s="9">
        <v>5539.6890308333332</v>
      </c>
      <c r="O22" s="9">
        <v>5539.6890308333332</v>
      </c>
      <c r="P22" s="9">
        <v>5539.6890308333332</v>
      </c>
      <c r="Q22" s="9">
        <v>5539.6890308333332</v>
      </c>
    </row>
    <row r="23" spans="1:17" x14ac:dyDescent="0.25">
      <c r="A23" s="4" t="s">
        <v>18</v>
      </c>
      <c r="B23" s="5" t="s">
        <v>28</v>
      </c>
      <c r="C23" s="6" t="s">
        <v>33</v>
      </c>
      <c r="D23" s="7" t="s">
        <v>21</v>
      </c>
      <c r="E23" s="8" t="s">
        <v>23</v>
      </c>
      <c r="F23" s="9">
        <v>5539.6890308333332</v>
      </c>
      <c r="G23" s="9">
        <v>5539.6890308333332</v>
      </c>
      <c r="H23" s="9">
        <v>5539.6890308333332</v>
      </c>
      <c r="I23" s="9">
        <v>5539.6890308333332</v>
      </c>
      <c r="J23" s="9">
        <v>5539.6890308333332</v>
      </c>
      <c r="K23" s="9">
        <v>5539.6890308333332</v>
      </c>
      <c r="L23" s="9">
        <v>5539.6890308333332</v>
      </c>
      <c r="M23" s="9">
        <v>5539.6890308333332</v>
      </c>
      <c r="N23" s="9">
        <v>5539.6890308333332</v>
      </c>
      <c r="O23" s="9">
        <v>5539.6890308333332</v>
      </c>
      <c r="P23" s="9">
        <v>5539.6890308333332</v>
      </c>
      <c r="Q23" s="9">
        <v>5539.6890308333332</v>
      </c>
    </row>
    <row r="24" spans="1:17" x14ac:dyDescent="0.25">
      <c r="A24" s="4" t="s">
        <v>18</v>
      </c>
      <c r="B24" s="5" t="s">
        <v>28</v>
      </c>
      <c r="C24" s="6" t="s">
        <v>34</v>
      </c>
      <c r="D24" s="7" t="s">
        <v>21</v>
      </c>
      <c r="E24" s="8" t="s">
        <v>22</v>
      </c>
      <c r="F24" s="9">
        <v>3845.3332845833334</v>
      </c>
      <c r="G24" s="9">
        <v>3845.3332845833334</v>
      </c>
      <c r="H24" s="9">
        <v>3845.3332845833334</v>
      </c>
      <c r="I24" s="9">
        <v>3845.3332845833334</v>
      </c>
      <c r="J24" s="9">
        <v>3845.3332845833334</v>
      </c>
      <c r="K24" s="9">
        <v>3845.3332845833334</v>
      </c>
      <c r="L24" s="9">
        <v>3845.3332845833334</v>
      </c>
      <c r="M24" s="9">
        <v>3845.3332845833334</v>
      </c>
      <c r="N24" s="9">
        <v>3845.3332845833334</v>
      </c>
      <c r="O24" s="9">
        <v>3845.3332845833334</v>
      </c>
      <c r="P24" s="9">
        <v>3845.3332845833334</v>
      </c>
      <c r="Q24" s="9">
        <v>3845.3332845833334</v>
      </c>
    </row>
    <row r="25" spans="1:17" x14ac:dyDescent="0.25">
      <c r="A25" s="4" t="s">
        <v>18</v>
      </c>
      <c r="B25" s="5" t="s">
        <v>28</v>
      </c>
      <c r="C25" s="6" t="s">
        <v>34</v>
      </c>
      <c r="D25" s="7" t="s">
        <v>21</v>
      </c>
      <c r="E25" s="8" t="s">
        <v>23</v>
      </c>
      <c r="F25" s="9">
        <v>6126.4631991666665</v>
      </c>
      <c r="G25" s="9">
        <v>6126.4631991666665</v>
      </c>
      <c r="H25" s="9">
        <v>6126.4631991666665</v>
      </c>
      <c r="I25" s="9">
        <v>6126.4631991666665</v>
      </c>
      <c r="J25" s="9">
        <v>6126.4631991666665</v>
      </c>
      <c r="K25" s="9">
        <v>6126.4631991666665</v>
      </c>
      <c r="L25" s="9">
        <v>6126.4631991666665</v>
      </c>
      <c r="M25" s="9">
        <v>6126.4631991666665</v>
      </c>
      <c r="N25" s="9">
        <v>6126.4631991666665</v>
      </c>
      <c r="O25" s="9">
        <v>6126.4631991666665</v>
      </c>
      <c r="P25" s="9">
        <v>6126.4631991666665</v>
      </c>
      <c r="Q25" s="9">
        <v>6126.4631991666665</v>
      </c>
    </row>
    <row r="26" spans="1:17" x14ac:dyDescent="0.25">
      <c r="A26" s="4" t="s">
        <v>18</v>
      </c>
      <c r="B26" s="5" t="s">
        <v>28</v>
      </c>
      <c r="C26" s="6" t="s">
        <v>34</v>
      </c>
      <c r="D26" s="7" t="s">
        <v>21</v>
      </c>
      <c r="E26" s="8" t="s">
        <v>27</v>
      </c>
      <c r="F26" s="9">
        <v>-2281.1299145833332</v>
      </c>
      <c r="G26" s="9">
        <v>-2281.1299145833332</v>
      </c>
      <c r="H26" s="9">
        <v>-2281.1299145833332</v>
      </c>
      <c r="I26" s="9">
        <v>-2281.1299145833332</v>
      </c>
      <c r="J26" s="9">
        <v>-2281.1299145833332</v>
      </c>
      <c r="K26" s="9">
        <v>-2281.1299145833332</v>
      </c>
      <c r="L26" s="9">
        <v>-2281.1299145833332</v>
      </c>
      <c r="M26" s="9">
        <v>-2281.1299145833332</v>
      </c>
      <c r="N26" s="9">
        <v>-2281.1299145833332</v>
      </c>
      <c r="O26" s="9">
        <v>-2281.1299145833332</v>
      </c>
      <c r="P26" s="9">
        <v>-2281.1299145833332</v>
      </c>
      <c r="Q26" s="9">
        <v>-2281.1299145833332</v>
      </c>
    </row>
    <row r="27" spans="1:17" x14ac:dyDescent="0.25">
      <c r="A27" s="4" t="s">
        <v>18</v>
      </c>
      <c r="B27" s="5" t="s">
        <v>28</v>
      </c>
      <c r="C27" s="6" t="s">
        <v>35</v>
      </c>
      <c r="D27" s="7" t="s">
        <v>21</v>
      </c>
      <c r="E27" s="8" t="s">
        <v>22</v>
      </c>
      <c r="F27" s="9">
        <v>4858.1443799999997</v>
      </c>
      <c r="G27" s="9">
        <v>4858.1443799999997</v>
      </c>
      <c r="H27" s="9">
        <v>4858.1443799999997</v>
      </c>
      <c r="I27" s="9">
        <v>4858.1443799999997</v>
      </c>
      <c r="J27" s="9">
        <v>4858.1443799999997</v>
      </c>
      <c r="K27" s="9">
        <v>4858.1443799999997</v>
      </c>
      <c r="L27" s="9">
        <v>4858.1443799999997</v>
      </c>
      <c r="M27" s="9">
        <v>4858.1443799999997</v>
      </c>
      <c r="N27" s="9">
        <v>4858.1443799999997</v>
      </c>
      <c r="O27" s="9">
        <v>4858.1443799999997</v>
      </c>
      <c r="P27" s="9">
        <v>4858.1443799999997</v>
      </c>
      <c r="Q27" s="9">
        <v>4858.1443799999997</v>
      </c>
    </row>
    <row r="28" spans="1:17" x14ac:dyDescent="0.25">
      <c r="A28" s="4" t="s">
        <v>18</v>
      </c>
      <c r="B28" s="5" t="s">
        <v>28</v>
      </c>
      <c r="C28" s="6" t="s">
        <v>35</v>
      </c>
      <c r="D28" s="7" t="s">
        <v>21</v>
      </c>
      <c r="E28" s="8" t="s">
        <v>23</v>
      </c>
      <c r="F28" s="9">
        <v>4858.1443799999997</v>
      </c>
      <c r="G28" s="9">
        <v>4858.1443799999997</v>
      </c>
      <c r="H28" s="9">
        <v>4858.1443799999997</v>
      </c>
      <c r="I28" s="9">
        <v>4858.1443799999997</v>
      </c>
      <c r="J28" s="9">
        <v>4858.1443799999997</v>
      </c>
      <c r="K28" s="9">
        <v>4858.1443799999997</v>
      </c>
      <c r="L28" s="9">
        <v>4858.1443799999997</v>
      </c>
      <c r="M28" s="9">
        <v>4858.1443799999997</v>
      </c>
      <c r="N28" s="9">
        <v>4858.1443799999997</v>
      </c>
      <c r="O28" s="9">
        <v>4858.1443799999997</v>
      </c>
      <c r="P28" s="9">
        <v>4858.1443799999997</v>
      </c>
      <c r="Q28" s="9">
        <v>4858.1443799999997</v>
      </c>
    </row>
    <row r="29" spans="1:17" x14ac:dyDescent="0.25">
      <c r="A29" s="4" t="s">
        <v>18</v>
      </c>
      <c r="B29" s="5" t="s">
        <v>28</v>
      </c>
      <c r="C29" s="6" t="s">
        <v>36</v>
      </c>
      <c r="D29" s="7" t="s">
        <v>21</v>
      </c>
      <c r="E29" s="8" t="s">
        <v>22</v>
      </c>
      <c r="F29" s="9">
        <v>935.59029166666676</v>
      </c>
      <c r="G29" s="9">
        <v>935.59029166666676</v>
      </c>
      <c r="H29" s="9">
        <v>935.59029166666676</v>
      </c>
      <c r="I29" s="9">
        <v>935.59029166666676</v>
      </c>
      <c r="J29" s="9">
        <v>935.59029166666676</v>
      </c>
      <c r="K29" s="9">
        <v>935.59029166666676</v>
      </c>
      <c r="L29" s="9">
        <v>935.59029166666676</v>
      </c>
      <c r="M29" s="9">
        <v>935.59029166666676</v>
      </c>
      <c r="N29" s="9">
        <v>935.59029166666676</v>
      </c>
      <c r="O29" s="9">
        <v>935.59029166666676</v>
      </c>
      <c r="P29" s="9">
        <v>935.59029166666676</v>
      </c>
      <c r="Q29" s="9">
        <v>935.59029166666676</v>
      </c>
    </row>
    <row r="30" spans="1:17" x14ac:dyDescent="0.25">
      <c r="A30" s="4" t="s">
        <v>18</v>
      </c>
      <c r="B30" s="5" t="s">
        <v>28</v>
      </c>
      <c r="C30" s="6" t="s">
        <v>36</v>
      </c>
      <c r="D30" s="7" t="s">
        <v>21</v>
      </c>
      <c r="E30" s="8" t="s">
        <v>23</v>
      </c>
      <c r="F30" s="9">
        <v>935.59029166666676</v>
      </c>
      <c r="G30" s="9">
        <v>935.59029166666676</v>
      </c>
      <c r="H30" s="9">
        <v>935.59029166666676</v>
      </c>
      <c r="I30" s="9">
        <v>935.59029166666676</v>
      </c>
      <c r="J30" s="9">
        <v>935.59029166666676</v>
      </c>
      <c r="K30" s="9">
        <v>935.59029166666676</v>
      </c>
      <c r="L30" s="9">
        <v>935.59029166666676</v>
      </c>
      <c r="M30" s="9">
        <v>935.59029166666676</v>
      </c>
      <c r="N30" s="9">
        <v>935.59029166666676</v>
      </c>
      <c r="O30" s="9">
        <v>935.59029166666676</v>
      </c>
      <c r="P30" s="9">
        <v>935.59029166666676</v>
      </c>
      <c r="Q30" s="9">
        <v>935.59029166666676</v>
      </c>
    </row>
    <row r="31" spans="1:17" x14ac:dyDescent="0.25">
      <c r="A31" s="4" t="s">
        <v>18</v>
      </c>
      <c r="B31" s="5" t="s">
        <v>37</v>
      </c>
      <c r="C31" s="6" t="s">
        <v>38</v>
      </c>
      <c r="D31" s="7" t="s">
        <v>21</v>
      </c>
      <c r="E31" s="8" t="s">
        <v>22</v>
      </c>
      <c r="F31" s="9">
        <v>4762.3087890000006</v>
      </c>
      <c r="G31" s="9">
        <v>4762.3087890000006</v>
      </c>
      <c r="H31" s="9">
        <v>4762.3087890000006</v>
      </c>
      <c r="I31" s="9">
        <v>4762.3087890000006</v>
      </c>
      <c r="J31" s="9">
        <v>4762.3087890000006</v>
      </c>
      <c r="K31" s="9">
        <v>4762.3087890000006</v>
      </c>
      <c r="L31" s="9">
        <v>4762.3087890000006</v>
      </c>
      <c r="M31" s="9">
        <v>4762.3087890000006</v>
      </c>
      <c r="N31" s="9">
        <v>4762.3087890000006</v>
      </c>
      <c r="O31" s="9">
        <v>4762.3087890000006</v>
      </c>
      <c r="P31" s="9">
        <v>4762.3087890000006</v>
      </c>
      <c r="Q31" s="9">
        <v>4762.3087890000006</v>
      </c>
    </row>
    <row r="32" spans="1:17" x14ac:dyDescent="0.25">
      <c r="A32" s="4" t="s">
        <v>18</v>
      </c>
      <c r="B32" s="5" t="s">
        <v>37</v>
      </c>
      <c r="C32" s="6" t="s">
        <v>38</v>
      </c>
      <c r="D32" s="7" t="s">
        <v>21</v>
      </c>
      <c r="E32" s="8" t="s">
        <v>23</v>
      </c>
      <c r="F32" s="9">
        <v>2123.3223900000003</v>
      </c>
      <c r="G32" s="9">
        <v>2123.3223900000003</v>
      </c>
      <c r="H32" s="9">
        <v>2123.3223900000003</v>
      </c>
      <c r="I32" s="9">
        <v>2123.3223900000003</v>
      </c>
      <c r="J32" s="9">
        <v>2123.3223900000003</v>
      </c>
      <c r="K32" s="9">
        <v>2123.3223900000003</v>
      </c>
      <c r="L32" s="9">
        <v>2123.3223900000003</v>
      </c>
      <c r="M32" s="9">
        <v>2123.3223900000003</v>
      </c>
      <c r="N32" s="9">
        <v>2123.3223900000003</v>
      </c>
      <c r="O32" s="9">
        <v>2123.3223900000003</v>
      </c>
      <c r="P32" s="9">
        <v>2123.3223900000003</v>
      </c>
      <c r="Q32" s="9">
        <v>2123.3223900000003</v>
      </c>
    </row>
    <row r="33" spans="1:17" x14ac:dyDescent="0.25">
      <c r="A33" s="4" t="s">
        <v>18</v>
      </c>
      <c r="B33" s="5" t="s">
        <v>37</v>
      </c>
      <c r="C33" s="6" t="s">
        <v>38</v>
      </c>
      <c r="D33" s="7" t="s">
        <v>21</v>
      </c>
      <c r="E33" s="8" t="s">
        <v>27</v>
      </c>
      <c r="F33" s="9">
        <v>2638.9863990000003</v>
      </c>
      <c r="G33" s="9">
        <v>2638.9863990000003</v>
      </c>
      <c r="H33" s="9">
        <v>2638.9863990000003</v>
      </c>
      <c r="I33" s="9">
        <v>2638.9863990000003</v>
      </c>
      <c r="J33" s="9">
        <v>2638.9863990000003</v>
      </c>
      <c r="K33" s="9">
        <v>2638.9863990000003</v>
      </c>
      <c r="L33" s="9">
        <v>2638.9863990000003</v>
      </c>
      <c r="M33" s="9">
        <v>2638.9863990000003</v>
      </c>
      <c r="N33" s="9">
        <v>2638.9863990000003</v>
      </c>
      <c r="O33" s="9">
        <v>2638.9863990000003</v>
      </c>
      <c r="P33" s="9">
        <v>2638.9863990000003</v>
      </c>
      <c r="Q33" s="9">
        <v>2638.9863990000003</v>
      </c>
    </row>
    <row r="34" spans="1:17" x14ac:dyDescent="0.25">
      <c r="A34" s="4" t="s">
        <v>18</v>
      </c>
      <c r="B34" s="5" t="s">
        <v>37</v>
      </c>
      <c r="C34" s="6" t="s">
        <v>39</v>
      </c>
      <c r="D34" s="7" t="s">
        <v>21</v>
      </c>
      <c r="E34" s="8" t="s">
        <v>22</v>
      </c>
      <c r="F34" s="9">
        <v>9763.8791099999999</v>
      </c>
      <c r="G34" s="9">
        <v>9763.8791099999999</v>
      </c>
      <c r="H34" s="9">
        <v>9763.8791099999999</v>
      </c>
      <c r="I34" s="9">
        <v>9763.8791099999999</v>
      </c>
      <c r="J34" s="9">
        <v>9763.8791099999999</v>
      </c>
      <c r="K34" s="9">
        <v>9763.8791099999999</v>
      </c>
      <c r="L34" s="9">
        <v>9763.8791099999999</v>
      </c>
      <c r="M34" s="9">
        <v>9763.8791099999999</v>
      </c>
      <c r="N34" s="9">
        <v>9763.8791099999999</v>
      </c>
      <c r="O34" s="9">
        <v>9763.8791099999999</v>
      </c>
      <c r="P34" s="9">
        <v>9763.8791099999999</v>
      </c>
      <c r="Q34" s="9">
        <v>9763.8791099999999</v>
      </c>
    </row>
    <row r="35" spans="1:17" x14ac:dyDescent="0.25">
      <c r="A35" s="4" t="s">
        <v>18</v>
      </c>
      <c r="B35" s="5" t="s">
        <v>37</v>
      </c>
      <c r="C35" s="6" t="s">
        <v>39</v>
      </c>
      <c r="D35" s="7" t="s">
        <v>21</v>
      </c>
      <c r="E35" s="8" t="s">
        <v>23</v>
      </c>
      <c r="F35" s="9">
        <v>15794.510324999999</v>
      </c>
      <c r="G35" s="9">
        <v>15794.510324999999</v>
      </c>
      <c r="H35" s="9">
        <v>15794.510324999999</v>
      </c>
      <c r="I35" s="9">
        <v>15794.510324999999</v>
      </c>
      <c r="J35" s="9">
        <v>15794.510324999999</v>
      </c>
      <c r="K35" s="9">
        <v>15794.510324999999</v>
      </c>
      <c r="L35" s="9">
        <v>15794.510324999999</v>
      </c>
      <c r="M35" s="9">
        <v>15794.510324999999</v>
      </c>
      <c r="N35" s="9">
        <v>15794.510324999999</v>
      </c>
      <c r="O35" s="9">
        <v>15794.510324999999</v>
      </c>
      <c r="P35" s="9">
        <v>15794.510324999999</v>
      </c>
      <c r="Q35" s="9">
        <v>15794.510324999999</v>
      </c>
    </row>
    <row r="36" spans="1:17" x14ac:dyDescent="0.25">
      <c r="A36" s="4" t="s">
        <v>18</v>
      </c>
      <c r="B36" s="5" t="s">
        <v>37</v>
      </c>
      <c r="C36" s="6" t="s">
        <v>39</v>
      </c>
      <c r="D36" s="7" t="s">
        <v>21</v>
      </c>
      <c r="E36" s="8" t="s">
        <v>27</v>
      </c>
      <c r="F36" s="9">
        <v>-6030.6312149999994</v>
      </c>
      <c r="G36" s="9">
        <v>-6030.6312149999994</v>
      </c>
      <c r="H36" s="9">
        <v>-6030.6312149999994</v>
      </c>
      <c r="I36" s="9">
        <v>-6030.6312149999994</v>
      </c>
      <c r="J36" s="9">
        <v>-6030.6312149999994</v>
      </c>
      <c r="K36" s="9">
        <v>-6030.6312149999994</v>
      </c>
      <c r="L36" s="9">
        <v>-6030.6312149999994</v>
      </c>
      <c r="M36" s="9">
        <v>-6030.6312149999994</v>
      </c>
      <c r="N36" s="9">
        <v>-6030.6312149999994</v>
      </c>
      <c r="O36" s="9">
        <v>-6030.6312149999994</v>
      </c>
      <c r="P36" s="9">
        <v>-6030.6312149999994</v>
      </c>
      <c r="Q36" s="9">
        <v>-6030.6312149999994</v>
      </c>
    </row>
    <row r="37" spans="1:17" x14ac:dyDescent="0.25">
      <c r="A37" s="4" t="s">
        <v>18</v>
      </c>
      <c r="B37" s="5" t="s">
        <v>37</v>
      </c>
      <c r="C37" s="6" t="s">
        <v>40</v>
      </c>
      <c r="D37" s="7" t="s">
        <v>21</v>
      </c>
      <c r="E37" s="8" t="s">
        <v>22</v>
      </c>
      <c r="F37" s="9">
        <v>29658.805650000006</v>
      </c>
      <c r="G37" s="9">
        <v>30070.645650000006</v>
      </c>
      <c r="H37" s="9">
        <v>30482.485650000002</v>
      </c>
      <c r="I37" s="9">
        <v>30894.325650000006</v>
      </c>
      <c r="J37" s="9">
        <v>31306.165650000003</v>
      </c>
      <c r="K37" s="9">
        <v>31718.005650000006</v>
      </c>
      <c r="L37" s="9">
        <v>32129.845650000003</v>
      </c>
      <c r="M37" s="9">
        <v>32541.685650000007</v>
      </c>
      <c r="N37" s="9">
        <v>32953.525650000003</v>
      </c>
      <c r="O37" s="9">
        <v>33365.365650000007</v>
      </c>
      <c r="P37" s="9">
        <v>33777.205650000004</v>
      </c>
      <c r="Q37" s="9">
        <v>34189.045650000007</v>
      </c>
    </row>
    <row r="38" spans="1:17" x14ac:dyDescent="0.25">
      <c r="A38" s="4" t="s">
        <v>18</v>
      </c>
      <c r="B38" s="5" t="s">
        <v>37</v>
      </c>
      <c r="C38" s="6" t="s">
        <v>40</v>
      </c>
      <c r="D38" s="7" t="s">
        <v>21</v>
      </c>
      <c r="E38" s="8" t="s">
        <v>23</v>
      </c>
      <c r="F38" s="9">
        <v>50695.413694416668</v>
      </c>
      <c r="G38" s="9">
        <v>51250.024894416667</v>
      </c>
      <c r="H38" s="9">
        <v>51804.636094416666</v>
      </c>
      <c r="I38" s="9">
        <v>52359.247294416666</v>
      </c>
      <c r="J38" s="9">
        <v>52913.858494416665</v>
      </c>
      <c r="K38" s="9">
        <v>53468.469694416664</v>
      </c>
      <c r="L38" s="9">
        <v>54023.080894416664</v>
      </c>
      <c r="M38" s="9">
        <v>54577.692094416663</v>
      </c>
      <c r="N38" s="9">
        <v>55132.303294416663</v>
      </c>
      <c r="O38" s="9">
        <v>55686.914494416662</v>
      </c>
      <c r="P38" s="9">
        <v>56241.525694416661</v>
      </c>
      <c r="Q38" s="9">
        <v>56796.136894416661</v>
      </c>
    </row>
    <row r="39" spans="1:17" x14ac:dyDescent="0.25">
      <c r="A39" s="4" t="s">
        <v>18</v>
      </c>
      <c r="B39" s="5" t="s">
        <v>37</v>
      </c>
      <c r="C39" s="6" t="s">
        <v>40</v>
      </c>
      <c r="D39" s="7" t="s">
        <v>21</v>
      </c>
      <c r="E39" s="8" t="s">
        <v>27</v>
      </c>
      <c r="F39" s="9">
        <v>-21036.608044416658</v>
      </c>
      <c r="G39" s="9">
        <v>-21179.379244416661</v>
      </c>
      <c r="H39" s="9">
        <v>-21322.15044441666</v>
      </c>
      <c r="I39" s="9">
        <v>-21464.92164441666</v>
      </c>
      <c r="J39" s="9">
        <v>-21607.692844416662</v>
      </c>
      <c r="K39" s="9">
        <v>-21750.464044416658</v>
      </c>
      <c r="L39" s="9">
        <v>-21893.235244416661</v>
      </c>
      <c r="M39" s="9">
        <v>-22036.00644441666</v>
      </c>
      <c r="N39" s="9">
        <v>-22178.777644416659</v>
      </c>
      <c r="O39" s="9">
        <v>-22321.548844416662</v>
      </c>
      <c r="P39" s="9">
        <v>-22464.320044416658</v>
      </c>
      <c r="Q39" s="9">
        <v>-22607.091244416661</v>
      </c>
    </row>
    <row r="40" spans="1:17" x14ac:dyDescent="0.25">
      <c r="A40" s="4" t="s">
        <v>18</v>
      </c>
      <c r="B40" s="5" t="s">
        <v>37</v>
      </c>
      <c r="C40" s="6" t="s">
        <v>41</v>
      </c>
      <c r="D40" s="7" t="s">
        <v>21</v>
      </c>
      <c r="E40" s="8" t="s">
        <v>22</v>
      </c>
      <c r="F40" s="9">
        <v>4252.1259</v>
      </c>
      <c r="G40" s="9">
        <v>4252.1259</v>
      </c>
      <c r="H40" s="9">
        <v>4252.1259</v>
      </c>
      <c r="I40" s="9">
        <v>4252.1259</v>
      </c>
      <c r="J40" s="9">
        <v>4252.1259</v>
      </c>
      <c r="K40" s="9">
        <v>4252.1259</v>
      </c>
      <c r="L40" s="9">
        <v>4252.1259</v>
      </c>
      <c r="M40" s="9">
        <v>4252.1259</v>
      </c>
      <c r="N40" s="9">
        <v>4252.1259</v>
      </c>
      <c r="O40" s="9">
        <v>4252.1259</v>
      </c>
      <c r="P40" s="9">
        <v>4252.1259</v>
      </c>
      <c r="Q40" s="9">
        <v>4252.1259</v>
      </c>
    </row>
    <row r="41" spans="1:17" x14ac:dyDescent="0.25">
      <c r="A41" s="4" t="s">
        <v>18</v>
      </c>
      <c r="B41" s="5" t="s">
        <v>37</v>
      </c>
      <c r="C41" s="6" t="s">
        <v>41</v>
      </c>
      <c r="D41" s="7" t="s">
        <v>21</v>
      </c>
      <c r="E41" s="8" t="s">
        <v>23</v>
      </c>
      <c r="F41" s="9">
        <v>3171.2963333333337</v>
      </c>
      <c r="G41" s="9">
        <v>3171.2963333333337</v>
      </c>
      <c r="H41" s="9">
        <v>3171.2963333333337</v>
      </c>
      <c r="I41" s="9">
        <v>3171.2963333333337</v>
      </c>
      <c r="J41" s="9">
        <v>3171.2963333333337</v>
      </c>
      <c r="K41" s="9">
        <v>3171.2963333333337</v>
      </c>
      <c r="L41" s="9">
        <v>3171.2963333333337</v>
      </c>
      <c r="M41" s="9">
        <v>3171.2963333333337</v>
      </c>
      <c r="N41" s="9">
        <v>3171.2963333333337</v>
      </c>
      <c r="O41" s="9">
        <v>3171.2963333333337</v>
      </c>
      <c r="P41" s="9">
        <v>3171.2963333333337</v>
      </c>
      <c r="Q41" s="9">
        <v>3171.2963333333337</v>
      </c>
    </row>
    <row r="42" spans="1:17" x14ac:dyDescent="0.25">
      <c r="A42" s="4" t="s">
        <v>18</v>
      </c>
      <c r="B42" s="5" t="s">
        <v>37</v>
      </c>
      <c r="C42" s="6" t="s">
        <v>41</v>
      </c>
      <c r="D42" s="7" t="s">
        <v>21</v>
      </c>
      <c r="E42" s="8" t="s">
        <v>27</v>
      </c>
      <c r="F42" s="9">
        <v>1080.8295666666663</v>
      </c>
      <c r="G42" s="9">
        <v>1080.8295666666663</v>
      </c>
      <c r="H42" s="9">
        <v>1080.8295666666663</v>
      </c>
      <c r="I42" s="9">
        <v>1080.8295666666663</v>
      </c>
      <c r="J42" s="9">
        <v>1080.8295666666663</v>
      </c>
      <c r="K42" s="9">
        <v>1080.8295666666663</v>
      </c>
      <c r="L42" s="9">
        <v>1080.8295666666663</v>
      </c>
      <c r="M42" s="9">
        <v>1080.8295666666663</v>
      </c>
      <c r="N42" s="9">
        <v>1080.8295666666663</v>
      </c>
      <c r="O42" s="9">
        <v>1080.8295666666663</v>
      </c>
      <c r="P42" s="9">
        <v>1080.8295666666663</v>
      </c>
      <c r="Q42" s="9">
        <v>1080.8295666666663</v>
      </c>
    </row>
    <row r="43" spans="1:17" x14ac:dyDescent="0.25">
      <c r="A43" s="4" t="s">
        <v>18</v>
      </c>
      <c r="B43" s="5" t="s">
        <v>37</v>
      </c>
      <c r="C43" s="6" t="s">
        <v>42</v>
      </c>
      <c r="D43" s="7" t="s">
        <v>21</v>
      </c>
      <c r="E43" s="8" t="s">
        <v>22</v>
      </c>
      <c r="F43" s="9">
        <v>1346.5995705833336</v>
      </c>
      <c r="G43" s="9">
        <v>1346.5995705833336</v>
      </c>
      <c r="H43" s="9">
        <v>1346.5995705833336</v>
      </c>
      <c r="I43" s="9">
        <v>1346.5995705833336</v>
      </c>
      <c r="J43" s="9">
        <v>1346.5995705833336</v>
      </c>
      <c r="K43" s="9">
        <v>1346.5995705833336</v>
      </c>
      <c r="L43" s="9">
        <v>1346.5995705833336</v>
      </c>
      <c r="M43" s="9">
        <v>1346.5995705833336</v>
      </c>
      <c r="N43" s="9">
        <v>1346.5995705833336</v>
      </c>
      <c r="O43" s="9">
        <v>1346.5995705833336</v>
      </c>
      <c r="P43" s="9">
        <v>1346.5995705833336</v>
      </c>
      <c r="Q43" s="9">
        <v>1346.5995705833336</v>
      </c>
    </row>
    <row r="44" spans="1:17" x14ac:dyDescent="0.25">
      <c r="A44" s="4" t="s">
        <v>18</v>
      </c>
      <c r="B44" s="5" t="s">
        <v>37</v>
      </c>
      <c r="C44" s="6" t="s">
        <v>42</v>
      </c>
      <c r="D44" s="7" t="s">
        <v>21</v>
      </c>
      <c r="E44" s="8" t="s">
        <v>23</v>
      </c>
      <c r="F44" s="9">
        <v>1461.2516208333336</v>
      </c>
      <c r="G44" s="9">
        <v>1461.2516208333336</v>
      </c>
      <c r="H44" s="9">
        <v>1461.2516208333336</v>
      </c>
      <c r="I44" s="9">
        <v>1461.2516208333336</v>
      </c>
      <c r="J44" s="9">
        <v>1461.2516208333336</v>
      </c>
      <c r="K44" s="9">
        <v>1461.2516208333336</v>
      </c>
      <c r="L44" s="9">
        <v>1461.2516208333336</v>
      </c>
      <c r="M44" s="9">
        <v>1461.2516208333336</v>
      </c>
      <c r="N44" s="9">
        <v>1461.2516208333336</v>
      </c>
      <c r="O44" s="9">
        <v>1461.2516208333336</v>
      </c>
      <c r="P44" s="9">
        <v>1461.2516208333336</v>
      </c>
      <c r="Q44" s="9">
        <v>1461.2516208333336</v>
      </c>
    </row>
    <row r="45" spans="1:17" x14ac:dyDescent="0.25">
      <c r="A45" s="4" t="s">
        <v>18</v>
      </c>
      <c r="B45" s="5" t="s">
        <v>37</v>
      </c>
      <c r="C45" s="6" t="s">
        <v>42</v>
      </c>
      <c r="D45" s="7" t="s">
        <v>21</v>
      </c>
      <c r="E45" s="8" t="s">
        <v>27</v>
      </c>
      <c r="F45" s="9">
        <v>-114.65205025</v>
      </c>
      <c r="G45" s="9">
        <v>-114.65205025</v>
      </c>
      <c r="H45" s="9">
        <v>-114.65205025</v>
      </c>
      <c r="I45" s="9">
        <v>-114.65205025</v>
      </c>
      <c r="J45" s="9">
        <v>-114.65205025</v>
      </c>
      <c r="K45" s="9">
        <v>-114.65205025</v>
      </c>
      <c r="L45" s="9">
        <v>-114.65205025</v>
      </c>
      <c r="M45" s="9">
        <v>-114.65205025</v>
      </c>
      <c r="N45" s="9">
        <v>-114.65205025</v>
      </c>
      <c r="O45" s="9">
        <v>-114.65205025</v>
      </c>
      <c r="P45" s="9">
        <v>-114.65205025</v>
      </c>
      <c r="Q45" s="9">
        <v>-114.65205025</v>
      </c>
    </row>
    <row r="46" spans="1:17" x14ac:dyDescent="0.25">
      <c r="A46" s="4" t="s">
        <v>18</v>
      </c>
      <c r="B46" s="5" t="s">
        <v>43</v>
      </c>
      <c r="C46" s="6" t="s">
        <v>44</v>
      </c>
      <c r="D46" s="7" t="s">
        <v>21</v>
      </c>
      <c r="E46" s="8" t="s">
        <v>22</v>
      </c>
      <c r="F46" s="9">
        <v>503.78279049979301</v>
      </c>
      <c r="G46" s="9">
        <v>509.09260349837871</v>
      </c>
      <c r="H46" s="9">
        <v>514.44361600873935</v>
      </c>
      <c r="I46" s="9">
        <v>519.77732762233586</v>
      </c>
      <c r="J46" s="9">
        <v>525.07523052143938</v>
      </c>
      <c r="K46" s="9">
        <v>530.33005840156409</v>
      </c>
      <c r="L46" s="9">
        <v>535.5461497202466</v>
      </c>
      <c r="M46" s="9">
        <v>540.75891081516806</v>
      </c>
      <c r="N46" s="9">
        <v>546.03973261831129</v>
      </c>
      <c r="O46" s="9">
        <v>551.50612349846836</v>
      </c>
      <c r="P46" s="9">
        <v>557.11974386666805</v>
      </c>
      <c r="Q46" s="9">
        <v>562.69417276832883</v>
      </c>
    </row>
    <row r="47" spans="1:17" x14ac:dyDescent="0.25">
      <c r="A47" s="4" t="s">
        <v>18</v>
      </c>
      <c r="B47" s="5" t="s">
        <v>43</v>
      </c>
      <c r="C47" s="6" t="s">
        <v>44</v>
      </c>
      <c r="D47" s="7" t="s">
        <v>21</v>
      </c>
      <c r="E47" s="8" t="s">
        <v>23</v>
      </c>
      <c r="F47" s="9">
        <v>544.15562736911454</v>
      </c>
      <c r="G47" s="9">
        <v>549.8909654512106</v>
      </c>
      <c r="H47" s="9">
        <v>555.67080474811587</v>
      </c>
      <c r="I47" s="9">
        <v>561.43195666524116</v>
      </c>
      <c r="J47" s="9">
        <v>567.15443017995199</v>
      </c>
      <c r="K47" s="9">
        <v>572.8303766706789</v>
      </c>
      <c r="L47" s="9">
        <v>578.46448227622443</v>
      </c>
      <c r="M47" s="9">
        <v>584.09499077596547</v>
      </c>
      <c r="N47" s="9">
        <v>589.79901432639883</v>
      </c>
      <c r="O47" s="9">
        <v>595.70347834329368</v>
      </c>
      <c r="P47" s="9">
        <v>601.76697072706293</v>
      </c>
      <c r="Q47" s="9">
        <v>607.78813086474565</v>
      </c>
    </row>
    <row r="48" spans="1:17" x14ac:dyDescent="0.25">
      <c r="A48" s="4" t="s">
        <v>18</v>
      </c>
      <c r="B48" s="5" t="s">
        <v>43</v>
      </c>
      <c r="C48" s="6" t="s">
        <v>44</v>
      </c>
      <c r="D48" s="7" t="s">
        <v>21</v>
      </c>
      <c r="E48" s="8" t="s">
        <v>27</v>
      </c>
      <c r="F48" s="9">
        <v>-40.372836869321404</v>
      </c>
      <c r="G48" s="9">
        <v>-40.798361952831755</v>
      </c>
      <c r="H48" s="9">
        <v>-41.227188739376338</v>
      </c>
      <c r="I48" s="9">
        <v>-41.654629042904979</v>
      </c>
      <c r="J48" s="9">
        <v>-42.079199658512572</v>
      </c>
      <c r="K48" s="9">
        <v>-42.500318269114906</v>
      </c>
      <c r="L48" s="9">
        <v>-42.918332555977969</v>
      </c>
      <c r="M48" s="9">
        <v>-43.336079960797441</v>
      </c>
      <c r="N48" s="9">
        <v>-43.759281708087684</v>
      </c>
      <c r="O48" s="9">
        <v>-44.197354844825028</v>
      </c>
      <c r="P48" s="9">
        <v>-44.647226860395001</v>
      </c>
      <c r="Q48" s="9">
        <v>-45.093958096416614</v>
      </c>
    </row>
    <row r="49" spans="1:17" x14ac:dyDescent="0.25">
      <c r="A49" s="4" t="s">
        <v>18</v>
      </c>
      <c r="B49" s="5" t="s">
        <v>43</v>
      </c>
      <c r="C49" s="6" t="s">
        <v>45</v>
      </c>
      <c r="D49" s="7" t="s">
        <v>21</v>
      </c>
      <c r="E49" s="8" t="s">
        <v>22</v>
      </c>
      <c r="F49" s="9">
        <v>330124.14216162392</v>
      </c>
      <c r="G49" s="9">
        <v>332137.8257484624</v>
      </c>
      <c r="H49" s="9">
        <v>334167.75882840011</v>
      </c>
      <c r="I49" s="9">
        <v>336190.86826430727</v>
      </c>
      <c r="J49" s="9">
        <v>338199.85439064167</v>
      </c>
      <c r="K49" s="9">
        <v>340191.85130536923</v>
      </c>
      <c r="L49" s="9">
        <v>342168.57013885869</v>
      </c>
      <c r="M49" s="9">
        <v>344143.97549930733</v>
      </c>
      <c r="N49" s="9">
        <v>346146.22467321251</v>
      </c>
      <c r="O49" s="9">
        <v>348221.6641182272</v>
      </c>
      <c r="P49" s="9">
        <v>350355.17232296494</v>
      </c>
      <c r="Q49" s="9">
        <v>352473.22302741581</v>
      </c>
    </row>
    <row r="50" spans="1:17" x14ac:dyDescent="0.25">
      <c r="A50" s="4" t="s">
        <v>18</v>
      </c>
      <c r="B50" s="5" t="s">
        <v>43</v>
      </c>
      <c r="C50" s="6" t="s">
        <v>45</v>
      </c>
      <c r="D50" s="7" t="s">
        <v>21</v>
      </c>
      <c r="E50" s="8" t="s">
        <v>23</v>
      </c>
      <c r="F50" s="9">
        <v>310267.05090378207</v>
      </c>
      <c r="G50" s="9">
        <v>312159.61066584807</v>
      </c>
      <c r="H50" s="9">
        <v>314067.44250789483</v>
      </c>
      <c r="I50" s="9">
        <v>315968.86115066486</v>
      </c>
      <c r="J50" s="9">
        <v>317857.00600624218</v>
      </c>
      <c r="K50" s="9">
        <v>319729.18355767778</v>
      </c>
      <c r="L50" s="9">
        <v>321587.00201020582</v>
      </c>
      <c r="M50" s="9">
        <v>323443.58599558956</v>
      </c>
      <c r="N50" s="9">
        <v>325325.39912895899</v>
      </c>
      <c r="O50" s="9">
        <v>327276.00011111575</v>
      </c>
      <c r="P50" s="9">
        <v>329281.17699526751</v>
      </c>
      <c r="Q50" s="9">
        <v>331271.82615358621</v>
      </c>
    </row>
    <row r="51" spans="1:17" x14ac:dyDescent="0.25">
      <c r="A51" s="4" t="s">
        <v>18</v>
      </c>
      <c r="B51" s="5" t="s">
        <v>43</v>
      </c>
      <c r="C51" s="6" t="s">
        <v>45</v>
      </c>
      <c r="D51" s="7" t="s">
        <v>21</v>
      </c>
      <c r="E51" s="8" t="s">
        <v>27</v>
      </c>
      <c r="F51" s="9">
        <v>19857.091257841999</v>
      </c>
      <c r="G51" s="9">
        <v>19978.215082614319</v>
      </c>
      <c r="H51" s="9">
        <v>20100.316320505284</v>
      </c>
      <c r="I51" s="9">
        <v>20222.007113642485</v>
      </c>
      <c r="J51" s="9">
        <v>20342.848384399531</v>
      </c>
      <c r="K51" s="9">
        <v>20462.667747691376</v>
      </c>
      <c r="L51" s="9">
        <v>20581.568128653129</v>
      </c>
      <c r="M51" s="9">
        <v>20700.389503717692</v>
      </c>
      <c r="N51" s="9">
        <v>20820.825544253436</v>
      </c>
      <c r="O51" s="9">
        <v>20945.664007111438</v>
      </c>
      <c r="P51" s="9">
        <v>21073.995327697074</v>
      </c>
      <c r="Q51" s="9">
        <v>21201.396873829508</v>
      </c>
    </row>
    <row r="52" spans="1:17" x14ac:dyDescent="0.25">
      <c r="A52" s="4" t="s">
        <v>18</v>
      </c>
      <c r="B52" s="5" t="s">
        <v>43</v>
      </c>
      <c r="C52" s="6" t="s">
        <v>45</v>
      </c>
      <c r="D52" s="7" t="s">
        <v>46</v>
      </c>
      <c r="E52" s="8" t="s">
        <v>22</v>
      </c>
      <c r="F52" s="9">
        <v>1953.6760327125685</v>
      </c>
      <c r="G52" s="9">
        <v>2003.804231777</v>
      </c>
      <c r="H52" s="9">
        <v>2055.6151578870363</v>
      </c>
      <c r="I52" s="9">
        <v>2108.7722656335559</v>
      </c>
      <c r="J52" s="9">
        <v>2163.0063186892626</v>
      </c>
      <c r="K52" s="9">
        <v>2218.1019279923185</v>
      </c>
      <c r="L52" s="9">
        <v>2273.8867822932543</v>
      </c>
      <c r="M52" s="9">
        <v>2330.2230325924938</v>
      </c>
      <c r="N52" s="9">
        <v>2387.0003996903756</v>
      </c>
      <c r="O52" s="9">
        <v>2444.1306602271725</v>
      </c>
      <c r="P52" s="9">
        <v>2501.5432355151006</v>
      </c>
      <c r="Q52" s="9">
        <v>2559.1816626039335</v>
      </c>
    </row>
    <row r="53" spans="1:17" x14ac:dyDescent="0.25">
      <c r="A53" s="4" t="s">
        <v>18</v>
      </c>
      <c r="B53" s="5" t="s">
        <v>43</v>
      </c>
      <c r="C53" s="6" t="s">
        <v>45</v>
      </c>
      <c r="D53" s="7" t="s">
        <v>46</v>
      </c>
      <c r="E53" s="8" t="s">
        <v>23</v>
      </c>
      <c r="F53" s="9">
        <v>1836.1616848802337</v>
      </c>
      <c r="G53" s="9">
        <v>1883.2746539257521</v>
      </c>
      <c r="H53" s="9">
        <v>1931.9691333524779</v>
      </c>
      <c r="I53" s="9">
        <v>1981.9288210841692</v>
      </c>
      <c r="J53" s="9">
        <v>2032.9006754598333</v>
      </c>
      <c r="K53" s="9">
        <v>2084.6822631506752</v>
      </c>
      <c r="L53" s="9">
        <v>2137.1116374936601</v>
      </c>
      <c r="M53" s="9">
        <v>2190.0592411583584</v>
      </c>
      <c r="N53" s="9">
        <v>2243.4214282804282</v>
      </c>
      <c r="O53" s="9">
        <v>2297.1152821683954</v>
      </c>
      <c r="P53" s="9">
        <v>2351.0744694690793</v>
      </c>
      <c r="Q53" s="9">
        <v>2405.2459234999378</v>
      </c>
    </row>
    <row r="54" spans="1:17" x14ac:dyDescent="0.25">
      <c r="A54" s="4" t="s">
        <v>18</v>
      </c>
      <c r="B54" s="5" t="s">
        <v>43</v>
      </c>
      <c r="C54" s="6" t="s">
        <v>45</v>
      </c>
      <c r="D54" s="7" t="s">
        <v>46</v>
      </c>
      <c r="E54" s="8" t="s">
        <v>27</v>
      </c>
      <c r="F54" s="9">
        <v>117.51434783233481</v>
      </c>
      <c r="G54" s="9">
        <v>120.52957785124806</v>
      </c>
      <c r="H54" s="9">
        <v>123.64602453455848</v>
      </c>
      <c r="I54" s="9">
        <v>126.84344454938673</v>
      </c>
      <c r="J54" s="9">
        <v>130.10564322942923</v>
      </c>
      <c r="K54" s="9">
        <v>133.41966484164311</v>
      </c>
      <c r="L54" s="9">
        <v>136.77514479959427</v>
      </c>
      <c r="M54" s="9">
        <v>140.16379143413496</v>
      </c>
      <c r="N54" s="9">
        <v>143.57897140994726</v>
      </c>
      <c r="O54" s="9">
        <v>147.01537805877729</v>
      </c>
      <c r="P54" s="9">
        <v>150.4687660460213</v>
      </c>
      <c r="Q54" s="9">
        <v>153.93573910399573</v>
      </c>
    </row>
    <row r="55" spans="1:17" x14ac:dyDescent="0.25">
      <c r="A55" s="4" t="s">
        <v>18</v>
      </c>
      <c r="B55" s="5" t="s">
        <v>43</v>
      </c>
      <c r="C55" s="6" t="s">
        <v>47</v>
      </c>
      <c r="D55" s="7" t="s">
        <v>21</v>
      </c>
      <c r="E55" s="8" t="s">
        <v>22</v>
      </c>
      <c r="F55" s="9">
        <v>323211.10989385156</v>
      </c>
      <c r="G55" s="9">
        <v>324626.4665168589</v>
      </c>
      <c r="H55" s="9">
        <v>326053.16027058236</v>
      </c>
      <c r="I55" s="9">
        <v>327475.09322691598</v>
      </c>
      <c r="J55" s="9">
        <v>328887.17247238068</v>
      </c>
      <c r="K55" s="9">
        <v>330287.39849192818</v>
      </c>
      <c r="L55" s="9">
        <v>331676.96512640943</v>
      </c>
      <c r="M55" s="9">
        <v>333065.61536211625</v>
      </c>
      <c r="N55" s="9">
        <v>334472.99429417122</v>
      </c>
      <c r="O55" s="9">
        <v>335931.43744500657</v>
      </c>
      <c r="P55" s="9">
        <v>337430.39466698567</v>
      </c>
      <c r="Q55" s="9">
        <v>338918.56732478092</v>
      </c>
    </row>
    <row r="56" spans="1:17" x14ac:dyDescent="0.25">
      <c r="A56" s="4" t="s">
        <v>18</v>
      </c>
      <c r="B56" s="5" t="s">
        <v>43</v>
      </c>
      <c r="C56" s="6" t="s">
        <v>47</v>
      </c>
      <c r="D56" s="7" t="s">
        <v>21</v>
      </c>
      <c r="E56" s="8" t="s">
        <v>23</v>
      </c>
      <c r="F56" s="9">
        <v>333895.77468373068</v>
      </c>
      <c r="G56" s="9">
        <v>335357.91995543259</v>
      </c>
      <c r="H56" s="9">
        <v>336831.77713903133</v>
      </c>
      <c r="I56" s="9">
        <v>338300.71614350815</v>
      </c>
      <c r="J56" s="9">
        <v>339759.475694608</v>
      </c>
      <c r="K56" s="9">
        <v>341205.99017761159</v>
      </c>
      <c r="L56" s="9">
        <v>342641.49289918313</v>
      </c>
      <c r="M56" s="9">
        <v>344076.04892780591</v>
      </c>
      <c r="N56" s="9">
        <v>345529.95278323465</v>
      </c>
      <c r="O56" s="9">
        <v>347036.60893079161</v>
      </c>
      <c r="P56" s="9">
        <v>348585.11845762964</v>
      </c>
      <c r="Q56" s="9">
        <v>350122.48690576555</v>
      </c>
    </row>
    <row r="57" spans="1:17" x14ac:dyDescent="0.25">
      <c r="A57" s="4" t="s">
        <v>18</v>
      </c>
      <c r="B57" s="5" t="s">
        <v>43</v>
      </c>
      <c r="C57" s="6" t="s">
        <v>47</v>
      </c>
      <c r="D57" s="7" t="s">
        <v>21</v>
      </c>
      <c r="E57" s="8" t="s">
        <v>27</v>
      </c>
      <c r="F57" s="9">
        <v>-10684.664789879413</v>
      </c>
      <c r="G57" s="9">
        <v>-10731.453438573828</v>
      </c>
      <c r="H57" s="9">
        <v>-10778.616868448931</v>
      </c>
      <c r="I57" s="9">
        <v>-10825.622916592203</v>
      </c>
      <c r="J57" s="9">
        <v>-10872.303222227463</v>
      </c>
      <c r="K57" s="9">
        <v>-10918.591685683539</v>
      </c>
      <c r="L57" s="9">
        <v>-10964.527772773828</v>
      </c>
      <c r="M57" s="9">
        <v>-11010.433565689778</v>
      </c>
      <c r="N57" s="9">
        <v>-11056.958489063447</v>
      </c>
      <c r="O57" s="9">
        <v>-11105.171485785284</v>
      </c>
      <c r="P57" s="9">
        <v>-11154.72379064411</v>
      </c>
      <c r="Q57" s="9">
        <v>-11203.91958098446</v>
      </c>
    </row>
    <row r="58" spans="1:17" x14ac:dyDescent="0.25">
      <c r="A58" s="4" t="s">
        <v>18</v>
      </c>
      <c r="B58" s="5" t="s">
        <v>43</v>
      </c>
      <c r="C58" s="6" t="s">
        <v>47</v>
      </c>
      <c r="D58" s="7" t="s">
        <v>46</v>
      </c>
      <c r="E58" s="8" t="s">
        <v>22</v>
      </c>
      <c r="F58" s="9">
        <v>66494.523434542236</v>
      </c>
      <c r="G58" s="9">
        <v>67760.450179050473</v>
      </c>
      <c r="H58" s="9">
        <v>69068.872150007999</v>
      </c>
      <c r="I58" s="9">
        <v>70411.290302124951</v>
      </c>
      <c r="J58" s="9">
        <v>71780.905399169453</v>
      </c>
      <c r="K58" s="9">
        <v>73172.278052155991</v>
      </c>
      <c r="L58" s="9">
        <v>74581.056749896161</v>
      </c>
      <c r="M58" s="9">
        <v>76003.760283439231</v>
      </c>
      <c r="N58" s="9">
        <v>77437.603685624621</v>
      </c>
      <c r="O58" s="9">
        <v>78880.358982723876</v>
      </c>
      <c r="P58" s="9">
        <v>80330.243795754213</v>
      </c>
      <c r="Q58" s="9">
        <v>81785.832221529417</v>
      </c>
    </row>
    <row r="59" spans="1:17" x14ac:dyDescent="0.25">
      <c r="A59" s="4" t="s">
        <v>18</v>
      </c>
      <c r="B59" s="5" t="s">
        <v>43</v>
      </c>
      <c r="C59" s="6" t="s">
        <v>47</v>
      </c>
      <c r="D59" s="7" t="s">
        <v>46</v>
      </c>
      <c r="E59" s="8" t="s">
        <v>23</v>
      </c>
      <c r="F59" s="9">
        <v>68692.68949849403</v>
      </c>
      <c r="G59" s="9">
        <v>70000.465061002542</v>
      </c>
      <c r="H59" s="9">
        <v>71352.140650834699</v>
      </c>
      <c r="I59" s="9">
        <v>72738.936262525764</v>
      </c>
      <c r="J59" s="9">
        <v>74153.827891703972</v>
      </c>
      <c r="K59" s="9">
        <v>75591.196334871885</v>
      </c>
      <c r="L59" s="9">
        <v>77046.54622923155</v>
      </c>
      <c r="M59" s="9">
        <v>78516.281284544646</v>
      </c>
      <c r="N59" s="9">
        <v>79997.524468620468</v>
      </c>
      <c r="O59" s="9">
        <v>81487.97415570647</v>
      </c>
      <c r="P59" s="9">
        <v>82985.789045200625</v>
      </c>
      <c r="Q59" s="9">
        <v>84489.496096621297</v>
      </c>
    </row>
    <row r="60" spans="1:17" x14ac:dyDescent="0.25">
      <c r="A60" s="4" t="s">
        <v>18</v>
      </c>
      <c r="B60" s="5" t="s">
        <v>43</v>
      </c>
      <c r="C60" s="6" t="s">
        <v>47</v>
      </c>
      <c r="D60" s="7" t="s">
        <v>46</v>
      </c>
      <c r="E60" s="8" t="s">
        <v>27</v>
      </c>
      <c r="F60" s="9">
        <v>-2198.1660639517995</v>
      </c>
      <c r="G60" s="9">
        <v>-2240.0148819520728</v>
      </c>
      <c r="H60" s="9">
        <v>-2283.2685008266999</v>
      </c>
      <c r="I60" s="9">
        <v>-2327.645960400816</v>
      </c>
      <c r="J60" s="9">
        <v>-2372.9224925345188</v>
      </c>
      <c r="K60" s="9">
        <v>-2418.9182827158875</v>
      </c>
      <c r="L60" s="9">
        <v>-2465.489479335396</v>
      </c>
      <c r="M60" s="9">
        <v>-2512.5210011054151</v>
      </c>
      <c r="N60" s="9">
        <v>-2559.9207829958468</v>
      </c>
      <c r="O60" s="9">
        <v>-2607.6151729825942</v>
      </c>
      <c r="P60" s="9">
        <v>-2655.5452494464116</v>
      </c>
      <c r="Q60" s="9">
        <v>-2703.6638750918719</v>
      </c>
    </row>
    <row r="61" spans="1:17" x14ac:dyDescent="0.25">
      <c r="A61" s="4" t="s">
        <v>18</v>
      </c>
      <c r="B61" s="5" t="s">
        <v>43</v>
      </c>
      <c r="C61" s="6" t="s">
        <v>48</v>
      </c>
      <c r="D61" s="7" t="s">
        <v>21</v>
      </c>
      <c r="E61" s="8" t="s">
        <v>22</v>
      </c>
      <c r="F61" s="9">
        <v>6687.0336948283029</v>
      </c>
      <c r="G61" s="9">
        <v>6759.2082190357869</v>
      </c>
      <c r="H61" s="9">
        <v>6831.9427545206372</v>
      </c>
      <c r="I61" s="9">
        <v>6904.44212466301</v>
      </c>
      <c r="J61" s="9">
        <v>6976.454758844674</v>
      </c>
      <c r="K61" s="9">
        <v>7047.8818886025847</v>
      </c>
      <c r="L61" s="9">
        <v>7118.7824851488158</v>
      </c>
      <c r="M61" s="9">
        <v>7189.6378150697446</v>
      </c>
      <c r="N61" s="9">
        <v>7261.4182715882434</v>
      </c>
      <c r="O61" s="9">
        <v>7335.7211069258638</v>
      </c>
      <c r="P61" s="9">
        <v>7412.025183785845</v>
      </c>
      <c r="Q61" s="9">
        <v>7487.7965440602993</v>
      </c>
    </row>
    <row r="62" spans="1:17" x14ac:dyDescent="0.25">
      <c r="A62" s="4" t="s">
        <v>18</v>
      </c>
      <c r="B62" s="5" t="s">
        <v>43</v>
      </c>
      <c r="C62" s="6" t="s">
        <v>48</v>
      </c>
      <c r="D62" s="7" t="s">
        <v>21</v>
      </c>
      <c r="E62" s="8" t="s">
        <v>23</v>
      </c>
      <c r="F62" s="9">
        <v>7960.754398605126</v>
      </c>
      <c r="G62" s="9">
        <v>8046.6764512330783</v>
      </c>
      <c r="H62" s="9">
        <v>8133.2651839531391</v>
      </c>
      <c r="I62" s="9">
        <v>8219.5739579321526</v>
      </c>
      <c r="J62" s="9">
        <v>8305.3032843388992</v>
      </c>
      <c r="K62" s="9">
        <v>8390.3355816697422</v>
      </c>
      <c r="L62" s="9">
        <v>8474.7410537485903</v>
      </c>
      <c r="M62" s="9">
        <v>8559.0926369877925</v>
      </c>
      <c r="N62" s="9">
        <v>8644.5455614145758</v>
      </c>
      <c r="O62" s="9">
        <v>8733.0013177688888</v>
      </c>
      <c r="P62" s="9">
        <v>8823.8395045069556</v>
      </c>
      <c r="Q62" s="9">
        <v>8914.0435048336858</v>
      </c>
    </row>
    <row r="63" spans="1:17" x14ac:dyDescent="0.25">
      <c r="A63" s="4" t="s">
        <v>18</v>
      </c>
      <c r="B63" s="5" t="s">
        <v>43</v>
      </c>
      <c r="C63" s="6" t="s">
        <v>48</v>
      </c>
      <c r="D63" s="7" t="s">
        <v>21</v>
      </c>
      <c r="E63" s="8" t="s">
        <v>27</v>
      </c>
      <c r="F63" s="9">
        <v>-1273.7207037768201</v>
      </c>
      <c r="G63" s="9">
        <v>-1287.4682321972925</v>
      </c>
      <c r="H63" s="9">
        <v>-1301.3224294325025</v>
      </c>
      <c r="I63" s="9">
        <v>-1315.131833269144</v>
      </c>
      <c r="J63" s="9">
        <v>-1328.8485254942241</v>
      </c>
      <c r="K63" s="9">
        <v>-1342.4536930671591</v>
      </c>
      <c r="L63" s="9">
        <v>-1355.9585685997754</v>
      </c>
      <c r="M63" s="9">
        <v>-1369.454821918046</v>
      </c>
      <c r="N63" s="9">
        <v>-1383.1272898263323</v>
      </c>
      <c r="O63" s="9">
        <v>-1397.2802108430219</v>
      </c>
      <c r="P63" s="9">
        <v>-1411.8143207211135</v>
      </c>
      <c r="Q63" s="9">
        <v>-1426.2469607733901</v>
      </c>
    </row>
    <row r="64" spans="1:17" x14ac:dyDescent="0.25">
      <c r="A64" s="4" t="s">
        <v>18</v>
      </c>
      <c r="B64" s="5" t="s">
        <v>43</v>
      </c>
      <c r="C64" s="6" t="s">
        <v>49</v>
      </c>
      <c r="D64" s="7" t="s">
        <v>21</v>
      </c>
      <c r="E64" s="8" t="s">
        <v>22</v>
      </c>
      <c r="F64" s="9">
        <v>49755.694179358157</v>
      </c>
      <c r="G64" s="9">
        <v>50302.025327056952</v>
      </c>
      <c r="H64" s="9">
        <v>50852.653206512376</v>
      </c>
      <c r="I64" s="9">
        <v>51401.476760883808</v>
      </c>
      <c r="J64" s="9">
        <v>51946.565794284048</v>
      </c>
      <c r="K64" s="9">
        <v>52487.16249770295</v>
      </c>
      <c r="L64" s="9">
        <v>53023.71933252825</v>
      </c>
      <c r="M64" s="9">
        <v>53559.928855514809</v>
      </c>
      <c r="N64" s="9">
        <v>54103.236487041817</v>
      </c>
      <c r="O64" s="9">
        <v>54665.897273786111</v>
      </c>
      <c r="P64" s="9">
        <v>55243.912747746908</v>
      </c>
      <c r="Q64" s="9">
        <v>55817.840910678831</v>
      </c>
    </row>
    <row r="65" spans="1:17" x14ac:dyDescent="0.25">
      <c r="A65" s="4" t="s">
        <v>18</v>
      </c>
      <c r="B65" s="5" t="s">
        <v>43</v>
      </c>
      <c r="C65" s="6" t="s">
        <v>49</v>
      </c>
      <c r="D65" s="7" t="s">
        <v>21</v>
      </c>
      <c r="E65" s="8" t="s">
        <v>23</v>
      </c>
      <c r="F65" s="9">
        <v>44336.757189527067</v>
      </c>
      <c r="G65" s="9">
        <v>44823.586925100251</v>
      </c>
      <c r="H65" s="9">
        <v>45314.245431545663</v>
      </c>
      <c r="I65" s="9">
        <v>45803.296123559834</v>
      </c>
      <c r="J65" s="9">
        <v>46289.01902460953</v>
      </c>
      <c r="K65" s="9">
        <v>46770.738859339268</v>
      </c>
      <c r="L65" s="9">
        <v>47248.858811163809</v>
      </c>
      <c r="M65" s="9">
        <v>47726.669277191409</v>
      </c>
      <c r="N65" s="9">
        <v>48210.804790433329</v>
      </c>
      <c r="O65" s="9">
        <v>48712.185689512356</v>
      </c>
      <c r="P65" s="9">
        <v>49227.248983140817</v>
      </c>
      <c r="Q65" s="9">
        <v>49738.670118426686</v>
      </c>
    </row>
    <row r="66" spans="1:17" x14ac:dyDescent="0.25">
      <c r="A66" s="4" t="s">
        <v>18</v>
      </c>
      <c r="B66" s="5" t="s">
        <v>43</v>
      </c>
      <c r="C66" s="6" t="s">
        <v>49</v>
      </c>
      <c r="D66" s="7" t="s">
        <v>21</v>
      </c>
      <c r="E66" s="8" t="s">
        <v>27</v>
      </c>
      <c r="F66" s="9">
        <v>5418.9369898310752</v>
      </c>
      <c r="G66" s="9">
        <v>5478.438401956696</v>
      </c>
      <c r="H66" s="9">
        <v>5538.4077749666967</v>
      </c>
      <c r="I66" s="9">
        <v>5598.1806373239751</v>
      </c>
      <c r="J66" s="9">
        <v>5657.54676967449</v>
      </c>
      <c r="K66" s="9">
        <v>5716.4236383636826</v>
      </c>
      <c r="L66" s="9">
        <v>5774.8605213644514</v>
      </c>
      <c r="M66" s="9">
        <v>5833.2595783233864</v>
      </c>
      <c r="N66" s="9">
        <v>5892.4316966085098</v>
      </c>
      <c r="O66" s="9">
        <v>5953.7115842737321</v>
      </c>
      <c r="P66" s="9">
        <v>6016.6637646060926</v>
      </c>
      <c r="Q66" s="9">
        <v>6079.1707922521355</v>
      </c>
    </row>
    <row r="67" spans="1:17" x14ac:dyDescent="0.25">
      <c r="A67" s="4" t="s">
        <v>18</v>
      </c>
      <c r="B67" s="5" t="s">
        <v>43</v>
      </c>
      <c r="C67" s="6" t="s">
        <v>50</v>
      </c>
      <c r="D67" s="7" t="s">
        <v>21</v>
      </c>
      <c r="E67" s="8" t="s">
        <v>22</v>
      </c>
      <c r="F67" s="9">
        <v>63895.247196443939</v>
      </c>
      <c r="G67" s="9">
        <v>63962.738450556528</v>
      </c>
      <c r="H67" s="9">
        <v>64030.906568821913</v>
      </c>
      <c r="I67" s="9">
        <v>64098.790451757181</v>
      </c>
      <c r="J67" s="9">
        <v>64166.086035604538</v>
      </c>
      <c r="K67" s="9">
        <v>64232.673942710775</v>
      </c>
      <c r="L67" s="9">
        <v>64298.62544931822</v>
      </c>
      <c r="M67" s="9">
        <v>64364.522243891784</v>
      </c>
      <c r="N67" s="9">
        <v>64431.537203502383</v>
      </c>
      <c r="O67" s="9">
        <v>64501.600865650726</v>
      </c>
      <c r="P67" s="9">
        <v>64574.083351673398</v>
      </c>
      <c r="Q67" s="9">
        <v>64645.921963590452</v>
      </c>
    </row>
    <row r="68" spans="1:17" x14ac:dyDescent="0.25">
      <c r="A68" s="4" t="s">
        <v>18</v>
      </c>
      <c r="B68" s="5" t="s">
        <v>43</v>
      </c>
      <c r="C68" s="6" t="s">
        <v>50</v>
      </c>
      <c r="D68" s="7" t="s">
        <v>21</v>
      </c>
      <c r="E68" s="8" t="s">
        <v>23</v>
      </c>
      <c r="F68" s="9">
        <v>35064.464924877786</v>
      </c>
      <c r="G68" s="9">
        <v>35101.502808232253</v>
      </c>
      <c r="H68" s="9">
        <v>35138.912141426663</v>
      </c>
      <c r="I68" s="9">
        <v>35176.165491817985</v>
      </c>
      <c r="J68" s="9">
        <v>35213.095995148818</v>
      </c>
      <c r="K68" s="9">
        <v>35249.638139292503</v>
      </c>
      <c r="L68" s="9">
        <v>35285.831039259981</v>
      </c>
      <c r="M68" s="9">
        <v>35321.993914330829</v>
      </c>
      <c r="N68" s="9">
        <v>35358.770416556188</v>
      </c>
      <c r="O68" s="9">
        <v>35397.219987247336</v>
      </c>
      <c r="P68" s="9">
        <v>35436.996961284181</v>
      </c>
      <c r="Q68" s="9">
        <v>35476.42058977524</v>
      </c>
    </row>
    <row r="69" spans="1:17" x14ac:dyDescent="0.25">
      <c r="A69" s="4" t="s">
        <v>18</v>
      </c>
      <c r="B69" s="5" t="s">
        <v>43</v>
      </c>
      <c r="C69" s="6" t="s">
        <v>50</v>
      </c>
      <c r="D69" s="7" t="s">
        <v>21</v>
      </c>
      <c r="E69" s="8" t="s">
        <v>27</v>
      </c>
      <c r="F69" s="9">
        <v>28830.782271566179</v>
      </c>
      <c r="G69" s="9">
        <v>28861.235642324293</v>
      </c>
      <c r="H69" s="9">
        <v>28891.994427395271</v>
      </c>
      <c r="I69" s="9">
        <v>28922.62495993921</v>
      </c>
      <c r="J69" s="9">
        <v>28952.990040455712</v>
      </c>
      <c r="K69" s="9">
        <v>28983.035803418272</v>
      </c>
      <c r="L69" s="9">
        <v>29012.794410058221</v>
      </c>
      <c r="M69" s="9">
        <v>29042.52832956093</v>
      </c>
      <c r="N69" s="9">
        <v>29072.766786946191</v>
      </c>
      <c r="O69" s="9">
        <v>29104.380878403379</v>
      </c>
      <c r="P69" s="9">
        <v>29137.08639038922</v>
      </c>
      <c r="Q69" s="9">
        <v>29169.501373815219</v>
      </c>
    </row>
    <row r="70" spans="1:17" x14ac:dyDescent="0.25">
      <c r="A70" s="4" t="s">
        <v>18</v>
      </c>
      <c r="B70" s="5" t="s">
        <v>43</v>
      </c>
      <c r="C70" s="6" t="s">
        <v>50</v>
      </c>
      <c r="D70" s="7" t="s">
        <v>46</v>
      </c>
      <c r="E70" s="8" t="s">
        <v>22</v>
      </c>
      <c r="F70" s="9">
        <v>2.8293690000000002</v>
      </c>
      <c r="G70" s="9">
        <v>2.8293690000000002</v>
      </c>
      <c r="H70" s="9">
        <v>2.8293690000000002</v>
      </c>
      <c r="I70" s="9">
        <v>2.8293690000000002</v>
      </c>
      <c r="J70" s="9">
        <v>2.8293690000000002</v>
      </c>
      <c r="K70" s="9">
        <v>2.8293690000000002</v>
      </c>
      <c r="L70" s="9">
        <v>2.8293690000000002</v>
      </c>
      <c r="M70" s="9">
        <v>2.8293690000000002</v>
      </c>
      <c r="N70" s="9">
        <v>2.8293690000000002</v>
      </c>
      <c r="O70" s="9">
        <v>2.8293690000000002</v>
      </c>
      <c r="P70" s="9">
        <v>2.8293690000000002</v>
      </c>
      <c r="Q70" s="9">
        <v>2.8293690000000002</v>
      </c>
    </row>
    <row r="71" spans="1:17" x14ac:dyDescent="0.25">
      <c r="A71" s="4" t="s">
        <v>18</v>
      </c>
      <c r="B71" s="5" t="s">
        <v>43</v>
      </c>
      <c r="C71" s="6" t="s">
        <v>50</v>
      </c>
      <c r="D71" s="7" t="s">
        <v>46</v>
      </c>
      <c r="E71" s="8" t="s">
        <v>23</v>
      </c>
      <c r="F71" s="9">
        <v>1.5527025000000001</v>
      </c>
      <c r="G71" s="9">
        <v>1.5527025000000001</v>
      </c>
      <c r="H71" s="9">
        <v>1.5527025000000001</v>
      </c>
      <c r="I71" s="9">
        <v>1.5527025000000001</v>
      </c>
      <c r="J71" s="9">
        <v>1.5527025000000001</v>
      </c>
      <c r="K71" s="9">
        <v>1.5527025000000001</v>
      </c>
      <c r="L71" s="9">
        <v>1.5527025000000001</v>
      </c>
      <c r="M71" s="9">
        <v>1.5527025000000001</v>
      </c>
      <c r="N71" s="9">
        <v>1.5527025000000001</v>
      </c>
      <c r="O71" s="9">
        <v>1.5527025000000001</v>
      </c>
      <c r="P71" s="9">
        <v>1.5527025000000001</v>
      </c>
      <c r="Q71" s="9">
        <v>1.5527025000000001</v>
      </c>
    </row>
    <row r="72" spans="1:17" x14ac:dyDescent="0.25">
      <c r="A72" s="4" t="s">
        <v>18</v>
      </c>
      <c r="B72" s="5" t="s">
        <v>43</v>
      </c>
      <c r="C72" s="6" t="s">
        <v>50</v>
      </c>
      <c r="D72" s="7" t="s">
        <v>46</v>
      </c>
      <c r="E72" s="8" t="s">
        <v>27</v>
      </c>
      <c r="F72" s="9">
        <v>1.2766665000000001</v>
      </c>
      <c r="G72" s="9">
        <v>1.2766665000000001</v>
      </c>
      <c r="H72" s="9">
        <v>1.2766665000000001</v>
      </c>
      <c r="I72" s="9">
        <v>1.2766665000000001</v>
      </c>
      <c r="J72" s="9">
        <v>1.2766665000000001</v>
      </c>
      <c r="K72" s="9">
        <v>1.2766665000000001</v>
      </c>
      <c r="L72" s="9">
        <v>1.2766665000000001</v>
      </c>
      <c r="M72" s="9">
        <v>1.2766665000000001</v>
      </c>
      <c r="N72" s="9">
        <v>1.2766665000000001</v>
      </c>
      <c r="O72" s="9">
        <v>1.2766665000000001</v>
      </c>
      <c r="P72" s="9">
        <v>1.2766665000000001</v>
      </c>
      <c r="Q72" s="9">
        <v>1.2766665000000001</v>
      </c>
    </row>
    <row r="73" spans="1:17" x14ac:dyDescent="0.25">
      <c r="A73" s="4" t="s">
        <v>18</v>
      </c>
      <c r="B73" s="5" t="s">
        <v>43</v>
      </c>
      <c r="C73" s="6" t="s">
        <v>51</v>
      </c>
      <c r="D73" s="7" t="s">
        <v>21</v>
      </c>
      <c r="E73" s="8" t="s">
        <v>22</v>
      </c>
      <c r="F73" s="9">
        <v>262362.50039765204</v>
      </c>
      <c r="G73" s="9">
        <v>264036.71606377658</v>
      </c>
      <c r="H73" s="9">
        <v>265724.20355885546</v>
      </c>
      <c r="I73" s="9">
        <v>267406.11781938089</v>
      </c>
      <c r="J73" s="9">
        <v>269076.49681860482</v>
      </c>
      <c r="K73" s="9">
        <v>270732.99982125842</v>
      </c>
      <c r="L73" s="9">
        <v>272377.02439891157</v>
      </c>
      <c r="M73" s="9">
        <v>274019.97619297536</v>
      </c>
      <c r="N73" s="9">
        <v>275684.85276330705</v>
      </c>
      <c r="O73" s="9">
        <v>277409.50773739186</v>
      </c>
      <c r="P73" s="9">
        <v>279181.59056918952</v>
      </c>
      <c r="Q73" s="9">
        <v>280941.04843486636</v>
      </c>
    </row>
    <row r="74" spans="1:17" x14ac:dyDescent="0.25">
      <c r="A74" s="4" t="s">
        <v>18</v>
      </c>
      <c r="B74" s="5" t="s">
        <v>43</v>
      </c>
      <c r="C74" s="6" t="s">
        <v>51</v>
      </c>
      <c r="D74" s="7" t="s">
        <v>21</v>
      </c>
      <c r="E74" s="8" t="s">
        <v>23</v>
      </c>
      <c r="F74" s="9">
        <v>200120.34564865942</v>
      </c>
      <c r="G74" s="9">
        <v>201397.37501561339</v>
      </c>
      <c r="H74" s="9">
        <v>202684.52763948732</v>
      </c>
      <c r="I74" s="9">
        <v>203967.4292075758</v>
      </c>
      <c r="J74" s="9">
        <v>205241.53210788465</v>
      </c>
      <c r="K74" s="9">
        <v>206505.05091471365</v>
      </c>
      <c r="L74" s="9">
        <v>207759.05164361434</v>
      </c>
      <c r="M74" s="9">
        <v>209012.23409314035</v>
      </c>
      <c r="N74" s="9">
        <v>210282.1399455856</v>
      </c>
      <c r="O74" s="9">
        <v>211597.64253843116</v>
      </c>
      <c r="P74" s="9">
        <v>212949.32133505758</v>
      </c>
      <c r="Q74" s="9">
        <v>214291.37027764588</v>
      </c>
    </row>
    <row r="75" spans="1:17" x14ac:dyDescent="0.25">
      <c r="A75" s="4" t="s">
        <v>18</v>
      </c>
      <c r="B75" s="5" t="s">
        <v>43</v>
      </c>
      <c r="C75" s="6" t="s">
        <v>51</v>
      </c>
      <c r="D75" s="7" t="s">
        <v>21</v>
      </c>
      <c r="E75" s="8" t="s">
        <v>27</v>
      </c>
      <c r="F75" s="9">
        <v>62242.154748992529</v>
      </c>
      <c r="G75" s="9">
        <v>62639.34104816326</v>
      </c>
      <c r="H75" s="9">
        <v>63039.675919368114</v>
      </c>
      <c r="I75" s="9">
        <v>63438.688611805061</v>
      </c>
      <c r="J75" s="9">
        <v>63834.964710720102</v>
      </c>
      <c r="K75" s="9">
        <v>64227.948906544756</v>
      </c>
      <c r="L75" s="9">
        <v>64617.9727552974</v>
      </c>
      <c r="M75" s="9">
        <v>65007.742099835006</v>
      </c>
      <c r="N75" s="9">
        <v>65402.712817721476</v>
      </c>
      <c r="O75" s="9">
        <v>65811.865198960848</v>
      </c>
      <c r="P75" s="9">
        <v>66232.269234132065</v>
      </c>
      <c r="Q75" s="9">
        <v>66649.678157220536</v>
      </c>
    </row>
    <row r="76" spans="1:17" x14ac:dyDescent="0.25">
      <c r="A76" s="4" t="s">
        <v>18</v>
      </c>
      <c r="B76" s="5" t="s">
        <v>43</v>
      </c>
      <c r="C76" s="6" t="s">
        <v>51</v>
      </c>
      <c r="D76" s="7" t="s">
        <v>46</v>
      </c>
      <c r="E76" s="8" t="s">
        <v>22</v>
      </c>
      <c r="F76" s="9">
        <v>26614.782571483272</v>
      </c>
      <c r="G76" s="9">
        <v>27011.683871178742</v>
      </c>
      <c r="H76" s="9">
        <v>27421.908541031091</v>
      </c>
      <c r="I76" s="9">
        <v>27842.791907008941</v>
      </c>
      <c r="J76" s="9">
        <v>28272.202229887196</v>
      </c>
      <c r="K76" s="9">
        <v>28708.434118285768</v>
      </c>
      <c r="L76" s="9">
        <v>29150.123259100601</v>
      </c>
      <c r="M76" s="9">
        <v>29596.178201848441</v>
      </c>
      <c r="N76" s="9">
        <v>30045.725786142684</v>
      </c>
      <c r="O76" s="9">
        <v>30498.067483674051</v>
      </c>
      <c r="P76" s="9">
        <v>30952.644471795116</v>
      </c>
      <c r="Q76" s="9">
        <v>31409.009692387943</v>
      </c>
    </row>
    <row r="77" spans="1:17" x14ac:dyDescent="0.25">
      <c r="A77" s="4" t="s">
        <v>18</v>
      </c>
      <c r="B77" s="5" t="s">
        <v>43</v>
      </c>
      <c r="C77" s="6" t="s">
        <v>51</v>
      </c>
      <c r="D77" s="7" t="s">
        <v>46</v>
      </c>
      <c r="E77" s="8" t="s">
        <v>23</v>
      </c>
      <c r="F77" s="9">
        <v>20300.765084554809</v>
      </c>
      <c r="G77" s="9">
        <v>20603.506616454659</v>
      </c>
      <c r="H77" s="9">
        <v>20916.410718984676</v>
      </c>
      <c r="I77" s="9">
        <v>21237.444878018832</v>
      </c>
      <c r="J77" s="9">
        <v>21564.983082256298</v>
      </c>
      <c r="K77" s="9">
        <v>21897.724522656412</v>
      </c>
      <c r="L77" s="9">
        <v>22234.628551986643</v>
      </c>
      <c r="M77" s="9">
        <v>22574.862652460972</v>
      </c>
      <c r="N77" s="9">
        <v>22917.760809850573</v>
      </c>
      <c r="O77" s="9">
        <v>23262.790212772401</v>
      </c>
      <c r="P77" s="9">
        <v>23609.52461212</v>
      </c>
      <c r="Q77" s="9">
        <v>23957.623008608221</v>
      </c>
    </row>
    <row r="78" spans="1:17" x14ac:dyDescent="0.25">
      <c r="A78" s="4" t="s">
        <v>18</v>
      </c>
      <c r="B78" s="5" t="s">
        <v>43</v>
      </c>
      <c r="C78" s="6" t="s">
        <v>51</v>
      </c>
      <c r="D78" s="7" t="s">
        <v>46</v>
      </c>
      <c r="E78" s="8" t="s">
        <v>27</v>
      </c>
      <c r="F78" s="9">
        <v>6314.0174869284638</v>
      </c>
      <c r="G78" s="9">
        <v>6408.1772547240853</v>
      </c>
      <c r="H78" s="9">
        <v>6505.4978220464145</v>
      </c>
      <c r="I78" s="9">
        <v>6605.3470289901088</v>
      </c>
      <c r="J78" s="9">
        <v>6707.2191476308963</v>
      </c>
      <c r="K78" s="9">
        <v>6810.709595629356</v>
      </c>
      <c r="L78" s="9">
        <v>6915.4947071139559</v>
      </c>
      <c r="M78" s="9">
        <v>7021.3155493874683</v>
      </c>
      <c r="N78" s="9">
        <v>7127.9649762921072</v>
      </c>
      <c r="O78" s="9">
        <v>7235.2772709016508</v>
      </c>
      <c r="P78" s="9">
        <v>7343.1198596751183</v>
      </c>
      <c r="Q78" s="9">
        <v>7451.3866837797204</v>
      </c>
    </row>
    <row r="79" spans="1:17" x14ac:dyDescent="0.25">
      <c r="A79" s="4" t="s">
        <v>18</v>
      </c>
      <c r="B79" s="5" t="s">
        <v>43</v>
      </c>
      <c r="C79" s="6" t="s">
        <v>52</v>
      </c>
      <c r="D79" s="7" t="s">
        <v>21</v>
      </c>
      <c r="E79" s="8" t="s">
        <v>22</v>
      </c>
      <c r="F79" s="9">
        <v>99298.660844200436</v>
      </c>
      <c r="G79" s="9">
        <v>100269.59579839808</v>
      </c>
      <c r="H79" s="9">
        <v>101593.62687648302</v>
      </c>
      <c r="I79" s="9">
        <v>103258.98170950277</v>
      </c>
      <c r="J79" s="9">
        <v>104917.13055184219</v>
      </c>
      <c r="K79" s="9">
        <v>106566.61116384419</v>
      </c>
      <c r="L79" s="9">
        <v>108208.29659792111</v>
      </c>
      <c r="M79" s="9">
        <v>109849.31187218573</v>
      </c>
      <c r="N79" s="9">
        <v>111504.02338872217</v>
      </c>
      <c r="O79" s="9">
        <v>113196.0780229451</v>
      </c>
      <c r="P79" s="9">
        <v>114917.76048195081</v>
      </c>
      <c r="Q79" s="9">
        <v>116631.55621989942</v>
      </c>
    </row>
    <row r="80" spans="1:17" x14ac:dyDescent="0.25">
      <c r="A80" s="4" t="s">
        <v>18</v>
      </c>
      <c r="B80" s="5" t="s">
        <v>43</v>
      </c>
      <c r="C80" s="6" t="s">
        <v>52</v>
      </c>
      <c r="D80" s="7" t="s">
        <v>21</v>
      </c>
      <c r="E80" s="8" t="s">
        <v>23</v>
      </c>
      <c r="F80" s="9">
        <v>109139.06867560762</v>
      </c>
      <c r="G80" s="9">
        <v>110206.2224090501</v>
      </c>
      <c r="H80" s="9">
        <v>111661.46377415251</v>
      </c>
      <c r="I80" s="9">
        <v>113491.85377080488</v>
      </c>
      <c r="J80" s="9">
        <v>115314.32366959234</v>
      </c>
      <c r="K80" s="9">
        <v>117127.26632422516</v>
      </c>
      <c r="L80" s="9">
        <v>118931.64130582323</v>
      </c>
      <c r="M80" s="9">
        <v>120735.27971537528</v>
      </c>
      <c r="N80" s="9">
        <v>122553.97165246941</v>
      </c>
      <c r="O80" s="9">
        <v>124413.70737657031</v>
      </c>
      <c r="P80" s="9">
        <v>126306.0070161982</v>
      </c>
      <c r="Q80" s="9">
        <v>128189.63836781739</v>
      </c>
    </row>
    <row r="81" spans="1:17" x14ac:dyDescent="0.25">
      <c r="A81" s="4" t="s">
        <v>18</v>
      </c>
      <c r="B81" s="5" t="s">
        <v>43</v>
      </c>
      <c r="C81" s="6" t="s">
        <v>52</v>
      </c>
      <c r="D81" s="7" t="s">
        <v>21</v>
      </c>
      <c r="E81" s="8" t="s">
        <v>27</v>
      </c>
      <c r="F81" s="9">
        <v>-9840.4078314072485</v>
      </c>
      <c r="G81" s="9">
        <v>-9936.6266106520616</v>
      </c>
      <c r="H81" s="9">
        <v>-10067.836897669495</v>
      </c>
      <c r="I81" s="9">
        <v>-10232.872061302089</v>
      </c>
      <c r="J81" s="9">
        <v>-10397.193117750137</v>
      </c>
      <c r="K81" s="9">
        <v>-10560.655160380958</v>
      </c>
      <c r="L81" s="9">
        <v>-10723.344707902093</v>
      </c>
      <c r="M81" s="9">
        <v>-10885.967843189579</v>
      </c>
      <c r="N81" s="9">
        <v>-11049.948263747241</v>
      </c>
      <c r="O81" s="9">
        <v>-11217.629353625205</v>
      </c>
      <c r="P81" s="9">
        <v>-11388.246534247393</v>
      </c>
      <c r="Q81" s="9">
        <v>-11558.082147917972</v>
      </c>
    </row>
    <row r="82" spans="1:17" x14ac:dyDescent="0.25">
      <c r="A82" s="4" t="s">
        <v>18</v>
      </c>
      <c r="B82" s="5" t="s">
        <v>43</v>
      </c>
      <c r="C82" s="6" t="s">
        <v>52</v>
      </c>
      <c r="D82" s="7" t="s">
        <v>46</v>
      </c>
      <c r="E82" s="8" t="s">
        <v>22</v>
      </c>
      <c r="F82" s="9">
        <v>2483.0453678969875</v>
      </c>
      <c r="G82" s="9">
        <v>2525.3650286193142</v>
      </c>
      <c r="H82" s="9">
        <v>2569.1052956867184</v>
      </c>
      <c r="I82" s="9">
        <v>2613.9820478301854</v>
      </c>
      <c r="J82" s="9">
        <v>2659.7679880345022</v>
      </c>
      <c r="K82" s="9">
        <v>2706.2812786874993</v>
      </c>
      <c r="L82" s="9">
        <v>2753.3764496994395</v>
      </c>
      <c r="M82" s="9">
        <v>2800.9371249985356</v>
      </c>
      <c r="N82" s="9">
        <v>2848.8702037273551</v>
      </c>
      <c r="O82" s="9">
        <v>2897.1012051999546</v>
      </c>
      <c r="P82" s="9">
        <v>2945.5705448675772</v>
      </c>
      <c r="Q82" s="9">
        <v>2994.2305550912188</v>
      </c>
    </row>
    <row r="83" spans="1:17" x14ac:dyDescent="0.25">
      <c r="A83" s="4" t="s">
        <v>18</v>
      </c>
      <c r="B83" s="5" t="s">
        <v>43</v>
      </c>
      <c r="C83" s="6" t="s">
        <v>52</v>
      </c>
      <c r="D83" s="7" t="s">
        <v>46</v>
      </c>
      <c r="E83" s="8" t="s">
        <v>23</v>
      </c>
      <c r="F83" s="9">
        <v>2729.1129268777704</v>
      </c>
      <c r="G83" s="9">
        <v>2775.6264278518588</v>
      </c>
      <c r="H83" s="9">
        <v>2823.7013159799972</v>
      </c>
      <c r="I83" s="9">
        <v>2873.0253138313751</v>
      </c>
      <c r="J83" s="9">
        <v>2923.3485994613447</v>
      </c>
      <c r="K83" s="9">
        <v>2974.4713153141884</v>
      </c>
      <c r="L83" s="9">
        <v>3026.2335753453303</v>
      </c>
      <c r="M83" s="9">
        <v>3078.5074707191116</v>
      </c>
      <c r="N83" s="9">
        <v>3131.1906743670033</v>
      </c>
      <c r="O83" s="9">
        <v>3184.2013246341849</v>
      </c>
      <c r="P83" s="9">
        <v>3237.4739321967968</v>
      </c>
      <c r="Q83" s="9">
        <v>3290.9561055957543</v>
      </c>
    </row>
    <row r="84" spans="1:17" x14ac:dyDescent="0.25">
      <c r="A84" s="4" t="s">
        <v>18</v>
      </c>
      <c r="B84" s="5" t="s">
        <v>43</v>
      </c>
      <c r="C84" s="6" t="s">
        <v>52</v>
      </c>
      <c r="D84" s="7" t="s">
        <v>46</v>
      </c>
      <c r="E84" s="8" t="s">
        <v>27</v>
      </c>
      <c r="F84" s="9">
        <v>-246.06755898078279</v>
      </c>
      <c r="G84" s="9">
        <v>-250.26139923254493</v>
      </c>
      <c r="H84" s="9">
        <v>-254.5960202932788</v>
      </c>
      <c r="I84" s="9">
        <v>-259.04326600118975</v>
      </c>
      <c r="J84" s="9">
        <v>-263.58061142684278</v>
      </c>
      <c r="K84" s="9">
        <v>-268.19003662668933</v>
      </c>
      <c r="L84" s="9">
        <v>-272.85712564589062</v>
      </c>
      <c r="M84" s="9">
        <v>-277.5703457205758</v>
      </c>
      <c r="N84" s="9">
        <v>-282.32047063964819</v>
      </c>
      <c r="O84" s="9">
        <v>-287.10011943423001</v>
      </c>
      <c r="P84" s="9">
        <v>-291.90338732921964</v>
      </c>
      <c r="Q84" s="9">
        <v>-296.72555050453559</v>
      </c>
    </row>
    <row r="85" spans="1:17" x14ac:dyDescent="0.25">
      <c r="A85" s="4" t="s">
        <v>18</v>
      </c>
      <c r="B85" s="5" t="s">
        <v>43</v>
      </c>
      <c r="C85" s="6" t="s">
        <v>53</v>
      </c>
      <c r="D85" s="7" t="s">
        <v>21</v>
      </c>
      <c r="E85" s="8" t="s">
        <v>22</v>
      </c>
      <c r="F85" s="9">
        <v>7921.1895869697728</v>
      </c>
      <c r="G85" s="9">
        <v>7847.3022657961619</v>
      </c>
      <c r="H85" s="9">
        <v>7773.4149446225501</v>
      </c>
      <c r="I85" s="9">
        <v>7699.5276234489393</v>
      </c>
      <c r="J85" s="9">
        <v>7625.6403022753275</v>
      </c>
      <c r="K85" s="9">
        <v>7551.7529811017166</v>
      </c>
      <c r="L85" s="9">
        <v>7477.8656599281057</v>
      </c>
      <c r="M85" s="9">
        <v>7403.978338754494</v>
      </c>
      <c r="N85" s="9">
        <v>7330.0910175808831</v>
      </c>
      <c r="O85" s="9">
        <v>7256.2036964072722</v>
      </c>
      <c r="P85" s="9">
        <v>7182.3163752336604</v>
      </c>
      <c r="Q85" s="9">
        <v>7108.4290540600496</v>
      </c>
    </row>
    <row r="86" spans="1:17" x14ac:dyDescent="0.25">
      <c r="A86" s="4" t="s">
        <v>18</v>
      </c>
      <c r="B86" s="5" t="s">
        <v>43</v>
      </c>
      <c r="C86" s="6" t="s">
        <v>53</v>
      </c>
      <c r="D86" s="7" t="s">
        <v>21</v>
      </c>
      <c r="E86" s="8" t="s">
        <v>23</v>
      </c>
      <c r="F86" s="9">
        <v>9065.5265441867941</v>
      </c>
      <c r="G86" s="9">
        <v>8980.9650696729059</v>
      </c>
      <c r="H86" s="9">
        <v>8896.4035951590176</v>
      </c>
      <c r="I86" s="9">
        <v>8811.8421206451276</v>
      </c>
      <c r="J86" s="9">
        <v>8727.2806461312375</v>
      </c>
      <c r="K86" s="9">
        <v>8642.7191716173493</v>
      </c>
      <c r="L86" s="9">
        <v>8558.157697103461</v>
      </c>
      <c r="M86" s="9">
        <v>8473.596222589571</v>
      </c>
      <c r="N86" s="9">
        <v>8389.0347480756827</v>
      </c>
      <c r="O86" s="9">
        <v>8304.4732735617945</v>
      </c>
      <c r="P86" s="9">
        <v>8219.9117990479044</v>
      </c>
      <c r="Q86" s="9">
        <v>8135.3503245340153</v>
      </c>
    </row>
    <row r="87" spans="1:17" x14ac:dyDescent="0.25">
      <c r="A87" s="4" t="s">
        <v>18</v>
      </c>
      <c r="B87" s="5" t="s">
        <v>43</v>
      </c>
      <c r="C87" s="6" t="s">
        <v>53</v>
      </c>
      <c r="D87" s="7" t="s">
        <v>21</v>
      </c>
      <c r="E87" s="8" t="s">
        <v>27</v>
      </c>
      <c r="F87" s="9">
        <v>-1144.3369572170213</v>
      </c>
      <c r="G87" s="9">
        <v>-1133.662803876744</v>
      </c>
      <c r="H87" s="9">
        <v>-1122.9886505364675</v>
      </c>
      <c r="I87" s="9">
        <v>-1112.3144971961883</v>
      </c>
      <c r="J87" s="9">
        <v>-1101.64034385591</v>
      </c>
      <c r="K87" s="9">
        <v>-1090.9661905156327</v>
      </c>
      <c r="L87" s="9">
        <v>-1080.2920371753553</v>
      </c>
      <c r="M87" s="9">
        <v>-1069.617883835077</v>
      </c>
      <c r="N87" s="9">
        <v>-1058.9437304947996</v>
      </c>
      <c r="O87" s="9">
        <v>-1048.2695771545223</v>
      </c>
      <c r="P87" s="9">
        <v>-1037.595423814244</v>
      </c>
      <c r="Q87" s="9">
        <v>-1026.9212704739657</v>
      </c>
    </row>
    <row r="88" spans="1:17" x14ac:dyDescent="0.25">
      <c r="A88" s="4" t="s">
        <v>18</v>
      </c>
      <c r="B88" s="5" t="s">
        <v>43</v>
      </c>
      <c r="C88" s="6" t="s">
        <v>54</v>
      </c>
      <c r="D88" s="7" t="s">
        <v>21</v>
      </c>
      <c r="E88" s="8" t="s">
        <v>22</v>
      </c>
      <c r="F88" s="9">
        <v>14012.327259244423</v>
      </c>
      <c r="G88" s="9">
        <v>14057.689447178334</v>
      </c>
      <c r="H88" s="9">
        <v>14103.771791775349</v>
      </c>
      <c r="I88" s="9">
        <v>14149.551721233307</v>
      </c>
      <c r="J88" s="9">
        <v>14194.705723751158</v>
      </c>
      <c r="K88" s="9">
        <v>14239.10678623176</v>
      </c>
      <c r="L88" s="9">
        <v>14282.830743775268</v>
      </c>
      <c r="M88" s="9">
        <v>14326.496489880647</v>
      </c>
      <c r="N88" s="9">
        <v>14371.351919319864</v>
      </c>
      <c r="O88" s="9">
        <v>14419.451047568116</v>
      </c>
      <c r="P88" s="9">
        <v>14470.12370866301</v>
      </c>
      <c r="Q88" s="9">
        <v>14520.111313199011</v>
      </c>
    </row>
    <row r="89" spans="1:17" x14ac:dyDescent="0.25">
      <c r="A89" s="4" t="s">
        <v>18</v>
      </c>
      <c r="B89" s="5" t="s">
        <v>43</v>
      </c>
      <c r="C89" s="6" t="s">
        <v>54</v>
      </c>
      <c r="D89" s="7" t="s">
        <v>21</v>
      </c>
      <c r="E89" s="8" t="s">
        <v>23</v>
      </c>
      <c r="F89" s="9">
        <v>15204.865749392875</v>
      </c>
      <c r="G89" s="9">
        <v>15254.088549065847</v>
      </c>
      <c r="H89" s="9">
        <v>15304.092795330691</v>
      </c>
      <c r="I89" s="9">
        <v>15353.768888997844</v>
      </c>
      <c r="J89" s="9">
        <v>15402.765785347001</v>
      </c>
      <c r="K89" s="9">
        <v>15450.945661655735</v>
      </c>
      <c r="L89" s="9">
        <v>15498.390807075288</v>
      </c>
      <c r="M89" s="9">
        <v>15545.772786891765</v>
      </c>
      <c r="N89" s="9">
        <v>15594.445699687507</v>
      </c>
      <c r="O89" s="9">
        <v>15646.638370765397</v>
      </c>
      <c r="P89" s="9">
        <v>15701.623598761978</v>
      </c>
      <c r="Q89" s="9">
        <v>15755.865467513817</v>
      </c>
    </row>
    <row r="90" spans="1:17" x14ac:dyDescent="0.25">
      <c r="A90" s="4" t="s">
        <v>18</v>
      </c>
      <c r="B90" s="5" t="s">
        <v>43</v>
      </c>
      <c r="C90" s="6" t="s">
        <v>54</v>
      </c>
      <c r="D90" s="7" t="s">
        <v>21</v>
      </c>
      <c r="E90" s="8" t="s">
        <v>27</v>
      </c>
      <c r="F90" s="9">
        <v>-1192.538490148459</v>
      </c>
      <c r="G90" s="9">
        <v>-1196.3991018875145</v>
      </c>
      <c r="H90" s="9">
        <v>-1200.3210035553477</v>
      </c>
      <c r="I90" s="9">
        <v>-1204.2171677645365</v>
      </c>
      <c r="J90" s="9">
        <v>-1208.0600615958417</v>
      </c>
      <c r="K90" s="9">
        <v>-1211.8388754239766</v>
      </c>
      <c r="L90" s="9">
        <v>-1215.5600633000208</v>
      </c>
      <c r="M90" s="9">
        <v>-1219.2762970111175</v>
      </c>
      <c r="N90" s="9">
        <v>-1223.0937803676472</v>
      </c>
      <c r="O90" s="9">
        <v>-1227.1873231972845</v>
      </c>
      <c r="P90" s="9">
        <v>-1231.4998900989779</v>
      </c>
      <c r="Q90" s="9">
        <v>-1235.7541543148072</v>
      </c>
    </row>
    <row r="91" spans="1:17" x14ac:dyDescent="0.25">
      <c r="A91" s="4" t="s">
        <v>18</v>
      </c>
      <c r="B91" s="5" t="s">
        <v>43</v>
      </c>
      <c r="C91" s="6" t="s">
        <v>54</v>
      </c>
      <c r="D91" s="7" t="s">
        <v>46</v>
      </c>
      <c r="E91" s="8" t="s">
        <v>22</v>
      </c>
      <c r="F91" s="9">
        <v>1983.2937150304213</v>
      </c>
      <c r="G91" s="9">
        <v>2032.8560035803409</v>
      </c>
      <c r="H91" s="9">
        <v>2084.0820224246168</v>
      </c>
      <c r="I91" s="9">
        <v>2136.6390255043771</v>
      </c>
      <c r="J91" s="9">
        <v>2190.2608159725251</v>
      </c>
      <c r="K91" s="9">
        <v>2244.7344363513839</v>
      </c>
      <c r="L91" s="9">
        <v>2299.8895206588109</v>
      </c>
      <c r="M91" s="9">
        <v>2355.5897761090923</v>
      </c>
      <c r="N91" s="9">
        <v>2411.7261684736573</v>
      </c>
      <c r="O91" s="9">
        <v>2468.2114703696489</v>
      </c>
      <c r="P91" s="9">
        <v>2524.9758998907828</v>
      </c>
      <c r="Q91" s="9">
        <v>2581.9636315120297</v>
      </c>
    </row>
    <row r="92" spans="1:17" x14ac:dyDescent="0.25">
      <c r="A92" s="4" t="s">
        <v>18</v>
      </c>
      <c r="B92" s="5" t="s">
        <v>43</v>
      </c>
      <c r="C92" s="6" t="s">
        <v>54</v>
      </c>
      <c r="D92" s="7" t="s">
        <v>46</v>
      </c>
      <c r="E92" s="8" t="s">
        <v>23</v>
      </c>
      <c r="F92" s="9">
        <v>2152.084669501095</v>
      </c>
      <c r="G92" s="9">
        <v>2205.8650251616464</v>
      </c>
      <c r="H92" s="9">
        <v>2261.4507051841583</v>
      </c>
      <c r="I92" s="9">
        <v>2318.4806446962384</v>
      </c>
      <c r="J92" s="9">
        <v>2376.6659917999741</v>
      </c>
      <c r="K92" s="9">
        <v>2435.7756649770336</v>
      </c>
      <c r="L92" s="9">
        <v>2495.6247990127517</v>
      </c>
      <c r="M92" s="9">
        <v>2556.0655017353974</v>
      </c>
      <c r="N92" s="9">
        <v>2616.9794594075852</v>
      </c>
      <c r="O92" s="9">
        <v>2678.2720210394064</v>
      </c>
      <c r="P92" s="9">
        <v>2739.8674658389336</v>
      </c>
      <c r="Q92" s="9">
        <v>2801.7052171726273</v>
      </c>
    </row>
    <row r="93" spans="1:17" x14ac:dyDescent="0.25">
      <c r="A93" s="4" t="s">
        <v>18</v>
      </c>
      <c r="B93" s="5" t="s">
        <v>43</v>
      </c>
      <c r="C93" s="6" t="s">
        <v>54</v>
      </c>
      <c r="D93" s="7" t="s">
        <v>46</v>
      </c>
      <c r="E93" s="8" t="s">
        <v>27</v>
      </c>
      <c r="F93" s="9">
        <v>-168.79095447067368</v>
      </c>
      <c r="G93" s="9">
        <v>-173.00902158130521</v>
      </c>
      <c r="H93" s="9">
        <v>-177.36868275954146</v>
      </c>
      <c r="I93" s="9">
        <v>-181.84161919186158</v>
      </c>
      <c r="J93" s="9">
        <v>-186.4051758274486</v>
      </c>
      <c r="K93" s="9">
        <v>-191.0412286256493</v>
      </c>
      <c r="L93" s="9">
        <v>-195.735278353941</v>
      </c>
      <c r="M93" s="9">
        <v>-200.47572562630535</v>
      </c>
      <c r="N93" s="9">
        <v>-205.25329093392793</v>
      </c>
      <c r="O93" s="9">
        <v>-210.06055066975705</v>
      </c>
      <c r="P93" s="9">
        <v>-214.89156594815108</v>
      </c>
      <c r="Q93" s="9">
        <v>-219.74158566059782</v>
      </c>
    </row>
    <row r="94" spans="1:17" x14ac:dyDescent="0.25">
      <c r="A94" s="4" t="s">
        <v>18</v>
      </c>
      <c r="B94" s="5" t="s">
        <v>43</v>
      </c>
      <c r="C94" s="6" t="s">
        <v>55</v>
      </c>
      <c r="D94" s="7" t="s">
        <v>21</v>
      </c>
      <c r="E94" s="8" t="s">
        <v>22</v>
      </c>
      <c r="F94" s="9">
        <v>2500.3180955139173</v>
      </c>
      <c r="G94" s="9">
        <v>2482.1878212305842</v>
      </c>
      <c r="H94" s="9">
        <v>2464.0575469472501</v>
      </c>
      <c r="I94" s="9">
        <v>2445.9272726639169</v>
      </c>
      <c r="J94" s="9">
        <v>2427.7969983805833</v>
      </c>
      <c r="K94" s="9">
        <v>2409.6667240972497</v>
      </c>
      <c r="L94" s="9">
        <v>2391.5364498139165</v>
      </c>
      <c r="M94" s="9">
        <v>2373.4061755305829</v>
      </c>
      <c r="N94" s="9">
        <v>2355.2759012472493</v>
      </c>
      <c r="O94" s="9">
        <v>2337.1456269639161</v>
      </c>
      <c r="P94" s="9">
        <v>2319.0153526805825</v>
      </c>
      <c r="Q94" s="9">
        <v>2300.8850783972489</v>
      </c>
    </row>
    <row r="95" spans="1:17" x14ac:dyDescent="0.25">
      <c r="A95" s="4" t="s">
        <v>18</v>
      </c>
      <c r="B95" s="5" t="s">
        <v>43</v>
      </c>
      <c r="C95" s="6" t="s">
        <v>55</v>
      </c>
      <c r="D95" s="7" t="s">
        <v>21</v>
      </c>
      <c r="E95" s="8" t="s">
        <v>23</v>
      </c>
      <c r="F95" s="9">
        <v>1374.2883149101319</v>
      </c>
      <c r="G95" s="9">
        <v>1364.3230932295762</v>
      </c>
      <c r="H95" s="9">
        <v>1354.3578715490205</v>
      </c>
      <c r="I95" s="9">
        <v>1344.3926498684648</v>
      </c>
      <c r="J95" s="9">
        <v>1334.4274281879093</v>
      </c>
      <c r="K95" s="9">
        <v>1324.4622065073536</v>
      </c>
      <c r="L95" s="9">
        <v>1314.4969848267979</v>
      </c>
      <c r="M95" s="9">
        <v>1304.5317631462424</v>
      </c>
      <c r="N95" s="9">
        <v>1294.5665414656867</v>
      </c>
      <c r="O95" s="9">
        <v>1284.601319785131</v>
      </c>
      <c r="P95" s="9">
        <v>1274.6360981045755</v>
      </c>
      <c r="Q95" s="9">
        <v>1264.6708764240198</v>
      </c>
    </row>
    <row r="96" spans="1:17" x14ac:dyDescent="0.25">
      <c r="A96" s="4" t="s">
        <v>18</v>
      </c>
      <c r="B96" s="5" t="s">
        <v>43</v>
      </c>
      <c r="C96" s="6" t="s">
        <v>55</v>
      </c>
      <c r="D96" s="7" t="s">
        <v>21</v>
      </c>
      <c r="E96" s="8" t="s">
        <v>27</v>
      </c>
      <c r="F96" s="9">
        <v>1126.0297806037854</v>
      </c>
      <c r="G96" s="9">
        <v>1117.864728001008</v>
      </c>
      <c r="H96" s="9">
        <v>1109.6996753982296</v>
      </c>
      <c r="I96" s="9">
        <v>1101.5346227954522</v>
      </c>
      <c r="J96" s="9">
        <v>1093.369570192674</v>
      </c>
      <c r="K96" s="9">
        <v>1085.2045175898961</v>
      </c>
      <c r="L96" s="9">
        <v>1077.0394649871187</v>
      </c>
      <c r="M96" s="9">
        <v>1068.8744123843405</v>
      </c>
      <c r="N96" s="9">
        <v>1060.7093597815626</v>
      </c>
      <c r="O96" s="9">
        <v>1052.5443071787852</v>
      </c>
      <c r="P96" s="9">
        <v>1044.379254576007</v>
      </c>
      <c r="Q96" s="9">
        <v>1036.2142019732291</v>
      </c>
    </row>
    <row r="97" spans="1:17" x14ac:dyDescent="0.25">
      <c r="A97" s="4" t="s">
        <v>18</v>
      </c>
      <c r="B97" s="5" t="s">
        <v>43</v>
      </c>
      <c r="C97" s="6" t="s">
        <v>56</v>
      </c>
      <c r="D97" s="7" t="s">
        <v>21</v>
      </c>
      <c r="E97" s="8" t="s">
        <v>22</v>
      </c>
      <c r="F97" s="9">
        <v>16387.19351759366</v>
      </c>
      <c r="G97" s="9">
        <v>16514.368629283785</v>
      </c>
      <c r="H97" s="9">
        <v>16642.540901598881</v>
      </c>
      <c r="I97" s="9">
        <v>16770.294436596792</v>
      </c>
      <c r="J97" s="9">
        <v>16897.181285593218</v>
      </c>
      <c r="K97" s="9">
        <v>17023.02558066132</v>
      </c>
      <c r="L97" s="9">
        <v>17147.932326419901</v>
      </c>
      <c r="M97" s="9">
        <v>17272.758470058139</v>
      </c>
      <c r="N97" s="9">
        <v>17399.2319016234</v>
      </c>
      <c r="O97" s="9">
        <v>17530.19670138308</v>
      </c>
      <c r="P97" s="9">
        <v>17664.724928037547</v>
      </c>
      <c r="Q97" s="9">
        <v>17798.304595216836</v>
      </c>
    </row>
    <row r="98" spans="1:17" x14ac:dyDescent="0.25">
      <c r="A98" s="4" t="s">
        <v>18</v>
      </c>
      <c r="B98" s="5" t="s">
        <v>43</v>
      </c>
      <c r="C98" s="6" t="s">
        <v>56</v>
      </c>
      <c r="D98" s="7" t="s">
        <v>21</v>
      </c>
      <c r="E98" s="8" t="s">
        <v>23</v>
      </c>
      <c r="F98" s="9">
        <v>18981.305232733972</v>
      </c>
      <c r="G98" s="9">
        <v>19128.612311911718</v>
      </c>
      <c r="H98" s="9">
        <v>19277.074403396382</v>
      </c>
      <c r="I98" s="9">
        <v>19425.051470961538</v>
      </c>
      <c r="J98" s="9">
        <v>19572.024655127265</v>
      </c>
      <c r="K98" s="9">
        <v>19717.790247870249</v>
      </c>
      <c r="L98" s="9">
        <v>19862.469876162057</v>
      </c>
      <c r="M98" s="9">
        <v>20007.056142924477</v>
      </c>
      <c r="N98" s="9">
        <v>20153.550465200842</v>
      </c>
      <c r="O98" s="9">
        <v>20305.247144459172</v>
      </c>
      <c r="P98" s="9">
        <v>20461.071345217231</v>
      </c>
      <c r="Q98" s="9">
        <v>20615.796828436476</v>
      </c>
    </row>
    <row r="99" spans="1:17" x14ac:dyDescent="0.25">
      <c r="A99" s="4" t="s">
        <v>18</v>
      </c>
      <c r="B99" s="5" t="s">
        <v>43</v>
      </c>
      <c r="C99" s="6" t="s">
        <v>56</v>
      </c>
      <c r="D99" s="7" t="s">
        <v>21</v>
      </c>
      <c r="E99" s="8" t="s">
        <v>27</v>
      </c>
      <c r="F99" s="9">
        <v>-2594.1117151403141</v>
      </c>
      <c r="G99" s="9">
        <v>-2614.2436826279363</v>
      </c>
      <c r="H99" s="9">
        <v>-2634.5335017975076</v>
      </c>
      <c r="I99" s="9">
        <v>-2654.757034364744</v>
      </c>
      <c r="J99" s="9">
        <v>-2674.8433695340582</v>
      </c>
      <c r="K99" s="9">
        <v>-2694.7646672089331</v>
      </c>
      <c r="L99" s="9">
        <v>-2714.5375497421478</v>
      </c>
      <c r="M99" s="9">
        <v>-2734.2976728663452</v>
      </c>
      <c r="N99" s="9">
        <v>-2754.3185635774507</v>
      </c>
      <c r="O99" s="9">
        <v>-2775.0504430760889</v>
      </c>
      <c r="P99" s="9">
        <v>-2796.3464171796886</v>
      </c>
      <c r="Q99" s="9">
        <v>-2817.4922332196516</v>
      </c>
    </row>
    <row r="100" spans="1:17" x14ac:dyDescent="0.25">
      <c r="A100" s="4" t="s">
        <v>18</v>
      </c>
      <c r="B100" s="5" t="s">
        <v>43</v>
      </c>
      <c r="C100" s="6" t="s">
        <v>57</v>
      </c>
      <c r="D100" s="7" t="s">
        <v>21</v>
      </c>
      <c r="E100" s="8" t="s">
        <v>22</v>
      </c>
      <c r="F100" s="9">
        <v>6590.8451439056935</v>
      </c>
      <c r="G100" s="9">
        <v>6655.3026526965368</v>
      </c>
      <c r="H100" s="9">
        <v>6720.2602954644344</v>
      </c>
      <c r="I100" s="9">
        <v>6785.0079171439165</v>
      </c>
      <c r="J100" s="9">
        <v>6849.3208454490996</v>
      </c>
      <c r="K100" s="9">
        <v>6913.1108723987727</v>
      </c>
      <c r="L100" s="9">
        <v>6976.4306639088227</v>
      </c>
      <c r="M100" s="9">
        <v>7039.7100287734529</v>
      </c>
      <c r="N100" s="9">
        <v>7103.8156042220853</v>
      </c>
      <c r="O100" s="9">
        <v>7170.1738617173642</v>
      </c>
      <c r="P100" s="9">
        <v>7238.3193847947368</v>
      </c>
      <c r="Q100" s="9">
        <v>7305.9891501948459</v>
      </c>
    </row>
    <row r="101" spans="1:17" x14ac:dyDescent="0.25">
      <c r="A101" s="4" t="s">
        <v>18</v>
      </c>
      <c r="B101" s="5" t="s">
        <v>43</v>
      </c>
      <c r="C101" s="6" t="s">
        <v>57</v>
      </c>
      <c r="D101" s="7" t="s">
        <v>21</v>
      </c>
      <c r="E101" s="8" t="s">
        <v>23</v>
      </c>
      <c r="F101" s="9">
        <v>5684.8260001342887</v>
      </c>
      <c r="G101" s="9">
        <v>5740.4227732153395</v>
      </c>
      <c r="H101" s="9">
        <v>5796.4509287024757</v>
      </c>
      <c r="I101" s="9">
        <v>5852.2979339246695</v>
      </c>
      <c r="J101" s="9">
        <v>5907.7700014655302</v>
      </c>
      <c r="K101" s="9">
        <v>5962.7910489692904</v>
      </c>
      <c r="L101" s="9">
        <v>6017.4065025628661</v>
      </c>
      <c r="M101" s="9">
        <v>6071.9870868126809</v>
      </c>
      <c r="N101" s="9">
        <v>6127.280305528484</v>
      </c>
      <c r="O101" s="9">
        <v>6184.5165384085094</v>
      </c>
      <c r="P101" s="9">
        <v>6243.2943480709309</v>
      </c>
      <c r="Q101" s="9">
        <v>6301.6618007071456</v>
      </c>
    </row>
    <row r="102" spans="1:17" x14ac:dyDescent="0.25">
      <c r="A102" s="4" t="s">
        <v>18</v>
      </c>
      <c r="B102" s="5" t="s">
        <v>43</v>
      </c>
      <c r="C102" s="6" t="s">
        <v>57</v>
      </c>
      <c r="D102" s="7" t="s">
        <v>21</v>
      </c>
      <c r="E102" s="8" t="s">
        <v>27</v>
      </c>
      <c r="F102" s="9">
        <v>906.01914377140292</v>
      </c>
      <c r="G102" s="9">
        <v>914.87987948119519</v>
      </c>
      <c r="H102" s="9">
        <v>923.8093667619579</v>
      </c>
      <c r="I102" s="9">
        <v>932.70998321924469</v>
      </c>
      <c r="J102" s="9">
        <v>941.55084398356928</v>
      </c>
      <c r="K102" s="9">
        <v>950.31982342948118</v>
      </c>
      <c r="L102" s="9">
        <v>959.02416134595705</v>
      </c>
      <c r="M102" s="9">
        <v>967.72294196077178</v>
      </c>
      <c r="N102" s="9">
        <v>976.53529869360261</v>
      </c>
      <c r="O102" s="9">
        <v>985.65732330885646</v>
      </c>
      <c r="P102" s="9">
        <v>995.02503672380521</v>
      </c>
      <c r="Q102" s="9">
        <v>1004.3273494877017</v>
      </c>
    </row>
    <row r="103" spans="1:17" x14ac:dyDescent="0.25">
      <c r="A103" s="4" t="s">
        <v>18</v>
      </c>
      <c r="B103" s="5" t="s">
        <v>43</v>
      </c>
      <c r="C103" s="6" t="s">
        <v>58</v>
      </c>
      <c r="D103" s="7" t="s">
        <v>21</v>
      </c>
      <c r="E103" s="8" t="s">
        <v>22</v>
      </c>
      <c r="F103" s="9">
        <v>7872.5314481708074</v>
      </c>
      <c r="G103" s="9">
        <v>7911.494729591117</v>
      </c>
      <c r="H103" s="9">
        <v>7950.7609984551063</v>
      </c>
      <c r="I103" s="9">
        <v>7989.9000339064169</v>
      </c>
      <c r="J103" s="9">
        <v>8028.7757266529561</v>
      </c>
      <c r="K103" s="9">
        <v>8067.3346391920559</v>
      </c>
      <c r="L103" s="9">
        <v>8105.6086771968921</v>
      </c>
      <c r="M103" s="9">
        <v>8143.8582242322855</v>
      </c>
      <c r="N103" s="9">
        <v>8182.6083000145172</v>
      </c>
      <c r="O103" s="9">
        <v>8222.7230788684283</v>
      </c>
      <c r="P103" s="9">
        <v>8263.9206056553721</v>
      </c>
      <c r="Q103" s="9">
        <v>8304.8299124671503</v>
      </c>
    </row>
    <row r="104" spans="1:17" x14ac:dyDescent="0.25">
      <c r="A104" s="4" t="s">
        <v>18</v>
      </c>
      <c r="B104" s="5" t="s">
        <v>43</v>
      </c>
      <c r="C104" s="6" t="s">
        <v>58</v>
      </c>
      <c r="D104" s="7" t="s">
        <v>21</v>
      </c>
      <c r="E104" s="8" t="s">
        <v>23</v>
      </c>
      <c r="F104" s="9">
        <v>4605.2753135544654</v>
      </c>
      <c r="G104" s="9">
        <v>4628.0680631600208</v>
      </c>
      <c r="H104" s="9">
        <v>4651.0380544322343</v>
      </c>
      <c r="I104" s="9">
        <v>4673.9336166725288</v>
      </c>
      <c r="J104" s="9">
        <v>4696.6751286349327</v>
      </c>
      <c r="K104" s="9">
        <v>4719.2313304364579</v>
      </c>
      <c r="L104" s="9">
        <v>4741.6208862653784</v>
      </c>
      <c r="M104" s="9">
        <v>4763.9961153611803</v>
      </c>
      <c r="N104" s="9">
        <v>4786.6641438820116</v>
      </c>
      <c r="O104" s="9">
        <v>4810.1304967293554</v>
      </c>
      <c r="P104" s="9">
        <v>4834.2302357193457</v>
      </c>
      <c r="Q104" s="9">
        <v>4858.1613717199143</v>
      </c>
    </row>
    <row r="105" spans="1:17" x14ac:dyDescent="0.25">
      <c r="A105" s="4" t="s">
        <v>18</v>
      </c>
      <c r="B105" s="5" t="s">
        <v>43</v>
      </c>
      <c r="C105" s="6" t="s">
        <v>58</v>
      </c>
      <c r="D105" s="7" t="s">
        <v>21</v>
      </c>
      <c r="E105" s="8" t="s">
        <v>27</v>
      </c>
      <c r="F105" s="9">
        <v>3267.256134616342</v>
      </c>
      <c r="G105" s="9">
        <v>3283.4266664310944</v>
      </c>
      <c r="H105" s="9">
        <v>3299.7229440228698</v>
      </c>
      <c r="I105" s="9">
        <v>3315.9664172338871</v>
      </c>
      <c r="J105" s="9">
        <v>3332.1005980180248</v>
      </c>
      <c r="K105" s="9">
        <v>3348.1033087555948</v>
      </c>
      <c r="L105" s="9">
        <v>3363.9877909315164</v>
      </c>
      <c r="M105" s="9">
        <v>3379.8621088711052</v>
      </c>
      <c r="N105" s="9">
        <v>3395.9441561325057</v>
      </c>
      <c r="O105" s="9">
        <v>3412.5925821390701</v>
      </c>
      <c r="P105" s="9">
        <v>3429.6903699360223</v>
      </c>
      <c r="Q105" s="9">
        <v>3446.6685407472341</v>
      </c>
    </row>
    <row r="106" spans="1:17" x14ac:dyDescent="0.25">
      <c r="A106" s="4" t="s">
        <v>18</v>
      </c>
      <c r="B106" s="5" t="s">
        <v>43</v>
      </c>
      <c r="C106" s="6" t="s">
        <v>59</v>
      </c>
      <c r="D106" s="7" t="s">
        <v>21</v>
      </c>
      <c r="E106" s="8" t="s">
        <v>22</v>
      </c>
      <c r="F106" s="9">
        <v>4596.8633782647394</v>
      </c>
      <c r="G106" s="9">
        <v>4641.2689391986096</v>
      </c>
      <c r="H106" s="9">
        <v>4686.0708253667235</v>
      </c>
      <c r="I106" s="9">
        <v>4730.7062828159696</v>
      </c>
      <c r="J106" s="9">
        <v>4774.9972726599417</v>
      </c>
      <c r="K106" s="9">
        <v>4818.8738955308354</v>
      </c>
      <c r="L106" s="9">
        <v>4862.3778859086242</v>
      </c>
      <c r="M106" s="9">
        <v>4905.8498406710505</v>
      </c>
      <c r="N106" s="9">
        <v>4949.9765162048343</v>
      </c>
      <c r="O106" s="9">
        <v>4995.8883028903656</v>
      </c>
      <c r="P106" s="9">
        <v>5043.2163869741335</v>
      </c>
      <c r="Q106" s="9">
        <v>5090.1674625331234</v>
      </c>
    </row>
    <row r="107" spans="1:17" x14ac:dyDescent="0.25">
      <c r="A107" s="4" t="s">
        <v>18</v>
      </c>
      <c r="B107" s="5" t="s">
        <v>43</v>
      </c>
      <c r="C107" s="6" t="s">
        <v>59</v>
      </c>
      <c r="D107" s="7" t="s">
        <v>21</v>
      </c>
      <c r="E107" s="8" t="s">
        <v>23</v>
      </c>
      <c r="F107" s="9">
        <v>4925.2107624265054</v>
      </c>
      <c r="G107" s="9">
        <v>4972.7881491413682</v>
      </c>
      <c r="H107" s="9">
        <v>5020.7901700357725</v>
      </c>
      <c r="I107" s="9">
        <v>5068.6138744456803</v>
      </c>
      <c r="J107" s="9">
        <v>5116.0685064213703</v>
      </c>
      <c r="K107" s="9">
        <v>5163.0791737830386</v>
      </c>
      <c r="L107" s="9">
        <v>5209.6905920449508</v>
      </c>
      <c r="M107" s="9">
        <v>5256.2676864332698</v>
      </c>
      <c r="N107" s="9">
        <v>5303.5462673623215</v>
      </c>
      <c r="O107" s="9">
        <v>5352.7374673825316</v>
      </c>
      <c r="P107" s="9">
        <v>5403.4461289008577</v>
      </c>
      <c r="Q107" s="9">
        <v>5453.750852714059</v>
      </c>
    </row>
    <row r="108" spans="1:17" x14ac:dyDescent="0.25">
      <c r="A108" s="4" t="s">
        <v>18</v>
      </c>
      <c r="B108" s="5" t="s">
        <v>43</v>
      </c>
      <c r="C108" s="6" t="s">
        <v>59</v>
      </c>
      <c r="D108" s="7" t="s">
        <v>21</v>
      </c>
      <c r="E108" s="8" t="s">
        <v>27</v>
      </c>
      <c r="F108" s="9">
        <v>-328.3473841617668</v>
      </c>
      <c r="G108" s="9">
        <v>-331.51920994275781</v>
      </c>
      <c r="H108" s="9">
        <v>-334.719344669051</v>
      </c>
      <c r="I108" s="9">
        <v>-337.90759162971176</v>
      </c>
      <c r="J108" s="9">
        <v>-341.07123376142471</v>
      </c>
      <c r="K108" s="9">
        <v>-344.20527825220211</v>
      </c>
      <c r="L108" s="9">
        <v>-347.31270613632984</v>
      </c>
      <c r="M108" s="9">
        <v>-350.41784576221806</v>
      </c>
      <c r="N108" s="9">
        <v>-353.56975115748753</v>
      </c>
      <c r="O108" s="9">
        <v>-356.8491644921686</v>
      </c>
      <c r="P108" s="9">
        <v>-360.22974192672353</v>
      </c>
      <c r="Q108" s="9">
        <v>-363.58339018093636</v>
      </c>
    </row>
    <row r="109" spans="1:17" x14ac:dyDescent="0.25">
      <c r="A109" s="4" t="s">
        <v>18</v>
      </c>
      <c r="B109" s="5" t="s">
        <v>60</v>
      </c>
      <c r="C109" s="6" t="s">
        <v>61</v>
      </c>
      <c r="D109" s="7" t="s">
        <v>21</v>
      </c>
      <c r="E109" s="8" t="s">
        <v>22</v>
      </c>
      <c r="F109" s="9">
        <v>0</v>
      </c>
      <c r="G109" s="9">
        <v>0</v>
      </c>
      <c r="H109" s="9">
        <v>49234.786586360344</v>
      </c>
      <c r="I109" s="9">
        <v>99018.199086360328</v>
      </c>
      <c r="J109" s="9">
        <v>99566.824999999968</v>
      </c>
      <c r="K109" s="9">
        <v>99566.824999999968</v>
      </c>
      <c r="L109" s="9">
        <v>99566.824999999968</v>
      </c>
      <c r="M109" s="9">
        <v>99566.824999999968</v>
      </c>
      <c r="N109" s="9">
        <v>99566.824999999968</v>
      </c>
      <c r="O109" s="9">
        <v>99566.824999999968</v>
      </c>
      <c r="P109" s="9">
        <v>99566.824999999968</v>
      </c>
      <c r="Q109" s="9">
        <v>99566.824999999968</v>
      </c>
    </row>
    <row r="110" spans="1:17" x14ac:dyDescent="0.25">
      <c r="A110" s="4" t="s">
        <v>18</v>
      </c>
      <c r="B110" s="5" t="s">
        <v>60</v>
      </c>
      <c r="C110" s="6" t="s">
        <v>61</v>
      </c>
      <c r="D110" s="7" t="s">
        <v>21</v>
      </c>
      <c r="E110" s="8" t="s">
        <v>23</v>
      </c>
      <c r="F110" s="9">
        <v>0</v>
      </c>
      <c r="G110" s="9">
        <v>0</v>
      </c>
      <c r="H110" s="9">
        <v>49234.786586360344</v>
      </c>
      <c r="I110" s="9">
        <v>99018.199086360328</v>
      </c>
      <c r="J110" s="9">
        <v>99566.824999999968</v>
      </c>
      <c r="K110" s="9">
        <v>99566.824999999968</v>
      </c>
      <c r="L110" s="9">
        <v>99566.824999999968</v>
      </c>
      <c r="M110" s="9">
        <v>99566.824999999968</v>
      </c>
      <c r="N110" s="9">
        <v>99566.824999999968</v>
      </c>
      <c r="O110" s="9">
        <v>99566.824999999968</v>
      </c>
      <c r="P110" s="9">
        <v>99566.824999999968</v>
      </c>
      <c r="Q110" s="9">
        <v>99566.824999999968</v>
      </c>
    </row>
  </sheetData>
  <pageMargins left="0.7" right="0.7" top="0.75" bottom="0.75" header="0.3" footer="0.3"/>
  <pageSetup orientation="portrait" horizontalDpi="1200" verticalDpi="1200" r:id="rId1"/>
  <headerFooter>
    <oddHeader>&amp;L&amp;"Arial"&amp;10 &amp;D -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WP</vt:lpstr>
      <vt:lpstr>Support &gt;&gt;&gt;</vt:lpstr>
      <vt:lpstr>Depr. Study</vt:lpstr>
      <vt:lpstr>FCG - End Plant Bal</vt:lpstr>
      <vt:lpstr>'FCG - End Plant Bal'!Print_Titles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2022-06-29T14:57:35Z</dcterms:created>
  <dcterms:modified xsi:type="dcterms:W3CDTF">2022-06-29T14:57:42Z</dcterms:modified>
</cp:coreProperties>
</file>