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F6E11B8D-0E22-423D-8D66-9EE5B23DF1FA}" xr6:coauthVersionLast="46" xr6:coauthVersionMax="46" xr10:uidLastSave="{00000000-0000-0000-0000-000000000000}"/>
  <bookViews>
    <workbookView xWindow="31140" yWindow="1995" windowWidth="21600" windowHeight="11385" tabRatio="828" activeTab="7" xr2:uid="{00000000-000D-0000-FFFF-FFFF00000000}"/>
  </bookViews>
  <sheets>
    <sheet name="WP" sheetId="5" r:id="rId1"/>
    <sheet name="Support &gt;&gt;&gt;" sheetId="4" r:id="rId2"/>
    <sheet name="RSAM Rates &gt;&gt;&gt;" sheetId="10" r:id="rId3"/>
    <sheet name="RSAM" sheetId="3" r:id="rId4"/>
    <sheet name="FCG - End Plant Bal" sheetId="1" r:id="rId5"/>
    <sheet name="EADIT &gt;&gt;&gt;" sheetId="9" r:id="rId6"/>
    <sheet name="Co Adjustments - Tax Entries" sheetId="11" r:id="rId7"/>
    <sheet name="PTD - Publish to FRI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b">#REF!</definedName>
    <definedName name="\C">#REF!</definedName>
    <definedName name="\P">'[1]Cost of Capital Worksheet'!#REF!</definedName>
    <definedName name="\y">#REF!</definedName>
    <definedName name="\Z">#REF!</definedName>
    <definedName name="______C44">#REF!</definedName>
    <definedName name="_____C44">#REF!</definedName>
    <definedName name="_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'[2]EE Detail'!#REF!</definedName>
    <definedName name="__C44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11C_56">[3]REPORT!$A$1:$P$56</definedName>
    <definedName name="_1C_12">[4]REPORT!$A$1:$AB$56</definedName>
    <definedName name="_2B_6">#REF!</definedName>
    <definedName name="_2C_38B">[5]REPORT!$A$1:$N$56</definedName>
    <definedName name="_3C_38B">[6]REPORT!$A$1:$N$56</definedName>
    <definedName name="_3C_56">[7]REPORT!$A$1:$P$56</definedName>
    <definedName name="_4C_12">[8]REPORT!$A$1:$AB$56</definedName>
    <definedName name="_4C_56">[9]REPORT!$A$1:$P$56</definedName>
    <definedName name="_7C_2">#REF!</definedName>
    <definedName name="_9C_38B">[10]REPORT!$A$1:$N$56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'[11]1999'!$D$9</definedName>
    <definedName name="_key2" hidden="1">#REF!</definedName>
    <definedName name="_Order1" hidden="1">255</definedName>
    <definedName name="_Order2" hidden="1">255</definedName>
    <definedName name="_Sort" hidden="1">'[11]1999'!#REF!</definedName>
    <definedName name="AMOUNT">'[12]~4600717'!$C$2:$C$15</definedName>
    <definedName name="Application">#REF!</definedName>
    <definedName name="baird">#REF!</definedName>
    <definedName name="BottomUDA">#REF!</definedName>
    <definedName name="BTL_06Actual_Essbase">#REF!</definedName>
    <definedName name="BUSelection">#REF!</definedName>
    <definedName name="Cap_06Actual_Essbase">#REF!</definedName>
    <definedName name="CAP_STRUCT_ITEM">'[12]~4600717'!$A$2:$A$15</definedName>
    <definedName name="capBig">#REF!,#REF!,#REF!,#REF!,#REF!,#REF!,#REF!</definedName>
    <definedName name="capData">#REF!</definedName>
    <definedName name="capSmall">#REF!,#REF!,#REF!,#REF!,#REF!,#REF!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>'[13]R-Sched Sample'!#REF!,'[13]R-Sched Sample'!$L$40:$L$43,'[13]R-Sched Sample'!#REF!,'[13]R-Sched Sample'!#REF!</definedName>
    <definedName name="co_name_line1">#REF!</definedName>
    <definedName name="co_name_line2">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rpSec_OM_06Actual_Essbase">#REF!</definedName>
    <definedName name="COS_ID">'[12]~4600717'!$B$2:$B$15</definedName>
    <definedName name="CurrentOptions">#REF!</definedName>
    <definedName name="data_FIN">'[13]R-Sched Sample'!$B$7:$F$46,'[13]R-Sched Sample'!$I$7:$I$46,'[13]R-Sched Sample'!$L$7:$L$46,'[13]R-Sched Sample'!#REF!,'[13]R-Sched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aultPageMember1">#REF!</definedName>
    <definedName name="DefaultTitle">#REF!</definedName>
    <definedName name="DefaultUDA">#REF!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>'[13]Cal 8 Sch 1rev1'!$E$1:$E$65536,'[13]Cal 8 Sch 1rev1'!#REF!,'[13]Cal 8 Sch 1rev1'!$M$1:$M$65536,'[13]Cal 8 Sch 1rev1'!$S$1:$S$65536,'[13]Cal 8 Sch 1rev1'!$Y$1:$Y$65536</definedName>
    <definedName name="detail_data">'[13]Cal 8 Sch 1rev1'!$B$8:$Z$50,'[13]Cal 8 Sch 1rev1'!#REF!</definedName>
    <definedName name="DETAIL_EST">#REF!</definedName>
    <definedName name="DIF_DETAIL">#REF!</definedName>
    <definedName name="DIF_SUM">#REF!</definedName>
    <definedName name="DIF_SUM_SUM">#REF!</definedName>
    <definedName name="docket_no">#REF!</definedName>
    <definedName name="docket_num">#REF!</definedName>
    <definedName name="Energy_Sales">#REF!</definedName>
    <definedName name="Ess_300">#REF!</definedName>
    <definedName name="Ess_304">#REF!</definedName>
    <definedName name="Ess_Database">#REF!</definedName>
    <definedName name="FIVE">#REF!</definedName>
    <definedName name="FormatSelection">#REF!</definedName>
    <definedName name="FPLPAIDS">#REF!</definedName>
    <definedName name="GP_COMPSTUD_Sheet">'[1]Cost of Capital Worksheet'!#REF!</definedName>
    <definedName name="GP_Cost_of_Capital">#REF!</definedName>
    <definedName name="GP_Sheet1">#REF!</definedName>
    <definedName name="group">#REF!</definedName>
    <definedName name="HISTORICAL_YEAR_DATE">#REF!</definedName>
    <definedName name="HISTORICAL_YEAR_X">#REF!</definedName>
    <definedName name="JE_S">#REF!</definedName>
    <definedName name="jpg" hidden="1">{"detail305",#N/A,FALSE,"BI-305"}</definedName>
    <definedName name="JV1_38_90">#REF!</definedName>
    <definedName name="keys">#REF!</definedName>
    <definedName name="KWH_Data">#REF!</definedName>
    <definedName name="MACROS">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et_Generation">#REF!</definedName>
    <definedName name="Net_Income">#REF!</definedName>
    <definedName name="NonUtil_06Actual_Essbase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tl_Dims">#REF!</definedName>
    <definedName name="P1_">'[14]Overhauls,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a">'[15]1997 PSA'!#REF!</definedName>
    <definedName name="PAGE2">#N/A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>#REF!</definedName>
    <definedName name="Print_Area_MI">#REF!</definedName>
    <definedName name="_xlnm.Print_Titles" localSheetId="4">'FCG - End Plant Bal'!$A:$E,'FCG - End Plant Bal'!$3:$6</definedName>
    <definedName name="Print_Titles_MI">#REF!</definedName>
    <definedName name="PrintArea">#REF!</definedName>
    <definedName name="PRIOR_YEAR_DATE">#REF!</definedName>
    <definedName name="PRIOR_YEAR_X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cOps_OM_06Actual_Essbase">#REF!</definedName>
    <definedName name="serp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_Co">#REF!</definedName>
    <definedName name="unlock_NonOp">'[13]Sched 4'!$B$7:$B$23,'[13]Sched 4'!#REF!,'[13]Sched 4'!$C$7:$C$23,'[13]Sched 4'!$A$3:$IV$4</definedName>
    <definedName name="User">#REF!</definedName>
    <definedName name="UserPageMember1">#REF!</definedName>
    <definedName name="UserParameters">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91029"/>
  <pivotCaches>
    <pivotCache cacheId="1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3" l="1"/>
  <c r="O62" i="3"/>
  <c r="F31" i="5"/>
  <c r="O88" i="3"/>
  <c r="D16" i="11" l="1"/>
  <c r="D13" i="11"/>
  <c r="D15" i="11" l="1"/>
  <c r="O33" i="3"/>
  <c r="C62" i="3"/>
  <c r="D62" i="3" s="1"/>
  <c r="E62" i="3" s="1"/>
  <c r="F62" i="3" s="1"/>
  <c r="G62" i="3" s="1"/>
  <c r="H62" i="3" s="1"/>
  <c r="I62" i="3" s="1"/>
  <c r="J62" i="3" s="1"/>
  <c r="K62" i="3" s="1"/>
  <c r="L62" i="3" s="1"/>
  <c r="M62" i="3" s="1"/>
  <c r="N62" i="3" s="1"/>
  <c r="C61" i="3"/>
  <c r="D61" i="3" s="1"/>
  <c r="E61" i="3" s="1"/>
  <c r="F61" i="3" s="1"/>
  <c r="G61" i="3" s="1"/>
  <c r="H61" i="3" s="1"/>
  <c r="I61" i="3" s="1"/>
  <c r="J61" i="3" s="1"/>
  <c r="K61" i="3" s="1"/>
  <c r="L61" i="3" s="1"/>
  <c r="M61" i="3" s="1"/>
  <c r="N61" i="3" s="1"/>
  <c r="C60" i="3"/>
  <c r="D60" i="3" s="1"/>
  <c r="E60" i="3" s="1"/>
  <c r="F60" i="3" s="1"/>
  <c r="G60" i="3" s="1"/>
  <c r="H60" i="3" s="1"/>
  <c r="I60" i="3" s="1"/>
  <c r="J60" i="3" s="1"/>
  <c r="K60" i="3" s="1"/>
  <c r="L60" i="3" s="1"/>
  <c r="M60" i="3" s="1"/>
  <c r="N60" i="3" s="1"/>
  <c r="C59" i="3"/>
  <c r="D59" i="3" s="1"/>
  <c r="E59" i="3" s="1"/>
  <c r="F59" i="3" s="1"/>
  <c r="G59" i="3" s="1"/>
  <c r="H59" i="3" s="1"/>
  <c r="I59" i="3" s="1"/>
  <c r="J59" i="3" s="1"/>
  <c r="K59" i="3" s="1"/>
  <c r="L59" i="3" s="1"/>
  <c r="M59" i="3" s="1"/>
  <c r="N59" i="3" s="1"/>
  <c r="C58" i="3"/>
  <c r="D58" i="3" s="1"/>
  <c r="E58" i="3" s="1"/>
  <c r="F58" i="3" s="1"/>
  <c r="G58" i="3" s="1"/>
  <c r="H58" i="3" s="1"/>
  <c r="I58" i="3" s="1"/>
  <c r="J58" i="3" s="1"/>
  <c r="K58" i="3" s="1"/>
  <c r="L58" i="3" s="1"/>
  <c r="M58" i="3" s="1"/>
  <c r="N58" i="3" s="1"/>
  <c r="C57" i="3"/>
  <c r="D57" i="3" s="1"/>
  <c r="E57" i="3" s="1"/>
  <c r="F57" i="3" s="1"/>
  <c r="G57" i="3" s="1"/>
  <c r="H57" i="3" s="1"/>
  <c r="I57" i="3" s="1"/>
  <c r="J57" i="3" s="1"/>
  <c r="K57" i="3" s="1"/>
  <c r="L57" i="3" s="1"/>
  <c r="M57" i="3" s="1"/>
  <c r="N57" i="3" s="1"/>
  <c r="C56" i="3"/>
  <c r="D56" i="3" s="1"/>
  <c r="E56" i="3" s="1"/>
  <c r="F56" i="3" s="1"/>
  <c r="G56" i="3" s="1"/>
  <c r="H56" i="3" s="1"/>
  <c r="I56" i="3" s="1"/>
  <c r="J56" i="3" s="1"/>
  <c r="K56" i="3" s="1"/>
  <c r="L56" i="3" s="1"/>
  <c r="M56" i="3" s="1"/>
  <c r="N56" i="3" s="1"/>
  <c r="C55" i="3"/>
  <c r="D55" i="3" s="1"/>
  <c r="E55" i="3" s="1"/>
  <c r="F55" i="3" s="1"/>
  <c r="G55" i="3" s="1"/>
  <c r="H55" i="3" s="1"/>
  <c r="I55" i="3" s="1"/>
  <c r="J55" i="3" s="1"/>
  <c r="K55" i="3" s="1"/>
  <c r="L55" i="3" s="1"/>
  <c r="M55" i="3" s="1"/>
  <c r="N55" i="3" s="1"/>
  <c r="C54" i="3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N54" i="3" s="1"/>
  <c r="C53" i="3"/>
  <c r="D53" i="3" s="1"/>
  <c r="E53" i="3" s="1"/>
  <c r="F53" i="3" s="1"/>
  <c r="G53" i="3" s="1"/>
  <c r="H53" i="3" s="1"/>
  <c r="I53" i="3" s="1"/>
  <c r="J53" i="3" s="1"/>
  <c r="K53" i="3" s="1"/>
  <c r="L53" i="3" s="1"/>
  <c r="M53" i="3" s="1"/>
  <c r="N53" i="3" s="1"/>
  <c r="C52" i="3"/>
  <c r="D52" i="3" s="1"/>
  <c r="E52" i="3" s="1"/>
  <c r="F52" i="3" s="1"/>
  <c r="G52" i="3" s="1"/>
  <c r="H52" i="3" s="1"/>
  <c r="I52" i="3" s="1"/>
  <c r="J52" i="3" s="1"/>
  <c r="K52" i="3" s="1"/>
  <c r="L52" i="3" s="1"/>
  <c r="M52" i="3" s="1"/>
  <c r="N52" i="3" s="1"/>
  <c r="C51" i="3"/>
  <c r="D51" i="3" s="1"/>
  <c r="E51" i="3" s="1"/>
  <c r="F51" i="3" s="1"/>
  <c r="G51" i="3" s="1"/>
  <c r="H51" i="3" s="1"/>
  <c r="I51" i="3" s="1"/>
  <c r="J51" i="3" s="1"/>
  <c r="K51" i="3" s="1"/>
  <c r="L51" i="3" s="1"/>
  <c r="M51" i="3" s="1"/>
  <c r="N51" i="3" s="1"/>
  <c r="C50" i="3"/>
  <c r="D50" i="3" s="1"/>
  <c r="E50" i="3" s="1"/>
  <c r="F50" i="3" s="1"/>
  <c r="G50" i="3" s="1"/>
  <c r="H50" i="3" s="1"/>
  <c r="I50" i="3" s="1"/>
  <c r="J50" i="3" s="1"/>
  <c r="K50" i="3" s="1"/>
  <c r="L50" i="3" s="1"/>
  <c r="M50" i="3" s="1"/>
  <c r="N50" i="3" s="1"/>
  <c r="C49" i="3"/>
  <c r="D49" i="3" s="1"/>
  <c r="E49" i="3" s="1"/>
  <c r="F49" i="3" s="1"/>
  <c r="G49" i="3" s="1"/>
  <c r="H49" i="3" s="1"/>
  <c r="I49" i="3" s="1"/>
  <c r="J49" i="3" s="1"/>
  <c r="K49" i="3" s="1"/>
  <c r="L49" i="3" s="1"/>
  <c r="M49" i="3" s="1"/>
  <c r="N49" i="3" s="1"/>
  <c r="C48" i="3"/>
  <c r="D48" i="3" s="1"/>
  <c r="E48" i="3" s="1"/>
  <c r="F48" i="3" s="1"/>
  <c r="G48" i="3" s="1"/>
  <c r="H48" i="3" s="1"/>
  <c r="I48" i="3" s="1"/>
  <c r="J48" i="3" s="1"/>
  <c r="K48" i="3" s="1"/>
  <c r="L48" i="3" s="1"/>
  <c r="M48" i="3" s="1"/>
  <c r="N48" i="3" s="1"/>
  <c r="C47" i="3"/>
  <c r="D47" i="3" s="1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C46" i="3"/>
  <c r="D46" i="3" s="1"/>
  <c r="E46" i="3" s="1"/>
  <c r="F46" i="3" s="1"/>
  <c r="G46" i="3" s="1"/>
  <c r="H46" i="3" s="1"/>
  <c r="I46" i="3" s="1"/>
  <c r="J46" i="3" s="1"/>
  <c r="K46" i="3" s="1"/>
  <c r="L46" i="3" s="1"/>
  <c r="M46" i="3" s="1"/>
  <c r="N46" i="3" s="1"/>
  <c r="C45" i="3"/>
  <c r="D45" i="3" s="1"/>
  <c r="E45" i="3" s="1"/>
  <c r="F45" i="3" s="1"/>
  <c r="G45" i="3" s="1"/>
  <c r="H45" i="3" s="1"/>
  <c r="I45" i="3" s="1"/>
  <c r="J45" i="3" s="1"/>
  <c r="K45" i="3" s="1"/>
  <c r="L45" i="3" s="1"/>
  <c r="M45" i="3" s="1"/>
  <c r="N45" i="3" s="1"/>
  <c r="C44" i="3"/>
  <c r="D44" i="3" s="1"/>
  <c r="E44" i="3" s="1"/>
  <c r="F44" i="3" s="1"/>
  <c r="G44" i="3" s="1"/>
  <c r="H44" i="3" s="1"/>
  <c r="I44" i="3" s="1"/>
  <c r="J44" i="3" s="1"/>
  <c r="K44" i="3" s="1"/>
  <c r="L44" i="3" s="1"/>
  <c r="M44" i="3" s="1"/>
  <c r="N44" i="3" s="1"/>
  <c r="C43" i="3"/>
  <c r="D43" i="3" s="1"/>
  <c r="E43" i="3" s="1"/>
  <c r="F43" i="3" s="1"/>
  <c r="G43" i="3" s="1"/>
  <c r="H43" i="3" s="1"/>
  <c r="I43" i="3" s="1"/>
  <c r="J43" i="3" s="1"/>
  <c r="K43" i="3" s="1"/>
  <c r="L43" i="3" s="1"/>
  <c r="M43" i="3" s="1"/>
  <c r="N43" i="3" s="1"/>
  <c r="C42" i="3"/>
  <c r="D42" i="3" s="1"/>
  <c r="E42" i="3" s="1"/>
  <c r="F42" i="3" s="1"/>
  <c r="G42" i="3" s="1"/>
  <c r="H42" i="3" s="1"/>
  <c r="I42" i="3" s="1"/>
  <c r="J42" i="3" s="1"/>
  <c r="K42" i="3" s="1"/>
  <c r="L42" i="3" s="1"/>
  <c r="M42" i="3" s="1"/>
  <c r="N42" i="3" s="1"/>
  <c r="C41" i="3"/>
  <c r="D41" i="3" s="1"/>
  <c r="E41" i="3" s="1"/>
  <c r="F41" i="3" s="1"/>
  <c r="G41" i="3" s="1"/>
  <c r="H41" i="3" s="1"/>
  <c r="I41" i="3" s="1"/>
  <c r="J41" i="3" s="1"/>
  <c r="K41" i="3" s="1"/>
  <c r="L41" i="3" s="1"/>
  <c r="M41" i="3" s="1"/>
  <c r="N41" i="3" s="1"/>
  <c r="C40" i="3"/>
  <c r="D40" i="3" s="1"/>
  <c r="E40" i="3" s="1"/>
  <c r="F40" i="3" s="1"/>
  <c r="G40" i="3" s="1"/>
  <c r="H40" i="3" s="1"/>
  <c r="I40" i="3" s="1"/>
  <c r="J40" i="3" s="1"/>
  <c r="K40" i="3" s="1"/>
  <c r="L40" i="3" s="1"/>
  <c r="M40" i="3" s="1"/>
  <c r="N40" i="3" s="1"/>
  <c r="C39" i="3"/>
  <c r="D39" i="3" s="1"/>
  <c r="E39" i="3" s="1"/>
  <c r="F39" i="3" s="1"/>
  <c r="G39" i="3" s="1"/>
  <c r="H39" i="3" s="1"/>
  <c r="I39" i="3" s="1"/>
  <c r="J39" i="3" s="1"/>
  <c r="K39" i="3" s="1"/>
  <c r="L39" i="3" s="1"/>
  <c r="M39" i="3" s="1"/>
  <c r="N39" i="3" s="1"/>
  <c r="C38" i="3"/>
  <c r="D38" i="3" s="1"/>
  <c r="E38" i="3" s="1"/>
  <c r="F38" i="3" s="1"/>
  <c r="G38" i="3" s="1"/>
  <c r="H38" i="3" s="1"/>
  <c r="I38" i="3" s="1"/>
  <c r="J38" i="3" s="1"/>
  <c r="K38" i="3" s="1"/>
  <c r="L38" i="3" s="1"/>
  <c r="M38" i="3" s="1"/>
  <c r="N38" i="3" s="1"/>
  <c r="C37" i="3"/>
  <c r="D37" i="3" s="1"/>
  <c r="E37" i="3" s="1"/>
  <c r="F37" i="3" s="1"/>
  <c r="G37" i="3" s="1"/>
  <c r="H37" i="3" s="1"/>
  <c r="I37" i="3" s="1"/>
  <c r="J37" i="3" s="1"/>
  <c r="K37" i="3" s="1"/>
  <c r="L37" i="3" s="1"/>
  <c r="M37" i="3" s="1"/>
  <c r="N37" i="3" s="1"/>
  <c r="C36" i="3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N36" i="3" s="1"/>
</calcChain>
</file>

<file path=xl/sharedStrings.xml><?xml version="1.0" encoding="utf-8"?>
<sst xmlns="http://schemas.openxmlformats.org/spreadsheetml/2006/main" count="806" uniqueCount="215">
  <si>
    <t>CDR: 2022 FCG Rate Case - Base Depr Rates</t>
  </si>
  <si>
    <t>Cap - Component</t>
  </si>
  <si>
    <t>FERC Function</t>
  </si>
  <si>
    <t>Depr Group: PP Utility Account of Cap - Depr Groups</t>
  </si>
  <si>
    <t>Depr Group: SAP Business Area of Cap - Depr Groups</t>
  </si>
  <si>
    <t>User Specified Scenario List</t>
  </si>
  <si>
    <t>a-Dec - 2020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</si>
  <si>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</si>
  <si>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</si>
  <si>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</si>
  <si>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</si>
  <si>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</si>
  <si>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</si>
  <si>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</si>
  <si>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</si>
  <si>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</si>
  <si>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</si>
  <si>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</si>
  <si>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</si>
  <si>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</si>
  <si>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</si>
  <si>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</si>
  <si>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</si>
  <si>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</si>
  <si>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</si>
  <si>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</si>
  <si>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</si>
  <si>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</si>
  <si>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</si>
  <si>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</si>
  <si>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</si>
  <si>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</si>
  <si>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</si>
  <si>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</si>
  <si>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</si>
  <si>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</si>
  <si>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</si>
  <si>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</si>
  <si>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</si>
  <si>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</si>
  <si>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</si>
  <si>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</si>
  <si>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</si>
  <si>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BookDepr: Book Depreciation</t>
  </si>
  <si>
    <t>000: Intangible</t>
  </si>
  <si>
    <t>30302: 30302</t>
  </si>
  <si>
    <t>A01: Base</t>
  </si>
  <si>
    <t>CDR: 2022 FCG Rate Case - Base Depr Rates</t>
  </si>
  <si>
    <t>CDR: 2022 FCG Rate Case</t>
  </si>
  <si>
    <t>30320: 30320</t>
  </si>
  <si>
    <t>007: Building, General Plant</t>
  </si>
  <si>
    <t>39000: 39000 - Structures &amp; Improvements</t>
  </si>
  <si>
    <t>Dif. CDR: 2022 FCG Rate Case</t>
  </si>
  <si>
    <t>008: General Plant Equipment</t>
  </si>
  <si>
    <t>39100: 39100 - Office Furniture &amp; Equipt</t>
  </si>
  <si>
    <t>39111: 39111 - OFE - Enterprise Software</t>
  </si>
  <si>
    <t>39112: 39112 - Computer Equipment</t>
  </si>
  <si>
    <t>39150: 39150 - Personal Computer Equipment</t>
  </si>
  <si>
    <t>39400: 39400 - Tools, Shop &amp; Garage Equipt</t>
  </si>
  <si>
    <t>39410: 39410 - Tools/Shop Equipt-Fixed</t>
  </si>
  <si>
    <t>39700: 39700 - Communications Equipt</t>
  </si>
  <si>
    <t>39800: 39800 - Miscellaneous Equipt</t>
  </si>
  <si>
    <t>009: Transportation Equipment</t>
  </si>
  <si>
    <t>39200: 39200 - Transportation Equipt - Gas</t>
  </si>
  <si>
    <t>39210: 39210 - Automobile</t>
  </si>
  <si>
    <t>39220: 39220 - Light Trucks</t>
  </si>
  <si>
    <t>39230: 39230 - Heavy Trucks</t>
  </si>
  <si>
    <t>39600: 39600 - Power Operated Equipt</t>
  </si>
  <si>
    <t>010: Distribution - Gas</t>
  </si>
  <si>
    <t>37500: 37500 - Structures &amp; Improvements</t>
  </si>
  <si>
    <t>37610: 37610 - Mains - Steel</t>
  </si>
  <si>
    <t>A25: SAFE</t>
  </si>
  <si>
    <t>37620: 37620 - Mains - Plastic</t>
  </si>
  <si>
    <t>37800: 37800 - M&amp;R Station Equipt - Gen</t>
  </si>
  <si>
    <t>37900: 37900 - M&amp;R Station Equipt-CityGate</t>
  </si>
  <si>
    <t>38010: 38010 - Services - Steel</t>
  </si>
  <si>
    <t>38020: 38020 - Services - Plastic</t>
  </si>
  <si>
    <t>38100: 38100 - Meters</t>
  </si>
  <si>
    <t>38110: 38110 - Meters - ERTs</t>
  </si>
  <si>
    <t>38200: 38200 - Meter Installations</t>
  </si>
  <si>
    <t>38210: 38210 - Meter Install - ERTs</t>
  </si>
  <si>
    <t>38300: 38300 - House Regulators</t>
  </si>
  <si>
    <t>38400: 38400 - Communication Equipment</t>
  </si>
  <si>
    <t>38500: 38500 - Industrial M&amp;R Station Equi</t>
  </si>
  <si>
    <t>38700: 38700 - Other Equipment</t>
  </si>
  <si>
    <t>011: Storage Plant - Gas</t>
  </si>
  <si>
    <t>36400-G: 36400 - LNG Plant</t>
  </si>
  <si>
    <t>Grand Total</t>
  </si>
  <si>
    <t>Sum of Dec - 2022</t>
  </si>
  <si>
    <t>Sum of Jan - 2023</t>
  </si>
  <si>
    <t>Sum of Feb - 2023</t>
  </si>
  <si>
    <t>Sum of Mar - 2023</t>
  </si>
  <si>
    <t>Sum of Apr - 2023</t>
  </si>
  <si>
    <t>Sum of May - 2023</t>
  </si>
  <si>
    <t>Sum of Jun - 2023</t>
  </si>
  <si>
    <t>Sum of Jul - 2023</t>
  </si>
  <si>
    <t>Sum of Aug - 2023</t>
  </si>
  <si>
    <t>Sum of Sep - 2023</t>
  </si>
  <si>
    <t>Sum of Oct - 2023</t>
  </si>
  <si>
    <t>Sum of Nov - 2023</t>
  </si>
  <si>
    <t>Sum of Dec - 2023</t>
  </si>
  <si>
    <t>A01 BOOK DEPRECIATION - ADJ</t>
  </si>
  <si>
    <t>A01 RESERVE ADJ</t>
  </si>
  <si>
    <t>38920: 38920 - Land Rights</t>
  </si>
  <si>
    <t>Total SAFE Reserve</t>
  </si>
  <si>
    <t>Check:</t>
  </si>
  <si>
    <t>Ending Reserve Balance - SAFE ROLL IN</t>
  </si>
  <si>
    <t>Book Depreciation - SAFE ROLL IN</t>
  </si>
  <si>
    <t>FPLM: 2022 FCG Rate Case - RIM</t>
  </si>
  <si>
    <t>PE_FCG - RAF: NOI &amp; Rate Base Adjustment Trend</t>
  </si>
  <si>
    <t>1: Company per Book</t>
  </si>
  <si>
    <t>7: Juris Utility</t>
  </si>
  <si>
    <t>Florida City Gas</t>
  </si>
  <si>
    <t>NOI COMPANY ADJUSTMENTS</t>
  </si>
  <si>
    <t>G-NOI_RIM_DEPRECIATION: DEPRECIATION ADJUSTMENT</t>
  </si>
  <si>
    <t>G-AJC603051: DEPR &amp; AMORT EXP - DISTRIBUTION ACCT 375 - RIM</t>
  </si>
  <si>
    <t>G-AJC603052: DEPR &amp; AMORT EXP - DISTRIBUTION ACCT 376 - RIM</t>
  </si>
  <si>
    <t>G-AJC603053: DEPR &amp; AMORT EXP - DISTRIBUTION ACCT 378 - RIM</t>
  </si>
  <si>
    <t>G-AJC603054: DEPR &amp; AMORT EXP - DISTRIBUTION ACCT 379 - RIM</t>
  </si>
  <si>
    <t>G-AJC603055: DEPR &amp; AMORT EXP - DISTRIBUTION ACCT 380 - RIM</t>
  </si>
  <si>
    <t>G-AJC603056: DEPR &amp; AMORT EXP - DISTRIBUTION ACCT 381 - RIM</t>
  </si>
  <si>
    <t>G-AJC603057: DEPR &amp; AMORT EXP - DISTRIBUTION ACCT 382 - RIM</t>
  </si>
  <si>
    <t>G-AJC603058: DEPR &amp; AMORT EXP - DISTRIBUTION ACCT 383 - RIM</t>
  </si>
  <si>
    <t>G-AJC603059: DEPR &amp; AMORT EXP - DISTRIBUTION ACCT 384 - RIM</t>
  </si>
  <si>
    <t>G-AJC603060: DEPR &amp; AMORT EXP - DISTRIBUTION ACCT 385 - RIM</t>
  </si>
  <si>
    <t>G-AJC603061: DEPR &amp; AMORT EXP - DISTRIBUTION ACCT 387 - RIM</t>
  </si>
  <si>
    <t>G-AJC603062: RIM DEPRECIATION - FIT</t>
  </si>
  <si>
    <t>G-AJC603063: RIM DEPRECIATION - SIT</t>
  </si>
  <si>
    <t>G-AJC603064: EADIT AMORTIZATION - RIM DEPRECIATION - FEDERAL</t>
  </si>
  <si>
    <t>G-AJC603091: DEPR &amp; AMORT EXP - GENERAL STRUCTURES - RIM</t>
  </si>
  <si>
    <t>G-AJC603093: DEPR &amp; AMORT EXP - GENERAL OTHER - RIM</t>
  </si>
  <si>
    <t>G-AJC603094: DEPR &amp; AMORT EXP - DISTRIBUTION ACCT 376 - SAFE - RIM</t>
  </si>
  <si>
    <t>G-AJC603095: DEPR &amp; AMORT EXP - DISTRIBUTION ACCT 380 - SAFE - RIM</t>
  </si>
  <si>
    <t>G-AJC603096: DEPR &amp; AMORT EXP - DISTRIBUTION ACCT 381 - SAFE - RIM</t>
  </si>
  <si>
    <t>G-AJC603097: DEPR &amp; AMORT EXP - DISTRIBUTION ACCT 382 - SAFE - RIM</t>
  </si>
  <si>
    <t>RATE BASE COMPANY ADJUSTMENTS</t>
  </si>
  <si>
    <t>G-RB_AD_RIM_DEPRECIATION: DEPRECIATION ADJUSTMENT</t>
  </si>
  <si>
    <t>G-ADC008510: ACC PROV DEPR &amp; AMORT - DISTRIBUTION ACCT 375 - RIM</t>
  </si>
  <si>
    <t>G-ADC008511: ACC PROV DEPR &amp; AMORT - DISTRIBUTION ACCT 376 - RIM</t>
  </si>
  <si>
    <t>G-ADC008512: ACC PROV DEPR &amp; AMORT - DISTRIBUTION ACCT 378 - RIM</t>
  </si>
  <si>
    <t>G-ADC008513: ACC PROV DEPR &amp; AMORT - DISTRIBUTION ACCT 379 - RIM</t>
  </si>
  <si>
    <t>G-ADC008514: ACC PROV DEPR &amp; AMORT - DISTRIBUTION ACCT 380 - RIM</t>
  </si>
  <si>
    <t>G-ADC008515: ACC PROV DEPR &amp; AMORT - DISTRIBUTION ACCT 381 - RIM</t>
  </si>
  <si>
    <t>G-ADC008516: ACC PROV DEPR &amp; AMORT - DISTRIBUTION ACCT 382 - RIM</t>
  </si>
  <si>
    <t>G-ADC008517: ACC PROV DEPR &amp; AMORT - DISTRIBUTION ACCT 383 - RIM</t>
  </si>
  <si>
    <t>G-ADC008518: ACC PROV DEPR &amp; AMORT - DISTRIBUTION ACCT 384 - RIM</t>
  </si>
  <si>
    <t>G-ADC008519: ACC PROV DEPR &amp; AMORT - DISTRIBUTION ACCT 385 - RIM</t>
  </si>
  <si>
    <t>G-ADC008520: ACC PROV DEPR &amp; AMORT - DISTRIBUTION ACCT 387 - RIM</t>
  </si>
  <si>
    <t>G-ADC008566: ACC PROV DEPR &amp; AMORT - DISTRIBUTION ACCT 376 - SAFE - RIM</t>
  </si>
  <si>
    <t>G-ADC008567: ACC PROV DEPR &amp; AMORT - DISTRIBUTION ACCT 380 - SAFE - RIM</t>
  </si>
  <si>
    <t>G-ADC008568: ACC PROV DEPR &amp; AMORT - DISTRIBUTION ACCT 381 - SAFE - RIM</t>
  </si>
  <si>
    <t>G-ADC008569: ACC PROV DEPR &amp; AMORT - DISTRIBUTION ACCT 382 - SAFE - RIM</t>
  </si>
  <si>
    <t>G-ADC008600: ACC PROV DEPR &amp; AMORT - GENERAL PLANT TRANSPORTATION EQUIP - RIM</t>
  </si>
  <si>
    <t>G-ADC008710: ACC PROV DEPR &amp; AMORT - GENERAL PLANT STRUCTURES - RIM</t>
  </si>
  <si>
    <t>G-ADC008720: ACC PROV DEPR &amp; AMORT - GENERAL PLANT OTHER - RIM</t>
  </si>
  <si>
    <t>G-ADC411000: MISCELLANEOUS PAID-IN CAPITAL - RIM</t>
  </si>
  <si>
    <t>G-ADC523000: ADVANCES FROM ASSOCIATED COMPANIES - RIM</t>
  </si>
  <si>
    <t>G-ADC733000: NOTES PAYABLE - ASSOCIATED COMPANIES - RIM</t>
  </si>
  <si>
    <t>G-ADC735000: CUSTOMER DEPOSITS - ACTIVE - RIM</t>
  </si>
  <si>
    <t>G-ADC882000: ACCUM DEFERRED INCOME TAXES - OTHER PROPERTY - RIM</t>
  </si>
  <si>
    <t>Book Depreciation Study - EADIT Co. Adjustment</t>
  </si>
  <si>
    <t>Journal Entry Summary:</t>
  </si>
  <si>
    <t>Entry 1</t>
  </si>
  <si>
    <t>Record amortization of EADIT associated with changes in book depreciation</t>
  </si>
  <si>
    <t>PTD - Publish to FRI</t>
  </si>
  <si>
    <t>2023</t>
  </si>
  <si>
    <t>Plant Tax Forecast - 2022 FCG Rate Case</t>
  </si>
  <si>
    <t>Dif. Plant Tax Forecast - 2022 FCG Rate Case</t>
  </si>
  <si>
    <t>Federal</t>
  </si>
  <si>
    <t>Deferred Tax Activity</t>
  </si>
  <si>
    <t>ATTD_DEPRARAM: Amortization of Excess ARAM - Federal</t>
  </si>
  <si>
    <t>Schedule M Activity</t>
  </si>
  <si>
    <t>DEP101: Tax Depreciation</t>
  </si>
  <si>
    <t>DEP148: Relocation Costs</t>
  </si>
  <si>
    <t>REM101: Cost of Removal</t>
  </si>
  <si>
    <t>SAL101: Tax Gain/Loss</t>
  </si>
  <si>
    <t>Florida</t>
  </si>
  <si>
    <t>SATTD_DEPRARAM: Amortization of Excess ARAM - State</t>
  </si>
  <si>
    <t>DEP101ST: Tax Depreciation - State</t>
  </si>
  <si>
    <t>SAL101ST: Tax Gain/Loss (State)</t>
  </si>
  <si>
    <t>See Tab "Co Adjustments - Tax Entries"</t>
  </si>
  <si>
    <t>FPLM: 2022 FCG Rate Case</t>
  </si>
  <si>
    <t>G-AJC603065: EADIT AMORTIZATION - DEPR STUDY DEPRECIATION - FEDERAL</t>
  </si>
  <si>
    <t>G-AJC603100: DEPR &amp; AMORT EXP - DISTRIBUTION ACCT 375 - DEPR STUDY</t>
  </si>
  <si>
    <t>G-AJC603101: DEPR &amp; AMORT EXP - DISTRIBUTION ACCT 376 - DEPR STUDY</t>
  </si>
  <si>
    <t>G-AJC603102: DEPR &amp; AMORT EXP - DISTRIBUTION ACCT 378 - DEPR STUDY</t>
  </si>
  <si>
    <t>G-AJC603103: DEPR &amp; AMORT EXP - DISTRIBUTION ACCT 379 - DEPR STUDY</t>
  </si>
  <si>
    <t>G-AJC603104: DEPR &amp; AMORT EXP - DISTRIBUTION ACCT 380 - DEPR STUDY</t>
  </si>
  <si>
    <t>G-AJC603105: DEPR &amp; AMORT EXP - DISTRIBUTION ACCT 381 - DEPR STUDY</t>
  </si>
  <si>
    <t>G-AJC603106: DEPR &amp; AMORT EXP - DISTRIBUTION ACCT 382 - DEPR STUDY</t>
  </si>
  <si>
    <t>G-AJC603107: DEPR &amp; AMORT EXP - DISTRIBUTION ACCT 383 - DEPR STUDY</t>
  </si>
  <si>
    <t>G-AJC603108: DEPR &amp; AMORT EXP - DISTRIBUTION ACCT 384 - DEPR STUDY</t>
  </si>
  <si>
    <t>G-AJC603109: DEPR &amp; AMORT EXP - DISTRIBUTION ACCT 385 - DEPR STUDY</t>
  </si>
  <si>
    <t>G-AJC603110: DEPR &amp; AMORT EXP - DISTRIBUTION ACCT 387 - DEPR STUDY</t>
  </si>
  <si>
    <t>G-AJC603111: DEPR &amp; AMORT EXP - GENERAL STRUCTURES - DEPR STUDY</t>
  </si>
  <si>
    <t>G-AJC603112: DEPR &amp; AMORT EXP - GENERAL OTHER - DEPR STUDY</t>
  </si>
  <si>
    <t>G-AJC603113: DEPR &amp; AMORT EXP - DISTRIBUTION ACCT 376 - SAFE - DEPR STUDY</t>
  </si>
  <si>
    <t>G-AJC603114: DEPR &amp; AMORT EXP - DISTRIBUTION ACCT 380 - SAFE - DEPR STUDY</t>
  </si>
  <si>
    <t>G-AJC603115: DEPR &amp; AMORT EXP - DISTRIBUTION ACCT 381 - SAFE - DEPR STUDY</t>
  </si>
  <si>
    <t>G-AJC603116: DEPR &amp; AMORT EXP - DISTRIBUTION ACCT 382 - SAFE - DEPR STUDY</t>
  </si>
  <si>
    <t>9282610 Accm Defer Income Taxes-Oth Prop-Fed- Gas</t>
  </si>
  <si>
    <t>9282710 Accm Defer Income Taxes-Oth Prop-St-Gas</t>
  </si>
  <si>
    <t>9411161 Prov Def Tax-Cr-Gas Op Inc-Federal</t>
  </si>
  <si>
    <t>9411191 Prov Def Tax-Cr-Gas Op Inc-State</t>
  </si>
  <si>
    <t>Plant Tax Forecast</t>
  </si>
  <si>
    <t>Check</t>
  </si>
  <si>
    <t>20220069-GU</t>
  </si>
  <si>
    <t>FCG 002083</t>
  </si>
  <si>
    <t>FCG 002084</t>
  </si>
  <si>
    <t>FCG 002085</t>
  </si>
  <si>
    <t>FCG 002086</t>
  </si>
  <si>
    <t>FCG 002087</t>
  </si>
  <si>
    <t>FCG 002088</t>
  </si>
  <si>
    <t>FCG 002089</t>
  </si>
  <si>
    <t>FCG 002090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</si>
</sst>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4" fillId="0" borderId="0"/>
  </cellStyleXfs>
  <cellXfs count="72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2" borderId="3" xfId="0" applyFont="1" applyFill="1" applyBorder="1"/>
    <xf numFmtId="165" fontId="0" fillId="0" borderId="0" xfId="0" applyNumberFormat="1"/>
    <xf numFmtId="0" fontId="11" fillId="0" borderId="3" xfId="0" applyFont="1" applyBorder="1" applyAlignment="1">
      <alignment horizontal="left"/>
    </xf>
    <xf numFmtId="165" fontId="11" fillId="0" borderId="3" xfId="0" applyNumberFormat="1" applyFont="1" applyBorder="1"/>
    <xf numFmtId="0" fontId="11" fillId="2" borderId="4" xfId="0" applyFont="1" applyFill="1" applyBorder="1" applyAlignment="1">
      <alignment horizontal="left"/>
    </xf>
    <xf numFmtId="165" fontId="11" fillId="2" borderId="4" xfId="0" applyNumberFormat="1" applyFont="1" applyFill="1" applyBorder="1"/>
    <xf numFmtId="0" fontId="0" fillId="3" borderId="0" xfId="0" applyFill="1"/>
    <xf numFmtId="0" fontId="11" fillId="4" borderId="3" xfId="0" applyFont="1" applyFill="1" applyBorder="1"/>
    <xf numFmtId="164" fontId="0" fillId="0" borderId="0" xfId="0" applyNumberFormat="1"/>
    <xf numFmtId="0" fontId="12" fillId="3" borderId="0" xfId="0" applyFont="1" applyFill="1"/>
    <xf numFmtId="17" fontId="12" fillId="0" borderId="0" xfId="0" applyNumberFormat="1" applyFont="1"/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164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164" fontId="3" fillId="0" borderId="5" xfId="0" applyNumberFormat="1" applyFont="1" applyBorder="1" applyAlignment="1">
      <alignment horizontal="right" vertical="center"/>
    </xf>
    <xf numFmtId="0" fontId="19" fillId="0" borderId="0" xfId="0" applyFont="1"/>
    <xf numFmtId="0" fontId="15" fillId="0" borderId="0" xfId="4" applyFont="1"/>
    <xf numFmtId="0" fontId="16" fillId="0" borderId="0" xfId="4" applyFont="1"/>
    <xf numFmtId="43" fontId="16" fillId="0" borderId="0" xfId="5" applyFont="1"/>
    <xf numFmtId="0" fontId="17" fillId="0" borderId="0" xfId="4" applyFont="1"/>
    <xf numFmtId="0" fontId="16" fillId="0" borderId="0" xfId="4" applyFont="1" applyAlignment="1">
      <alignment horizontal="center"/>
    </xf>
    <xf numFmtId="0" fontId="15" fillId="0" borderId="6" xfId="5" applyNumberFormat="1" applyFont="1" applyBorder="1" applyAlignment="1">
      <alignment horizontal="center"/>
    </xf>
    <xf numFmtId="165" fontId="16" fillId="0" borderId="0" xfId="5" applyNumberFormat="1" applyFont="1"/>
    <xf numFmtId="41" fontId="16" fillId="0" borderId="0" xfId="6" applyFont="1"/>
    <xf numFmtId="41" fontId="16" fillId="0" borderId="0" xfId="4" applyNumberFormat="1" applyFont="1"/>
    <xf numFmtId="0" fontId="1" fillId="0" borderId="0" xfId="4"/>
    <xf numFmtId="0" fontId="18" fillId="0" borderId="2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164" fontId="18" fillId="0" borderId="0" xfId="7" applyNumberFormat="1" applyFont="1" applyAlignment="1">
      <alignment horizontal="right"/>
    </xf>
    <xf numFmtId="0" fontId="18" fillId="0" borderId="0" xfId="7" applyFont="1" applyAlignment="1">
      <alignment horizontal="left" indent="1"/>
    </xf>
    <xf numFmtId="0" fontId="18" fillId="0" borderId="0" xfId="7" applyFont="1" applyAlignment="1">
      <alignment horizontal="left" indent="2"/>
    </xf>
    <xf numFmtId="0" fontId="18" fillId="0" borderId="0" xfId="7" applyFont="1" applyAlignment="1">
      <alignment horizontal="left" indent="3"/>
    </xf>
    <xf numFmtId="165" fontId="21" fillId="5" borderId="0" xfId="0" applyNumberFormat="1" applyFont="1" applyFill="1"/>
    <xf numFmtId="164" fontId="0" fillId="5" borderId="0" xfId="0" applyNumberFormat="1" applyFill="1"/>
    <xf numFmtId="0" fontId="23" fillId="0" borderId="0" xfId="0" applyFont="1"/>
    <xf numFmtId="0" fontId="3" fillId="0" borderId="2" xfId="0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0" fontId="25" fillId="0" borderId="0" xfId="13" applyFont="1"/>
  </cellXfs>
  <cellStyles count="14">
    <cellStyle name="Comma [0] 2" xfId="3" xr:uid="{73A4A2F4-9918-4241-8536-58B5AFA7EB04}"/>
    <cellStyle name="Comma [0] 3" xfId="6" xr:uid="{9157B5D7-81A7-42C6-9F71-CAE0A64270F9}"/>
    <cellStyle name="Comma 2" xfId="2" xr:uid="{8EEE4FFA-30AC-4578-B73D-29E48A374692}"/>
    <cellStyle name="Comma 3" xfId="5" xr:uid="{5BDD7EE9-E2A2-437E-8241-061ED52E7C13}"/>
    <cellStyle name="Normal" xfId="0" builtinId="0"/>
    <cellStyle name="Normal 2" xfId="1" xr:uid="{0F7F240A-536F-42E9-8C8D-D400ED9DDC74}"/>
    <cellStyle name="Normal 26" xfId="10" xr:uid="{CFFBA234-F04D-4C9E-BA35-92AD990211EF}"/>
    <cellStyle name="Normal 29" xfId="9" xr:uid="{0FF44734-6D01-4027-A450-92392A4DE28C}"/>
    <cellStyle name="Normal 3" xfId="4" xr:uid="{06716F09-1763-4053-9ABC-E927AE9C51AB}"/>
    <cellStyle name="Normal 4" xfId="7" xr:uid="{605CE45A-98E4-45F0-BD03-75D486B83DA8}"/>
    <cellStyle name="Normal 44" xfId="8" xr:uid="{D2A19D16-FBB5-4DF0-B286-14C65A1166B8}"/>
    <cellStyle name="Normal 48" xfId="11" xr:uid="{8953A5B3-2640-491A-AEB8-41599A31D2C8}"/>
    <cellStyle name="Normal 50" xfId="12" xr:uid="{16EF36C9-BA57-47C9-ACDA-679C67BB913E}"/>
    <cellStyle name="Normal 8" xfId="13" xr:uid="{A8886B99-29EE-4103-A184-98043656FF82}"/>
  </cellStyles>
  <dxfs count="2">
    <dxf>
      <fill>
        <patternFill patternType="solid">
          <bgColor rgb="FFFFFF00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0.707020949078" createdVersion="6" refreshedVersion="6" minRefreshableVersion="3" recordCount="104" xr:uid="{11E5071F-24DA-47FD-8117-7A26F4E641CD}">
  <cacheSource type="worksheet">
    <worksheetSource ref="A6:AP110" sheet="FCG - End Plant Bal"/>
  </cacheSource>
  <cacheFields count="42">
    <cacheField name="Cap - Component" numFmtId="0">
      <sharedItems/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Depr Group: PP Utility Account of Cap - Depr Groups" numFmtId="0">
      <sharedItems count="32">
        <s v="30302: 30302"/>
        <s v="30320: 30320"/>
        <s v="39000: 39000 - Structures &amp; Improvements"/>
        <s v="39100: 39100 - Office Furniture &amp; Equipt"/>
        <s v="39111: 39111 - OFE - Enterprise Software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</sharedItems>
    </cacheField>
    <cacheField name="Depr Group: SAP Business Area of Cap - Depr Groups" numFmtId="0">
      <sharedItems count="2">
        <s v="A01: Base"/>
        <s v="A25: SAFE"/>
      </sharedItems>
    </cacheField>
    <cacheField name="User Specified Scenario List" numFmtId="0">
      <sharedItems count="3">
        <s v="CDR: 2022 FCG Rate Case - Base Depr Rates"/>
        <s v="CDR: 2022 FCG Rate Case"/>
        <s v="Dif. CDR: 2022 FCG Rate Case"/>
      </sharedItems>
    </cacheField>
    <cacheField name="a-Dec - 2020" numFmtId="164">
      <sharedItems containsSemiMixedTypes="0" containsString="0" containsNumber="1" minValue="-36358.869999999995" maxValue="313366.63999999972"/>
    </cacheField>
    <cacheField name="a-Jan - 2021" numFmtId="164">
      <sharedItems containsSemiMixedTypes="0" containsString="0" containsNumber="1" minValue="0" maxValue="313068.24999999977"/>
    </cacheField>
    <cacheField name="a-Feb - 2021" numFmtId="164">
      <sharedItems containsSemiMixedTypes="0" containsString="0" containsNumber="1" minValue="0" maxValue="313902.46000000049"/>
    </cacheField>
    <cacheField name="a-Mar - 2021" numFmtId="164">
      <sharedItems containsSemiMixedTypes="0" containsString="0" containsNumber="1" minValue="-132353.62" maxValue="312343.31000000046"/>
    </cacheField>
    <cacheField name="a-Apr - 2021" numFmtId="164">
      <sharedItems containsSemiMixedTypes="0" containsString="0" containsNumber="1" minValue="0" maxValue="311107.77999999997"/>
    </cacheField>
    <cacheField name="a-May - 2021" numFmtId="164">
      <sharedItems containsSemiMixedTypes="0" containsString="0" containsNumber="1" minValue="0" maxValue="312854.79000000021"/>
    </cacheField>
    <cacheField name="a-Jun - 2021" numFmtId="164">
      <sharedItems containsSemiMixedTypes="0" containsString="0" containsNumber="1" minValue="0" maxValue="313831.90000000043"/>
    </cacheField>
    <cacheField name="a-Jul - 2021" numFmtId="164">
      <sharedItems containsSemiMixedTypes="0" containsString="0" containsNumber="1" minValue="0" maxValue="314838.94"/>
    </cacheField>
    <cacheField name="a-Aug - 2021" numFmtId="164">
      <sharedItems containsSemiMixedTypes="0" containsString="0" containsNumber="1" minValue="0" maxValue="315790.7200000002"/>
    </cacheField>
    <cacheField name="a-Sep - 2021" numFmtId="164">
      <sharedItems containsSemiMixedTypes="0" containsString="0" containsNumber="1" minValue="-891.08" maxValue="315805.65000000043"/>
    </cacheField>
    <cacheField name="a-Oct - 2021" numFmtId="164">
      <sharedItems containsSemiMixedTypes="0" containsString="0" containsNumber="1" minValue="-891.08" maxValue="315705.98"/>
    </cacheField>
    <cacheField name="a-Nov - 2021" numFmtId="164">
      <sharedItems containsSemiMixedTypes="0" containsString="0" containsNumber="1" minValue="-664.45" maxValue="317837.64000000042"/>
    </cacheField>
    <cacheField name="a-Dec - 2021" numFmtId="164">
      <sharedItems containsSemiMixedTypes="0" containsString="0" containsNumber="1" minValue="-260.47000000000003" maxValue="319693.9700000002"/>
    </cacheField>
    <cacheField name="Jan - 2022" numFmtId="164">
      <sharedItems containsSemiMixedTypes="0" containsString="0" containsNumber="1" minValue="0" maxValue="319762.44434238167"/>
    </cacheField>
    <cacheField name="Feb - 2022" numFmtId="164">
      <sharedItems containsSemiMixedTypes="0" containsString="0" containsNumber="1" minValue="0" maxValue="320414.43061562517"/>
    </cacheField>
    <cacheField name="Mar - 2022" numFmtId="164">
      <sharedItems containsSemiMixedTypes="0" containsString="0" containsNumber="1" minValue="0" maxValue="321238.9819688595"/>
    </cacheField>
    <cacheField name="Apr - 2022" numFmtId="164">
      <sharedItems containsSemiMixedTypes="0" containsString="0" containsNumber="1" minValue="0" maxValue="322205.17333959742"/>
    </cacheField>
    <cacheField name="May - 2022" numFmtId="164">
      <sharedItems containsSemiMixedTypes="0" containsString="0" containsNumber="1" minValue="0" maxValue="323274.02746959787"/>
    </cacheField>
    <cacheField name="Jun - 2022" numFmtId="164">
      <sharedItems containsSemiMixedTypes="0" containsString="0" containsNumber="1" minValue="0" maxValue="324421.82487018663"/>
    </cacheField>
    <cacheField name="Jul - 2022" numFmtId="164">
      <sharedItems containsSemiMixedTypes="0" containsString="0" containsNumber="1" minValue="0" maxValue="325637.59860722529"/>
    </cacheField>
    <cacheField name="Aug - 2022" numFmtId="164">
      <sharedItems containsSemiMixedTypes="0" containsString="0" containsNumber="1" minValue="0" maxValue="326913.81369177968"/>
    </cacheField>
    <cacheField name="Sep - 2022" numFmtId="164">
      <sharedItems containsSemiMixedTypes="0" containsString="0" containsNumber="1" minValue="0" maxValue="328249.3997715601"/>
    </cacheField>
    <cacheField name="Oct - 2022" numFmtId="164">
      <sharedItems containsSemiMixedTypes="0" containsString="0" containsNumber="1" minValue="0" maxValue="329637.99210941978"/>
    </cacheField>
    <cacheField name="Nov - 2022" numFmtId="164">
      <sharedItems containsSemiMixedTypes="0" containsString="0" containsNumber="1" minValue="0" maxValue="331052.44113689591"/>
    </cacheField>
    <cacheField name="Dec - 2022" numFmtId="164">
      <sharedItems containsSemiMixedTypes="0" containsString="0" containsNumber="1" minValue="0" maxValue="332466.94787555741"/>
    </cacheField>
    <cacheField name="Jan - 2023" numFmtId="164">
      <sharedItems containsSemiMixedTypes="0" containsString="0" containsNumber="1" minValue="-21036.608044416658" maxValue="333895.77468373068"/>
    </cacheField>
    <cacheField name="Feb - 2023" numFmtId="164">
      <sharedItems containsSemiMixedTypes="0" containsString="0" containsNumber="1" minValue="-21179.379244416661" maxValue="335357.91995543259"/>
    </cacheField>
    <cacheField name="Mar - 2023" numFmtId="164">
      <sharedItems containsSemiMixedTypes="0" containsString="0" containsNumber="1" minValue="-21322.15044441666" maxValue="336831.77713903133"/>
    </cacheField>
    <cacheField name="Apr - 2023" numFmtId="164">
      <sharedItems containsSemiMixedTypes="0" containsString="0" containsNumber="1" minValue="-21464.92164441666" maxValue="338300.71614350815"/>
    </cacheField>
    <cacheField name="May - 2023" numFmtId="164">
      <sharedItems containsSemiMixedTypes="0" containsString="0" containsNumber="1" minValue="-21607.692844416662" maxValue="339759.475694608"/>
    </cacheField>
    <cacheField name="Jun - 2023" numFmtId="164">
      <sharedItems containsSemiMixedTypes="0" containsString="0" containsNumber="1" minValue="-21750.464044416658" maxValue="341205.99017761159"/>
    </cacheField>
    <cacheField name="Jul - 2023" numFmtId="164">
      <sharedItems containsSemiMixedTypes="0" containsString="0" containsNumber="1" minValue="-21893.235244416661" maxValue="342641.49289918313"/>
    </cacheField>
    <cacheField name="Aug - 2023" numFmtId="164">
      <sharedItems containsSemiMixedTypes="0" containsString="0" containsNumber="1" minValue="-22036.00644441666" maxValue="344143.97549930733"/>
    </cacheField>
    <cacheField name="Sep - 2023" numFmtId="164">
      <sharedItems containsSemiMixedTypes="0" containsString="0" containsNumber="1" minValue="-22178.777644416659" maxValue="346146.22467321251"/>
    </cacheField>
    <cacheField name="Oct - 2023" numFmtId="164">
      <sharedItems containsSemiMixedTypes="0" containsString="0" containsNumber="1" minValue="-22321.548844416662" maxValue="348221.6641182272"/>
    </cacheField>
    <cacheField name="Nov - 2023" numFmtId="164">
      <sharedItems containsSemiMixedTypes="0" containsString="0" containsNumber="1" minValue="-22464.320044416658" maxValue="350355.17232296494"/>
    </cacheField>
    <cacheField name="Dec - 2023" numFmtId="164">
      <sharedItems containsSemiMixedTypes="0" containsString="0" containsNumber="1" minValue="-22607.091244416661" maxValue="352473.22302741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BookDepr: Book Depreciation"/>
    <x v="0"/>
    <x v="0"/>
    <x v="0"/>
    <x v="0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93"/>
    <n v="64742.777518388277"/>
    <n v="66742.624950463476"/>
    <n v="68531.103547123639"/>
    <n v="70150.487075451747"/>
    <n v="71634.594549114263"/>
    <n v="73010.481179044262"/>
    <n v="74299.791133988285"/>
    <n v="75668.497973591278"/>
    <n v="77762.476595438784"/>
    <n v="79383.301593768992"/>
    <n v="82636.215759934697"/>
    <n v="85791.880426200616"/>
    <n v="86103.078825880017"/>
    <n v="86352.03754562352"/>
    <n v="86551.204521418345"/>
    <n v="86710.538102054212"/>
    <n v="86838.004966562876"/>
    <n v="86939.978458169833"/>
    <n v="87021.557251455379"/>
    <n v="87094.071734375888"/>
    <n v="87184.714838026513"/>
  </r>
  <r>
    <s v="BookDepr: Book Depreciation"/>
    <x v="0"/>
    <x v="0"/>
    <x v="0"/>
    <x v="1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78"/>
    <n v="64742.77751838827"/>
    <n v="66742.624950463476"/>
    <n v="68531.103547123639"/>
    <n v="70150.487075451747"/>
    <n v="71634.594549114277"/>
    <n v="73010.481179044276"/>
    <n v="74299.791133988285"/>
    <n v="75668.497973591278"/>
    <n v="77762.476595438769"/>
    <n v="79383.301593768978"/>
    <n v="82636.215759934683"/>
    <n v="85791.880426200602"/>
    <n v="86103.078825880031"/>
    <n v="86352.037545623549"/>
    <n v="86551.204521418345"/>
    <n v="86710.538102054197"/>
    <n v="86838.004966562861"/>
    <n v="86939.978458169833"/>
    <n v="87021.557251455408"/>
    <n v="87094.071734375888"/>
    <n v="87184.714838026513"/>
  </r>
  <r>
    <s v="BookDepr: Book Depreciation"/>
    <x v="0"/>
    <x v="1"/>
    <x v="0"/>
    <x v="0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0"/>
    <x v="1"/>
    <x v="0"/>
    <x v="1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1"/>
    <x v="2"/>
    <x v="0"/>
    <x v="0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</r>
  <r>
    <s v="BookDepr: Book Depreciation"/>
    <x v="1"/>
    <x v="2"/>
    <x v="0"/>
    <x v="1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</r>
  <r>
    <s v="BookDepr: Book Depreciation"/>
    <x v="1"/>
    <x v="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</r>
  <r>
    <s v="BookDepr: Book Depreciation"/>
    <x v="2"/>
    <x v="3"/>
    <x v="0"/>
    <x v="0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3"/>
    <x v="0"/>
    <x v="1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4"/>
    <x v="0"/>
    <x v="0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4"/>
    <x v="0"/>
    <x v="1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5"/>
    <x v="0"/>
    <x v="0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5"/>
    <x v="0"/>
    <x v="1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6"/>
    <x v="0"/>
    <x v="0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6"/>
    <x v="0"/>
    <x v="1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7"/>
    <x v="0"/>
    <x v="0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7"/>
    <x v="0"/>
    <x v="1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8"/>
    <x v="0"/>
    <x v="0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</r>
  <r>
    <s v="BookDepr: Book Depreciation"/>
    <x v="2"/>
    <x v="8"/>
    <x v="0"/>
    <x v="1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</r>
  <r>
    <s v="BookDepr: Book Depreciation"/>
    <x v="2"/>
    <x v="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</r>
  <r>
    <s v="BookDepr: Book Depreciation"/>
    <x v="2"/>
    <x v="9"/>
    <x v="0"/>
    <x v="0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9"/>
    <x v="0"/>
    <x v="1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10"/>
    <x v="0"/>
    <x v="0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2"/>
    <x v="10"/>
    <x v="0"/>
    <x v="1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3"/>
    <x v="11"/>
    <x v="0"/>
    <x v="0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</r>
  <r>
    <s v="BookDepr: Book Depreciation"/>
    <x v="3"/>
    <x v="11"/>
    <x v="0"/>
    <x v="1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</r>
  <r>
    <s v="BookDepr: Book Depreciation"/>
    <x v="3"/>
    <x v="1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</r>
  <r>
    <s v="BookDepr: Book Depreciation"/>
    <x v="3"/>
    <x v="12"/>
    <x v="0"/>
    <x v="0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</r>
  <r>
    <s v="BookDepr: Book Depreciation"/>
    <x v="3"/>
    <x v="12"/>
    <x v="0"/>
    <x v="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</r>
  <r>
    <s v="BookDepr: Book Depreciation"/>
    <x v="3"/>
    <x v="1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</r>
  <r>
    <s v="BookDepr: Book Depreciation"/>
    <x v="3"/>
    <x v="13"/>
    <x v="0"/>
    <x v="0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29658.805650000006"/>
    <n v="30070.645650000006"/>
    <n v="30482.485650000002"/>
    <n v="30894.325650000006"/>
    <n v="31306.165650000003"/>
    <n v="31718.005650000006"/>
    <n v="32129.845650000003"/>
    <n v="32541.685650000007"/>
    <n v="32953.525650000003"/>
    <n v="33365.365650000007"/>
    <n v="33777.205650000004"/>
    <n v="34189.045650000007"/>
  </r>
  <r>
    <s v="BookDepr: Book Depreciation"/>
    <x v="3"/>
    <x v="13"/>
    <x v="0"/>
    <x v="1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50695.413694416668"/>
    <n v="51250.024894416667"/>
    <n v="51804.636094416666"/>
    <n v="52359.247294416666"/>
    <n v="52913.858494416665"/>
    <n v="53468.469694416664"/>
    <n v="54023.080894416664"/>
    <n v="54577.692094416663"/>
    <n v="55132.303294416663"/>
    <n v="55686.914494416662"/>
    <n v="56241.525694416661"/>
    <n v="56796.136894416661"/>
  </r>
  <r>
    <s v="BookDepr: Book Depreciation"/>
    <x v="3"/>
    <x v="1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036.608044416658"/>
    <n v="-21179.379244416661"/>
    <n v="-21322.15044441666"/>
    <n v="-21464.92164441666"/>
    <n v="-21607.692844416662"/>
    <n v="-21750.464044416658"/>
    <n v="-21893.235244416661"/>
    <n v="-22036.00644441666"/>
    <n v="-22178.777644416659"/>
    <n v="-22321.548844416662"/>
    <n v="-22464.320044416658"/>
    <n v="-22607.091244416661"/>
  </r>
  <r>
    <s v="BookDepr: Book Depreciation"/>
    <x v="3"/>
    <x v="14"/>
    <x v="0"/>
    <x v="0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4252.1259"/>
    <n v="4252.1259"/>
    <n v="4252.1259"/>
    <n v="4252.1259"/>
    <n v="4252.1259"/>
    <n v="4252.1259"/>
    <n v="4252.1259"/>
    <n v="4252.1259"/>
    <n v="4252.1259"/>
    <n v="4252.1259"/>
    <n v="4252.1259"/>
    <n v="4252.1259"/>
  </r>
  <r>
    <s v="BookDepr: Book Depreciation"/>
    <x v="3"/>
    <x v="14"/>
    <x v="0"/>
    <x v="1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</r>
  <r>
    <s v="BookDepr: Book Depreciation"/>
    <x v="3"/>
    <x v="1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</r>
  <r>
    <s v="BookDepr: Book Depreciation"/>
    <x v="3"/>
    <x v="15"/>
    <x v="0"/>
    <x v="0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</r>
  <r>
    <s v="BookDepr: Book Depreciation"/>
    <x v="3"/>
    <x v="15"/>
    <x v="0"/>
    <x v="1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</r>
  <r>
    <s v="BookDepr: Book Depreciation"/>
    <x v="3"/>
    <x v="1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</r>
  <r>
    <s v="BookDepr: Book Depreciation"/>
    <x v="4"/>
    <x v="16"/>
    <x v="0"/>
    <x v="0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5"/>
    <n v="498.11815988372859"/>
    <n v="502.35912764148162"/>
    <n v="506.90005252606761"/>
    <n v="511.69926398051939"/>
    <n v="516.72813165275295"/>
    <n v="521.98258857423548"/>
    <n v="527.4384509449618"/>
    <n v="532.99255979406485"/>
    <n v="538.54688792571255"/>
    <n v="503.78279049979301"/>
    <n v="509.09260349837871"/>
    <n v="514.44361600873935"/>
    <n v="519.77732762233586"/>
    <n v="525.07523052143938"/>
    <n v="530.33005840156409"/>
    <n v="535.5461497202466"/>
    <n v="540.75891081516806"/>
    <n v="546.03973261831129"/>
    <n v="551.50612349846836"/>
    <n v="557.11974386666805"/>
    <n v="562.69417276832883"/>
  </r>
  <r>
    <s v="BookDepr: Book Depreciation"/>
    <x v="4"/>
    <x v="16"/>
    <x v="0"/>
    <x v="1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"/>
    <n v="498.11815988372859"/>
    <n v="502.35912764148162"/>
    <n v="506.90005252606761"/>
    <n v="511.69926398051933"/>
    <n v="516.72813165275284"/>
    <n v="521.98258857423548"/>
    <n v="527.43845094496169"/>
    <n v="532.99255979406473"/>
    <n v="538.54688792571267"/>
    <n v="544.15562736911454"/>
    <n v="549.8909654512106"/>
    <n v="555.67080474811587"/>
    <n v="561.43195666524116"/>
    <n v="567.15443017995199"/>
    <n v="572.8303766706789"/>
    <n v="578.46448227622443"/>
    <n v="584.09499077596547"/>
    <n v="589.79901432639883"/>
    <n v="595.70347834329368"/>
    <n v="601.76697072706293"/>
    <n v="607.78813086474565"/>
  </r>
  <r>
    <s v="BookDepr: Book Depreciation"/>
    <x v="4"/>
    <x v="1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.372836869321404"/>
    <n v="-40.798361952831755"/>
    <n v="-41.227188739376338"/>
    <n v="-41.654629042904979"/>
    <n v="-42.079199658512572"/>
    <n v="-42.500318269114906"/>
    <n v="-42.918332555977969"/>
    <n v="-43.336079960797441"/>
    <n v="-43.759281708087684"/>
    <n v="-44.197354844825028"/>
    <n v="-44.647226860395001"/>
    <n v="-45.093958096416614"/>
  </r>
  <r>
    <s v="BookDepr: Book Depreciation"/>
    <x v="4"/>
    <x v="17"/>
    <x v="0"/>
    <x v="0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83"/>
    <n v="301232.9550257579"/>
    <n v="302960.4843369131"/>
    <n v="304757.13266296632"/>
    <n v="306587.49755343253"/>
    <n v="308417.9376980369"/>
    <n v="330124.14216162392"/>
    <n v="332137.8257484624"/>
    <n v="334167.75882840011"/>
    <n v="336190.86826430727"/>
    <n v="338199.85439064167"/>
    <n v="340191.85130536923"/>
    <n v="342168.57013885869"/>
    <n v="344143.97549930733"/>
    <n v="346146.22467321251"/>
    <n v="348221.6641182272"/>
    <n v="350355.17232296494"/>
    <n v="352473.22302741581"/>
  </r>
  <r>
    <s v="BookDepr: Book Depreciation"/>
    <x v="4"/>
    <x v="17"/>
    <x v="0"/>
    <x v="1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77"/>
    <n v="301232.95502575784"/>
    <n v="302960.4843369131"/>
    <n v="304757.13266296632"/>
    <n v="306587.49755343253"/>
    <n v="308417.93769803684"/>
    <n v="310267.05090378207"/>
    <n v="312159.61066584807"/>
    <n v="314067.44250789483"/>
    <n v="315968.86115066486"/>
    <n v="317857.00600624218"/>
    <n v="319729.18355767778"/>
    <n v="321587.00201020582"/>
    <n v="323443.58599558956"/>
    <n v="325325.39912895899"/>
    <n v="327276.00011111575"/>
    <n v="329281.17699526751"/>
    <n v="331271.82615358621"/>
  </r>
  <r>
    <s v="BookDepr: Book Depreciation"/>
    <x v="4"/>
    <x v="1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57.091257841999"/>
    <n v="19978.215082614319"/>
    <n v="20100.316320505284"/>
    <n v="20222.007113642485"/>
    <n v="20342.848384399531"/>
    <n v="20462.667747691376"/>
    <n v="20581.568128653129"/>
    <n v="20700.389503717692"/>
    <n v="20820.825544253436"/>
    <n v="20945.664007111438"/>
    <n v="21073.995327697074"/>
    <n v="21201.396873829508"/>
  </r>
  <r>
    <s v="BookDepr: Book Depreciation"/>
    <x v="4"/>
    <x v="17"/>
    <x v="1"/>
    <x v="0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953.6760327125685"/>
    <n v="2003.804231777"/>
    <n v="2055.6151578870363"/>
    <n v="2108.7722656335559"/>
    <n v="2163.0063186892626"/>
    <n v="2218.1019279923185"/>
    <n v="2273.8867822932543"/>
    <n v="2330.2230325924938"/>
    <n v="2387.0003996903756"/>
    <n v="2444.1306602271725"/>
    <n v="2501.5432355151006"/>
    <n v="2559.1816626039335"/>
  </r>
  <r>
    <s v="BookDepr: Book Depreciation"/>
    <x v="4"/>
    <x v="17"/>
    <x v="1"/>
    <x v="1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836.1616848802337"/>
    <n v="1883.2746539257521"/>
    <n v="1931.9691333524779"/>
    <n v="1981.9288210841692"/>
    <n v="2032.9006754598333"/>
    <n v="2084.6822631506752"/>
    <n v="2137.1116374936601"/>
    <n v="2190.0592411583584"/>
    <n v="2243.4214282804282"/>
    <n v="2297.1152821683954"/>
    <n v="2351.0744694690793"/>
    <n v="2405.2459234999378"/>
  </r>
  <r>
    <s v="BookDepr: Book Depreciation"/>
    <x v="4"/>
    <x v="17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.51434783233481"/>
    <n v="120.52957785124806"/>
    <n v="123.64602453455848"/>
    <n v="126.84344454938673"/>
    <n v="130.10564322942923"/>
    <n v="133.41966484164311"/>
    <n v="136.77514479959427"/>
    <n v="140.16379143413496"/>
    <n v="143.57897140994726"/>
    <n v="147.01537805877729"/>
    <n v="150.4687660460213"/>
    <n v="153.93573910399573"/>
  </r>
  <r>
    <s v="BookDepr: Book Depreciation"/>
    <x v="4"/>
    <x v="18"/>
    <x v="0"/>
    <x v="0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7"/>
    <n v="320414.43061562517"/>
    <n v="321238.9819688595"/>
    <n v="322205.17333959742"/>
    <n v="323274.02746959782"/>
    <n v="324421.82487018657"/>
    <n v="325637.59860722529"/>
    <n v="326913.81369177962"/>
    <n v="328249.3997715601"/>
    <n v="329637.99210941978"/>
    <n v="331052.44113689591"/>
    <n v="332466.94787555741"/>
    <n v="323211.10989385156"/>
    <n v="324626.4665168589"/>
    <n v="326053.16027058236"/>
    <n v="327475.09322691598"/>
    <n v="328887.17247238068"/>
    <n v="330287.39849192818"/>
    <n v="331676.96512640943"/>
    <n v="333065.61536211625"/>
    <n v="334472.99429417122"/>
    <n v="335931.43744500657"/>
    <n v="337430.39466698567"/>
    <n v="338918.56732478092"/>
  </r>
  <r>
    <s v="BookDepr: Book Depreciation"/>
    <x v="4"/>
    <x v="18"/>
    <x v="0"/>
    <x v="1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1"/>
    <n v="320414.43061562517"/>
    <n v="321238.9819688595"/>
    <n v="322205.17333959742"/>
    <n v="323274.02746959787"/>
    <n v="324421.82487018663"/>
    <n v="325637.59860722529"/>
    <n v="326913.81369177968"/>
    <n v="328249.3997715601"/>
    <n v="329637.99210941972"/>
    <n v="331052.44113689591"/>
    <n v="332466.94787555741"/>
    <n v="333895.77468373068"/>
    <n v="335357.91995543259"/>
    <n v="336831.77713903133"/>
    <n v="338300.71614350815"/>
    <n v="339759.475694608"/>
    <n v="341205.99017761159"/>
    <n v="342641.49289918313"/>
    <n v="344076.04892780591"/>
    <n v="345529.95278323465"/>
    <n v="347036.60893079161"/>
    <n v="348585.11845762964"/>
    <n v="350122.48690576555"/>
  </r>
  <r>
    <s v="BookDepr: Book Depreciation"/>
    <x v="4"/>
    <x v="1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84.664789879413"/>
    <n v="-10731.453438573828"/>
    <n v="-10778.616868448931"/>
    <n v="-10825.622916592203"/>
    <n v="-10872.303222227463"/>
    <n v="-10918.591685683539"/>
    <n v="-10964.527772773828"/>
    <n v="-11010.433565689778"/>
    <n v="-11056.958489063447"/>
    <n v="-11105.171485785284"/>
    <n v="-11154.72379064411"/>
    <n v="-11203.91958098446"/>
  </r>
  <r>
    <s v="BookDepr: Book Depreciation"/>
    <x v="4"/>
    <x v="18"/>
    <x v="1"/>
    <x v="0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6494.523434542236"/>
    <n v="67760.450179050473"/>
    <n v="69068.872150007999"/>
    <n v="70411.290302124951"/>
    <n v="71780.905399169453"/>
    <n v="73172.278052155991"/>
    <n v="74581.056749896161"/>
    <n v="76003.760283439231"/>
    <n v="77437.603685624621"/>
    <n v="78880.358982723876"/>
    <n v="80330.243795754213"/>
    <n v="81785.832221529417"/>
  </r>
  <r>
    <s v="BookDepr: Book Depreciation"/>
    <x v="4"/>
    <x v="18"/>
    <x v="1"/>
    <x v="1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8692.68949849403"/>
    <n v="70000.465061002542"/>
    <n v="71352.140650834699"/>
    <n v="72738.936262525764"/>
    <n v="74153.827891703972"/>
    <n v="75591.196334871885"/>
    <n v="77046.54622923155"/>
    <n v="78516.281284544646"/>
    <n v="79997.524468620468"/>
    <n v="81487.97415570647"/>
    <n v="82985.789045200625"/>
    <n v="84489.496096621297"/>
  </r>
  <r>
    <s v="BookDepr: Book Depreciation"/>
    <x v="4"/>
    <x v="18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98.1660639517995"/>
    <n v="-2240.0148819520728"/>
    <n v="-2283.2685008266999"/>
    <n v="-2327.645960400816"/>
    <n v="-2372.9224925345188"/>
    <n v="-2418.9182827158875"/>
    <n v="-2465.489479335396"/>
    <n v="-2512.5210011054151"/>
    <n v="-2559.9207829958468"/>
    <n v="-2607.6151729825942"/>
    <n v="-2655.5452494464116"/>
    <n v="-2703.6638750918719"/>
  </r>
  <r>
    <s v="BookDepr: Book Depreciation"/>
    <x v="4"/>
    <x v="19"/>
    <x v="0"/>
    <x v="0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84"/>
    <n v="7163.7405709058439"/>
    <n v="7213.3687053376161"/>
    <n v="7271.0594499350109"/>
    <n v="7334.5940924720626"/>
    <n v="7402.6224425585115"/>
    <n v="7474.5202266576471"/>
    <n v="7549.8585287084879"/>
    <n v="7628.5764207798038"/>
    <n v="7710.3116013460185"/>
    <n v="7793.5186287266233"/>
    <n v="7876.7289412154651"/>
    <n v="6687.0336948283029"/>
    <n v="6759.2082190357869"/>
    <n v="6831.9427545206372"/>
    <n v="6904.44212466301"/>
    <n v="6976.454758844674"/>
    <n v="7047.8818886025847"/>
    <n v="7118.7824851488158"/>
    <n v="7189.6378150697446"/>
    <n v="7261.4182715882434"/>
    <n v="7335.7211069258638"/>
    <n v="7412.025183785845"/>
    <n v="7487.7965440602993"/>
  </r>
  <r>
    <s v="BookDepr: Book Depreciation"/>
    <x v="4"/>
    <x v="19"/>
    <x v="0"/>
    <x v="1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74"/>
    <n v="7163.740570905843"/>
    <n v="7213.368705337617"/>
    <n v="7271.0594499350109"/>
    <n v="7334.5940924720617"/>
    <n v="7402.6224425585115"/>
    <n v="7474.5202266576471"/>
    <n v="7549.8585287084898"/>
    <n v="7628.5764207798038"/>
    <n v="7710.3116013460176"/>
    <n v="7793.5186287266233"/>
    <n v="7876.7289412154651"/>
    <n v="7960.754398605126"/>
    <n v="8046.6764512330783"/>
    <n v="8133.2651839531391"/>
    <n v="8219.5739579321526"/>
    <n v="8305.3032843388992"/>
    <n v="8390.3355816697422"/>
    <n v="8474.7410537485903"/>
    <n v="8559.0926369877925"/>
    <n v="8644.5455614145758"/>
    <n v="8733.0013177688888"/>
    <n v="8823.8395045069556"/>
    <n v="8914.0435048336858"/>
  </r>
  <r>
    <s v="BookDepr: Book Depreciation"/>
    <x v="4"/>
    <x v="1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3.7207037768201"/>
    <n v="-1287.4682321972925"/>
    <n v="-1301.3224294325025"/>
    <n v="-1315.131833269144"/>
    <n v="-1328.8485254942241"/>
    <n v="-1342.4536930671591"/>
    <n v="-1355.9585685997754"/>
    <n v="-1369.454821918046"/>
    <n v="-1383.1272898263323"/>
    <n v="-1397.2802108430219"/>
    <n v="-1411.8143207211135"/>
    <n v="-1426.2469607733901"/>
  </r>
  <r>
    <s v="BookDepr: Book Depreciation"/>
    <x v="4"/>
    <x v="20"/>
    <x v="0"/>
    <x v="0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53"/>
    <n v="39832.339538446715"/>
    <n v="40110.731826323892"/>
    <n v="40435.428012160097"/>
    <n v="40793.685941441974"/>
    <n v="41177.75141586754"/>
    <n v="41584.039207136171"/>
    <n v="42010.086032872525"/>
    <n v="42455.541981490554"/>
    <n v="42918.3263405998"/>
    <n v="43389.563575800676"/>
    <n v="43860.81967751171"/>
    <n v="49755.694179358157"/>
    <n v="50302.025327056952"/>
    <n v="50852.653206512376"/>
    <n v="51401.476760883808"/>
    <n v="51946.565794284048"/>
    <n v="52487.16249770295"/>
    <n v="53023.71933252825"/>
    <n v="53559.928855514809"/>
    <n v="54103.236487041817"/>
    <n v="54665.897273786111"/>
    <n v="55243.912747746908"/>
    <n v="55817.840910678831"/>
  </r>
  <r>
    <s v="BookDepr: Book Depreciation"/>
    <x v="4"/>
    <x v="20"/>
    <x v="0"/>
    <x v="1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68"/>
    <n v="39832.339538446708"/>
    <n v="40110.731826323885"/>
    <n v="40435.42801216009"/>
    <n v="40793.685941441967"/>
    <n v="41177.751415867548"/>
    <n v="41584.039207136171"/>
    <n v="42010.086032872525"/>
    <n v="42455.541981490554"/>
    <n v="42918.3263405998"/>
    <n v="43389.563575800676"/>
    <n v="43860.819677511718"/>
    <n v="44336.757189527067"/>
    <n v="44823.586925100251"/>
    <n v="45314.245431545663"/>
    <n v="45803.296123559834"/>
    <n v="46289.01902460953"/>
    <n v="46770.738859339268"/>
    <n v="47248.858811163809"/>
    <n v="47726.669277191409"/>
    <n v="48210.804790433329"/>
    <n v="48712.185689512356"/>
    <n v="49227.248983140817"/>
    <n v="49738.670118426686"/>
  </r>
  <r>
    <s v="BookDepr: Book Depreciation"/>
    <x v="4"/>
    <x v="2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8.9369898310752"/>
    <n v="5478.438401956696"/>
    <n v="5538.4077749666967"/>
    <n v="5598.1806373239751"/>
    <n v="5657.54676967449"/>
    <n v="5716.4236383636826"/>
    <n v="5774.8605213644514"/>
    <n v="5833.2595783233864"/>
    <n v="5892.4316966085098"/>
    <n v="5953.7115842737321"/>
    <n v="6016.6637646060926"/>
    <n v="6079.1707922521355"/>
  </r>
  <r>
    <s v="BookDepr: Book Depreciation"/>
    <x v="4"/>
    <x v="21"/>
    <x v="0"/>
    <x v="0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9"/>
    <n v="34777.704810596711"/>
    <n v="34802.269245300449"/>
    <n v="34829.337410008782"/>
    <n v="34858.561482268182"/>
    <n v="34889.702485687922"/>
    <n v="34922.726473446186"/>
    <n v="34957.431584342485"/>
    <n v="34992.956754619823"/>
    <n v="35028.483755239635"/>
    <n v="63895.247196443939"/>
    <n v="63962.738450556528"/>
    <n v="64030.906568821913"/>
    <n v="64098.790451757181"/>
    <n v="64166.086035604538"/>
    <n v="64232.673942710775"/>
    <n v="64298.62544931822"/>
    <n v="64364.522243891784"/>
    <n v="64431.537203502383"/>
    <n v="64501.600865650726"/>
    <n v="64574.083351673398"/>
    <n v="64645.921963590452"/>
  </r>
  <r>
    <s v="BookDepr: Book Depreciation"/>
    <x v="4"/>
    <x v="21"/>
    <x v="0"/>
    <x v="1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2"/>
    <n v="34777.704810596711"/>
    <n v="34802.269245300449"/>
    <n v="34829.337410008782"/>
    <n v="34858.561482268189"/>
    <n v="34889.702485687929"/>
    <n v="34922.726473446179"/>
    <n v="34957.431584342485"/>
    <n v="34992.956754619823"/>
    <n v="35028.483755239635"/>
    <n v="35064.464924877786"/>
    <n v="35101.502808232253"/>
    <n v="35138.912141426663"/>
    <n v="35176.165491817985"/>
    <n v="35213.095995148818"/>
    <n v="35249.638139292503"/>
    <n v="35285.831039259981"/>
    <n v="35321.993914330829"/>
    <n v="35358.770416556188"/>
    <n v="35397.219987247336"/>
    <n v="35436.996961284181"/>
    <n v="35476.42058977524"/>
  </r>
  <r>
    <s v="BookDepr: Book Depreciation"/>
    <x v="4"/>
    <x v="2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30.782271566179"/>
    <n v="28861.235642324293"/>
    <n v="28891.994427395271"/>
    <n v="28922.62495993921"/>
    <n v="28952.990040455712"/>
    <n v="28983.035803418272"/>
    <n v="29012.794410058221"/>
    <n v="29042.52832956093"/>
    <n v="29072.766786946191"/>
    <n v="29104.380878403379"/>
    <n v="29137.08639038922"/>
    <n v="29169.501373815219"/>
  </r>
  <r>
    <s v="BookDepr: Book Depreciation"/>
    <x v="4"/>
    <x v="21"/>
    <x v="1"/>
    <x v="0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</r>
  <r>
    <s v="BookDepr: Book Depreciation"/>
    <x v="4"/>
    <x v="21"/>
    <x v="1"/>
    <x v="1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</r>
  <r>
    <s v="BookDepr: Book Depreciation"/>
    <x v="4"/>
    <x v="21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</r>
  <r>
    <s v="BookDepr: Book Depreciation"/>
    <x v="4"/>
    <x v="22"/>
    <x v="0"/>
    <x v="0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3"/>
    <n v="190833.65168180372"/>
    <n v="191838.97269834776"/>
    <n v="192903.04944362753"/>
    <n v="194019.36900757762"/>
    <n v="195187.00622517668"/>
    <n v="196400.45970007399"/>
    <n v="197636.26255006934"/>
    <n v="198872.11528305229"/>
    <n v="262362.50039765204"/>
    <n v="264036.71606377658"/>
    <n v="265724.20355885546"/>
    <n v="267406.11781938089"/>
    <n v="269076.49681860482"/>
    <n v="270732.99982125842"/>
    <n v="272377.02439891157"/>
    <n v="274019.97619297536"/>
    <n v="275684.85276330705"/>
    <n v="277409.50773739186"/>
    <n v="279181.59056918952"/>
    <n v="280941.04843486636"/>
  </r>
  <r>
    <s v="BookDepr: Book Depreciation"/>
    <x v="4"/>
    <x v="22"/>
    <x v="0"/>
    <x v="1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6"/>
    <n v="190833.65168180372"/>
    <n v="191838.97269834776"/>
    <n v="192903.04944362753"/>
    <n v="194019.36900757762"/>
    <n v="195187.00622517665"/>
    <n v="196400.45970007399"/>
    <n v="197636.2625500694"/>
    <n v="198872.11528305232"/>
    <n v="200120.34564865942"/>
    <n v="201397.37501561339"/>
    <n v="202684.52763948732"/>
    <n v="203967.4292075758"/>
    <n v="205241.53210788465"/>
    <n v="206505.05091471365"/>
    <n v="207759.05164361434"/>
    <n v="209012.23409314035"/>
    <n v="210282.1399455856"/>
    <n v="211597.64253843116"/>
    <n v="212949.32133505758"/>
    <n v="214291.37027764588"/>
  </r>
  <r>
    <s v="BookDepr: Book Depreciation"/>
    <x v="4"/>
    <x v="2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42.154748992529"/>
    <n v="62639.34104816326"/>
    <n v="63039.675919368114"/>
    <n v="63438.688611805061"/>
    <n v="63834.964710720102"/>
    <n v="64227.948906544756"/>
    <n v="64617.9727552974"/>
    <n v="65007.742099835006"/>
    <n v="65402.712817721476"/>
    <n v="65811.865198960848"/>
    <n v="66232.269234132065"/>
    <n v="66649.678157220536"/>
  </r>
  <r>
    <s v="BookDepr: Book Depreciation"/>
    <x v="4"/>
    <x v="22"/>
    <x v="1"/>
    <x v="0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6614.782571483272"/>
    <n v="27011.683871178742"/>
    <n v="27421.908541031091"/>
    <n v="27842.791907008941"/>
    <n v="28272.202229887196"/>
    <n v="28708.434118285768"/>
    <n v="29150.123259100601"/>
    <n v="29596.178201848441"/>
    <n v="30045.725786142684"/>
    <n v="30498.067483674051"/>
    <n v="30952.644471795116"/>
    <n v="31409.009692387943"/>
  </r>
  <r>
    <s v="BookDepr: Book Depreciation"/>
    <x v="4"/>
    <x v="22"/>
    <x v="1"/>
    <x v="1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0300.765084554809"/>
    <n v="20603.506616454659"/>
    <n v="20916.410718984676"/>
    <n v="21237.444878018832"/>
    <n v="21564.983082256298"/>
    <n v="21897.724522656412"/>
    <n v="22234.628551986643"/>
    <n v="22574.862652460972"/>
    <n v="22917.760809850573"/>
    <n v="23262.790212772401"/>
    <n v="23609.52461212"/>
    <n v="23957.623008608221"/>
  </r>
  <r>
    <s v="BookDepr: Book Depreciation"/>
    <x v="4"/>
    <x v="22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4.0174869284638"/>
    <n v="6408.1772547240853"/>
    <n v="6505.4978220464145"/>
    <n v="6605.3470289901088"/>
    <n v="6707.2191476308963"/>
    <n v="6810.709595629356"/>
    <n v="6915.4947071139559"/>
    <n v="7021.3155493874683"/>
    <n v="7127.9649762921072"/>
    <n v="7235.2772709016508"/>
    <n v="7343.1198596751183"/>
    <n v="7451.3866837797204"/>
  </r>
  <r>
    <s v="BookDepr: Book Depreciation"/>
    <x v="4"/>
    <x v="23"/>
    <x v="0"/>
    <x v="0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2"/>
    <n v="99425.054666235272"/>
    <n v="99996.130069607971"/>
    <n v="100677.40812912109"/>
    <n v="101438.56268792355"/>
    <n v="102261.13885805153"/>
    <n v="103136.6038442328"/>
    <n v="104059.09506745011"/>
    <n v="105027.77974282132"/>
    <n v="106037.70580276279"/>
    <n v="107067.74959443707"/>
    <n v="108097.8382881524"/>
    <n v="99298.660844200436"/>
    <n v="100269.59579839808"/>
    <n v="101593.62687648302"/>
    <n v="103258.98170950277"/>
    <n v="104917.13055184219"/>
    <n v="106566.61116384419"/>
    <n v="108208.29659792111"/>
    <n v="109849.31187218573"/>
    <n v="111504.02338872217"/>
    <n v="113196.0780229451"/>
    <n v="114917.76048195081"/>
    <n v="116631.55621989942"/>
  </r>
  <r>
    <s v="BookDepr: Book Depreciation"/>
    <x v="4"/>
    <x v="23"/>
    <x v="0"/>
    <x v="1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35"/>
    <n v="99425.054666235257"/>
    <n v="99996.130069607942"/>
    <n v="100677.40812912106"/>
    <n v="101438.56268792354"/>
    <n v="102261.13885805155"/>
    <n v="103136.60384423281"/>
    <n v="104059.09506745009"/>
    <n v="105027.77974282134"/>
    <n v="106037.70580276281"/>
    <n v="107067.74959443707"/>
    <n v="108097.83828815243"/>
    <n v="109139.06867560762"/>
    <n v="110206.2224090501"/>
    <n v="111661.46377415251"/>
    <n v="113491.85377080488"/>
    <n v="115314.32366959234"/>
    <n v="117127.26632422516"/>
    <n v="118931.64130582323"/>
    <n v="120735.27971537528"/>
    <n v="122553.97165246941"/>
    <n v="124413.70737657031"/>
    <n v="126306.0070161982"/>
    <n v="128189.63836781739"/>
  </r>
  <r>
    <s v="BookDepr: Book Depreciation"/>
    <x v="4"/>
    <x v="2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840.4078314072485"/>
    <n v="-9936.6266106520616"/>
    <n v="-10067.836897669495"/>
    <n v="-10232.872061302089"/>
    <n v="-10397.193117750137"/>
    <n v="-10560.655160380958"/>
    <n v="-10723.344707902093"/>
    <n v="-10885.967843189579"/>
    <n v="-11049.948263747241"/>
    <n v="-11217.629353625205"/>
    <n v="-11388.246534247393"/>
    <n v="-11558.082147917972"/>
  </r>
  <r>
    <s v="BookDepr: Book Depreciation"/>
    <x v="4"/>
    <x v="23"/>
    <x v="1"/>
    <x v="0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483.0453678969875"/>
    <n v="2525.3650286193142"/>
    <n v="2569.1052956867184"/>
    <n v="2613.9820478301854"/>
    <n v="2659.7679880345022"/>
    <n v="2706.2812786874993"/>
    <n v="2753.3764496994395"/>
    <n v="2800.9371249985356"/>
    <n v="2848.8702037273551"/>
    <n v="2897.1012051999546"/>
    <n v="2945.5705448675772"/>
    <n v="2994.2305550912188"/>
  </r>
  <r>
    <s v="BookDepr: Book Depreciation"/>
    <x v="4"/>
    <x v="23"/>
    <x v="1"/>
    <x v="1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729.1129268777704"/>
    <n v="2775.6264278518588"/>
    <n v="2823.7013159799972"/>
    <n v="2873.0253138313751"/>
    <n v="2923.3485994613447"/>
    <n v="2974.4713153141884"/>
    <n v="3026.2335753453303"/>
    <n v="3078.5074707191116"/>
    <n v="3131.1906743670033"/>
    <n v="3184.2013246341849"/>
    <n v="3237.4739321967968"/>
    <n v="3290.9561055957543"/>
  </r>
  <r>
    <s v="BookDepr: Book Depreciation"/>
    <x v="4"/>
    <x v="23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6.06755898078279"/>
    <n v="-250.26139923254493"/>
    <n v="-254.5960202932788"/>
    <n v="-259.04326600118975"/>
    <n v="-263.58061142684278"/>
    <n v="-268.19003662668933"/>
    <n v="-272.85712564589062"/>
    <n v="-277.5703457205758"/>
    <n v="-282.32047063964819"/>
    <n v="-287.10011943423001"/>
    <n v="-291.90338732921964"/>
    <n v="-296.72555050453559"/>
  </r>
  <r>
    <s v="BookDepr: Book Depreciation"/>
    <x v="4"/>
    <x v="24"/>
    <x v="0"/>
    <x v="0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7921.1895869697728"/>
    <n v="7847.3022657961619"/>
    <n v="7773.4149446225501"/>
    <n v="7699.5276234489393"/>
    <n v="7625.6403022753275"/>
    <n v="7551.7529811017166"/>
    <n v="7477.8656599281057"/>
    <n v="7403.978338754494"/>
    <n v="7330.0910175808831"/>
    <n v="7256.2036964072722"/>
    <n v="7182.3163752336604"/>
    <n v="7108.4290540600496"/>
  </r>
  <r>
    <s v="BookDepr: Book Depreciation"/>
    <x v="4"/>
    <x v="24"/>
    <x v="0"/>
    <x v="1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9065.5265441867941"/>
    <n v="8980.9650696729059"/>
    <n v="8896.4035951590176"/>
    <n v="8811.8421206451276"/>
    <n v="8727.2806461312375"/>
    <n v="8642.7191716173493"/>
    <n v="8558.157697103461"/>
    <n v="8473.596222589571"/>
    <n v="8389.0347480756827"/>
    <n v="8304.4732735617945"/>
    <n v="8219.9117990479044"/>
    <n v="8135.3503245340153"/>
  </r>
  <r>
    <s v="BookDepr: Book Depreciation"/>
    <x v="4"/>
    <x v="2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4.3369572170213"/>
    <n v="-1133.662803876744"/>
    <n v="-1122.9886505364675"/>
    <n v="-1112.3144971961883"/>
    <n v="-1101.64034385591"/>
    <n v="-1090.9661905156327"/>
    <n v="-1080.2920371753553"/>
    <n v="-1069.617883835077"/>
    <n v="-1058.9437304947996"/>
    <n v="-1048.2695771545223"/>
    <n v="-1037.595423814244"/>
    <n v="-1026.9212704739657"/>
  </r>
  <r>
    <s v="BookDepr: Book Depreciation"/>
    <x v="4"/>
    <x v="25"/>
    <x v="0"/>
    <x v="0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6"/>
    <n v="14911.086356285052"/>
    <n v="14943.870661731013"/>
    <n v="14980.687757505451"/>
    <n v="15021.466227160252"/>
    <n v="15065.78140030891"/>
    <n v="15111.821793230107"/>
    <n v="15157.866036778725"/>
    <n v="14012.327259244423"/>
    <n v="14057.689447178334"/>
    <n v="14103.771791775349"/>
    <n v="14149.551721233307"/>
    <n v="14194.705723751158"/>
    <n v="14239.10678623176"/>
    <n v="14282.830743775268"/>
    <n v="14326.496489880647"/>
    <n v="14371.351919319864"/>
    <n v="14419.451047568116"/>
    <n v="14470.12370866301"/>
    <n v="14520.111313199011"/>
  </r>
  <r>
    <s v="BookDepr: Book Depreciation"/>
    <x v="4"/>
    <x v="25"/>
    <x v="0"/>
    <x v="1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8"/>
    <n v="14911.086356285054"/>
    <n v="14943.870661731013"/>
    <n v="14980.687757505451"/>
    <n v="15021.466227160252"/>
    <n v="15065.781400308908"/>
    <n v="15111.821793230107"/>
    <n v="15157.866036778723"/>
    <n v="15204.865749392875"/>
    <n v="15254.088549065847"/>
    <n v="15304.092795330691"/>
    <n v="15353.768888997844"/>
    <n v="15402.765785347001"/>
    <n v="15450.945661655735"/>
    <n v="15498.390807075288"/>
    <n v="15545.772786891765"/>
    <n v="15594.445699687507"/>
    <n v="15646.638370765397"/>
    <n v="15701.623598761978"/>
    <n v="15755.865467513817"/>
  </r>
  <r>
    <s v="BookDepr: Book Depreciation"/>
    <x v="4"/>
    <x v="2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2.538490148459"/>
    <n v="-1196.3991018875145"/>
    <n v="-1200.3210035553477"/>
    <n v="-1204.2171677645365"/>
    <n v="-1208.0600615958417"/>
    <n v="-1211.8388754239766"/>
    <n v="-1215.5600633000208"/>
    <n v="-1219.2762970111175"/>
    <n v="-1223.0937803676472"/>
    <n v="-1227.1873231972845"/>
    <n v="-1231.4998900989779"/>
    <n v="-1235.7541543148072"/>
  </r>
  <r>
    <s v="BookDepr: Book Depreciation"/>
    <x v="4"/>
    <x v="25"/>
    <x v="1"/>
    <x v="0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1983.2937150304213"/>
    <n v="2032.8560035803409"/>
    <n v="2084.0820224246168"/>
    <n v="2136.6390255043771"/>
    <n v="2190.2608159725251"/>
    <n v="2244.7344363513839"/>
    <n v="2299.8895206588109"/>
    <n v="2355.5897761090923"/>
    <n v="2411.7261684736573"/>
    <n v="2468.2114703696489"/>
    <n v="2524.9758998907828"/>
    <n v="2581.9636315120297"/>
  </r>
  <r>
    <s v="BookDepr: Book Depreciation"/>
    <x v="4"/>
    <x v="25"/>
    <x v="1"/>
    <x v="1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2152.084669501095"/>
    <n v="2205.8650251616464"/>
    <n v="2261.4507051841583"/>
    <n v="2318.4806446962384"/>
    <n v="2376.6659917999741"/>
    <n v="2435.7756649770336"/>
    <n v="2495.6247990127517"/>
    <n v="2556.0655017353974"/>
    <n v="2616.9794594075852"/>
    <n v="2678.2720210394064"/>
    <n v="2739.8674658389336"/>
    <n v="2801.7052171726273"/>
  </r>
  <r>
    <s v="BookDepr: Book Depreciation"/>
    <x v="4"/>
    <x v="25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8.79095447067368"/>
    <n v="-173.00902158130521"/>
    <n v="-177.36868275954146"/>
    <n v="-181.84161919186158"/>
    <n v="-186.4051758274486"/>
    <n v="-191.0412286256493"/>
    <n v="-195.735278353941"/>
    <n v="-200.47572562630535"/>
    <n v="-205.25329093392793"/>
    <n v="-210.06055066975705"/>
    <n v="-214.89156594815108"/>
    <n v="-219.74158566059782"/>
  </r>
  <r>
    <s v="BookDepr: Book Depreciation"/>
    <x v="4"/>
    <x v="26"/>
    <x v="0"/>
    <x v="0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2500.3180955139173"/>
    <n v="2482.1878212305842"/>
    <n v="2464.0575469472501"/>
    <n v="2445.9272726639169"/>
    <n v="2427.7969983805833"/>
    <n v="2409.6667240972497"/>
    <n v="2391.5364498139165"/>
    <n v="2373.4061755305829"/>
    <n v="2355.2759012472493"/>
    <n v="2337.1456269639161"/>
    <n v="2319.0153526805825"/>
    <n v="2300.8850783972489"/>
  </r>
  <r>
    <s v="BookDepr: Book Depreciation"/>
    <x v="4"/>
    <x v="26"/>
    <x v="0"/>
    <x v="1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1374.2883149101319"/>
    <n v="1364.3230932295762"/>
    <n v="1354.3578715490205"/>
    <n v="1344.3926498684648"/>
    <n v="1334.4274281879093"/>
    <n v="1324.4622065073536"/>
    <n v="1314.4969848267979"/>
    <n v="1304.5317631462424"/>
    <n v="1294.5665414656867"/>
    <n v="1284.601319785131"/>
    <n v="1274.6360981045755"/>
    <n v="1264.6708764240198"/>
  </r>
  <r>
    <s v="BookDepr: Book Depreciation"/>
    <x v="4"/>
    <x v="2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.0297806037854"/>
    <n v="1117.864728001008"/>
    <n v="1109.6996753982296"/>
    <n v="1101.5346227954522"/>
    <n v="1093.369570192674"/>
    <n v="1085.2045175898961"/>
    <n v="1077.0394649871187"/>
    <n v="1068.8744123843405"/>
    <n v="1060.7093597815626"/>
    <n v="1052.5443071787852"/>
    <n v="1044.379254576007"/>
    <n v="1036.2142019732291"/>
  </r>
  <r>
    <s v="BookDepr: Book Depreciation"/>
    <x v="4"/>
    <x v="27"/>
    <x v="0"/>
    <x v="0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5"/>
    <n v="17617.55798969126"/>
    <n v="17701.986451854278"/>
    <n v="17800.383253671418"/>
    <n v="17908.904512661637"/>
    <n v="18025.211046155662"/>
    <n v="18148.221310507044"/>
    <n v="18277.192215686711"/>
    <n v="18412.018205054734"/>
    <n v="18552.071597170168"/>
    <n v="18694.674939711102"/>
    <n v="18837.283973648078"/>
    <n v="16387.19351759366"/>
    <n v="16514.368629283785"/>
    <n v="16642.540901598881"/>
    <n v="16770.294436596792"/>
    <n v="16897.181285593218"/>
    <n v="17023.02558066132"/>
    <n v="17147.932326419901"/>
    <n v="17272.758470058139"/>
    <n v="17399.2319016234"/>
    <n v="17530.19670138308"/>
    <n v="17664.724928037547"/>
    <n v="17798.304595216836"/>
  </r>
  <r>
    <s v="BookDepr: Book Depreciation"/>
    <x v="4"/>
    <x v="27"/>
    <x v="0"/>
    <x v="1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1"/>
    <n v="17617.55798969126"/>
    <n v="17701.986451854274"/>
    <n v="17800.383253671414"/>
    <n v="17908.90451266164"/>
    <n v="18025.211046155659"/>
    <n v="18148.22131050704"/>
    <n v="18277.192215686711"/>
    <n v="18412.018205054734"/>
    <n v="18552.071597170172"/>
    <n v="18694.674939711102"/>
    <n v="18837.283973648071"/>
    <n v="18981.305232733972"/>
    <n v="19128.612311911718"/>
    <n v="19277.074403396382"/>
    <n v="19425.051470961538"/>
    <n v="19572.024655127265"/>
    <n v="19717.790247870249"/>
    <n v="19862.469876162057"/>
    <n v="20007.056142924477"/>
    <n v="20153.550465200842"/>
    <n v="20305.247144459172"/>
    <n v="20461.071345217231"/>
    <n v="20615.796828436476"/>
  </r>
  <r>
    <s v="BookDepr: Book Depreciation"/>
    <x v="4"/>
    <x v="2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94.1117151403141"/>
    <n v="-2614.2436826279363"/>
    <n v="-2634.5335017975076"/>
    <n v="-2654.757034364744"/>
    <n v="-2674.8433695340582"/>
    <n v="-2694.7646672089331"/>
    <n v="-2714.5375497421478"/>
    <n v="-2734.2976728663452"/>
    <n v="-2754.3185635774507"/>
    <n v="-2775.0504430760889"/>
    <n v="-2796.3464171796886"/>
    <n v="-2817.4922332196516"/>
  </r>
  <r>
    <s v="BookDepr: Book Depreciation"/>
    <x v="4"/>
    <x v="28"/>
    <x v="0"/>
    <x v="0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47"/>
    <n v="5169.1097716949334"/>
    <n v="5201.2221810712135"/>
    <n v="5238.5515876456375"/>
    <n v="5279.6623502017092"/>
    <n v="5323.680813764392"/>
    <n v="5370.2030355378683"/>
    <n v="5418.9514808475851"/>
    <n v="5469.8867256311087"/>
    <n v="5522.7743388537028"/>
    <n v="5576.6143261275074"/>
    <n v="5630.4564390653504"/>
    <n v="6590.8451439056935"/>
    <n v="6655.3026526965368"/>
    <n v="6720.2602954644344"/>
    <n v="6785.0079171439165"/>
    <n v="6849.3208454490996"/>
    <n v="6913.1108723987727"/>
    <n v="6976.4306639088227"/>
    <n v="7039.7100287734529"/>
    <n v="7103.8156042220853"/>
    <n v="7170.1738617173642"/>
    <n v="7238.3193847947368"/>
    <n v="7305.9891501948459"/>
  </r>
  <r>
    <s v="BookDepr: Book Depreciation"/>
    <x v="4"/>
    <x v="28"/>
    <x v="0"/>
    <x v="1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56"/>
    <n v="5169.1097716949353"/>
    <n v="5201.2221810712126"/>
    <n v="5238.5515876456384"/>
    <n v="5279.6623502017092"/>
    <n v="5323.6808137643939"/>
    <n v="5370.2030355378683"/>
    <n v="5418.9514808475842"/>
    <n v="5469.8867256311069"/>
    <n v="5522.7743388537028"/>
    <n v="5576.6143261275092"/>
    <n v="5630.4564390653486"/>
    <n v="5684.8260001342887"/>
    <n v="5740.4227732153395"/>
    <n v="5796.4509287024757"/>
    <n v="5852.2979339246695"/>
    <n v="5907.7700014655302"/>
    <n v="5962.7910489692904"/>
    <n v="6017.4065025628661"/>
    <n v="6071.9870868126809"/>
    <n v="6127.280305528484"/>
    <n v="6184.5165384085094"/>
    <n v="6243.2943480709309"/>
    <n v="6301.6618007071456"/>
  </r>
  <r>
    <s v="BookDepr: Book Depreciation"/>
    <x v="4"/>
    <x v="2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.01914377140292"/>
    <n v="914.87987948119519"/>
    <n v="923.8093667619579"/>
    <n v="932.70998321924469"/>
    <n v="941.55084398356928"/>
    <n v="950.31982342948118"/>
    <n v="959.02416134595705"/>
    <n v="967.72294196077178"/>
    <n v="976.53529869360261"/>
    <n v="985.65732330885646"/>
    <n v="995.02503672380521"/>
    <n v="1004.3273494877017"/>
  </r>
  <r>
    <s v="BookDepr: Book Depreciation"/>
    <x v="4"/>
    <x v="29"/>
    <x v="0"/>
    <x v="0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14"/>
    <n v="4393.9361549471196"/>
    <n v="4407.0799070397152"/>
    <n v="4422.3671616611755"/>
    <n v="4439.208058311061"/>
    <n v="4457.2436392255031"/>
    <n v="4476.3079368236376"/>
    <n v="4496.2869207055719"/>
    <n v="4517.1643927453897"/>
    <n v="4538.8440324934627"/>
    <n v="4560.9149732351279"/>
    <n v="4582.9867873462963"/>
    <n v="7872.5314481708074"/>
    <n v="7911.494729591117"/>
    <n v="7950.7609984551063"/>
    <n v="7989.9000339064169"/>
    <n v="8028.7757266529561"/>
    <n v="8067.3346391920559"/>
    <n v="8105.6086771968921"/>
    <n v="8143.8582242322855"/>
    <n v="8182.6083000145172"/>
    <n v="8222.7230788684283"/>
    <n v="8263.9206056553721"/>
    <n v="8304.8299124671503"/>
  </r>
  <r>
    <s v="BookDepr: Book Depreciation"/>
    <x v="4"/>
    <x v="29"/>
    <x v="0"/>
    <x v="1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05"/>
    <n v="4393.9361549471214"/>
    <n v="4407.0799070397161"/>
    <n v="4422.3671616611746"/>
    <n v="4439.2080583110601"/>
    <n v="4457.2436392255058"/>
    <n v="4476.3079368236386"/>
    <n v="4496.2869207055746"/>
    <n v="4517.1643927453888"/>
    <n v="4538.8440324934627"/>
    <n v="4560.9149732351307"/>
    <n v="4582.9867873462963"/>
    <n v="4605.2753135544654"/>
    <n v="4628.0680631600208"/>
    <n v="4651.0380544322343"/>
    <n v="4673.9336166725288"/>
    <n v="4696.6751286349327"/>
    <n v="4719.2313304364579"/>
    <n v="4741.6208862653784"/>
    <n v="4763.9961153611803"/>
    <n v="4786.6641438820116"/>
    <n v="4810.1304967293554"/>
    <n v="4834.2302357193457"/>
    <n v="4858.1613717199143"/>
  </r>
  <r>
    <s v="BookDepr: Book Depreciation"/>
    <x v="4"/>
    <x v="2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7.256134616342"/>
    <n v="3283.4266664310944"/>
    <n v="3299.7229440228698"/>
    <n v="3315.9664172338871"/>
    <n v="3332.1005980180248"/>
    <n v="3348.1033087555948"/>
    <n v="3363.9877909315164"/>
    <n v="3379.8621088711052"/>
    <n v="3395.9441561325057"/>
    <n v="3412.5925821390701"/>
    <n v="3429.6903699360223"/>
    <n v="3446.6685407472341"/>
  </r>
  <r>
    <s v="BookDepr: Book Depreciation"/>
    <x v="4"/>
    <x v="30"/>
    <x v="0"/>
    <x v="0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301"/>
    <n v="4496.2084046544251"/>
    <n v="4520.6687996393866"/>
    <n v="4550.2645809861187"/>
    <n v="4583.5825655849567"/>
    <n v="4619.7627652715846"/>
    <n v="4658.4075562317985"/>
    <n v="4699.2437453377406"/>
    <n v="4742.2325252477776"/>
    <n v="4787.143132192482"/>
    <n v="4832.9912149548154"/>
    <n v="4878.8413901288714"/>
    <n v="4596.8633782647394"/>
    <n v="4641.2689391986096"/>
    <n v="4686.0708253667235"/>
    <n v="4730.7062828159696"/>
    <n v="4774.9972726599417"/>
    <n v="4818.8738955308354"/>
    <n v="4862.3778859086242"/>
    <n v="4905.8498406710505"/>
    <n v="4949.9765162048343"/>
    <n v="4995.8883028903656"/>
    <n v="5043.2163869741335"/>
    <n v="5090.1674625331234"/>
  </r>
  <r>
    <s v="BookDepr: Book Depreciation"/>
    <x v="4"/>
    <x v="30"/>
    <x v="0"/>
    <x v="1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292"/>
    <n v="4496.2084046544269"/>
    <n v="4520.6687996393866"/>
    <n v="4550.2645809861187"/>
    <n v="4583.5825655849576"/>
    <n v="4619.7627652715837"/>
    <n v="4658.4075562317985"/>
    <n v="4699.2437453377424"/>
    <n v="4742.2325252477785"/>
    <n v="4787.1431321924829"/>
    <n v="4832.9912149548154"/>
    <n v="4878.8413901288723"/>
    <n v="4925.2107624265054"/>
    <n v="4972.7881491413682"/>
    <n v="5020.7901700357725"/>
    <n v="5068.6138744456803"/>
    <n v="5116.0685064213703"/>
    <n v="5163.0791737830386"/>
    <n v="5209.6905920449508"/>
    <n v="5256.2676864332698"/>
    <n v="5303.5462673623215"/>
    <n v="5352.7374673825316"/>
    <n v="5403.4461289008577"/>
    <n v="5453.750852714059"/>
  </r>
  <r>
    <s v="BookDepr: Book Depreciation"/>
    <x v="4"/>
    <x v="3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.3473841617668"/>
    <n v="-331.51920994275781"/>
    <n v="-334.719344669051"/>
    <n v="-337.90759162971176"/>
    <n v="-341.07123376142471"/>
    <n v="-344.20527825220211"/>
    <n v="-347.31270613632984"/>
    <n v="-350.41784576221806"/>
    <n v="-353.56975115748753"/>
    <n v="-356.8491644921686"/>
    <n v="-360.22974192672353"/>
    <n v="-363.58339018093636"/>
  </r>
  <r>
    <s v="BookDepr: Book Depreciation"/>
    <x v="5"/>
    <x v="3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  <r>
    <s v="BookDepr: Book Depreciation"/>
    <x v="5"/>
    <x v="31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A19AA6-47B1-48E3-AE5A-5BE3D490FA43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01 BOOK DEPRECIATION - ADJ">
  <location ref="A6:N33" firstHeaderRow="0" firstDataRow="1" firstDataCol="1" rowPageCount="2" colPageCount="1"/>
  <pivotFields count="42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3">
        <item x="0"/>
        <item x="1"/>
        <item x="3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2"/>
        <item x="3"/>
        <item x="4"/>
        <item x="5"/>
        <item x="6"/>
        <item x="11"/>
        <item x="12"/>
        <item x="13"/>
        <item x="14"/>
        <item x="7"/>
        <item x="8"/>
        <item x="15"/>
        <item x="9"/>
        <item x="1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multipleItemSelectionAllowed="1" showAll="0">
      <items count="4">
        <item h="1" x="1"/>
        <item h="1" x="0"/>
        <item x="2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2">
    <field x="1"/>
    <field x="2"/>
  </rowFields>
  <rowItems count="27">
    <i>
      <x v="1"/>
    </i>
    <i r="1">
      <x v="18"/>
    </i>
    <i>
      <x v="2"/>
    </i>
    <i r="1">
      <x v="28"/>
    </i>
    <i>
      <x v="3"/>
    </i>
    <i r="1">
      <x v="23"/>
    </i>
    <i r="1">
      <x v="24"/>
    </i>
    <i r="1">
      <x v="25"/>
    </i>
    <i r="1">
      <x v="26"/>
    </i>
    <i r="1">
      <x v="29"/>
    </i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4" hier="-1"/>
    <pageField fld="3" hier="-1"/>
  </pageFields>
  <dataFields count="13">
    <dataField name="Sum of Dec - 2022" fld="29" baseField="0" baseItem="0"/>
    <dataField name="Sum of Jan - 2023" fld="30" baseField="0" baseItem="0"/>
    <dataField name="Sum of Feb - 2023" fld="31" baseField="0" baseItem="0"/>
    <dataField name="Sum of Mar - 2023" fld="32" baseField="0" baseItem="0"/>
    <dataField name="Sum of Apr - 2023" fld="33" baseField="0" baseItem="0"/>
    <dataField name="Sum of May - 2023" fld="34" baseField="0" baseItem="0"/>
    <dataField name="Sum of Jun - 2023" fld="35" baseField="0" baseItem="0"/>
    <dataField name="Sum of Jul - 2023" fld="36" baseField="0" baseItem="0"/>
    <dataField name="Sum of Aug - 2023" fld="37" baseField="0" baseItem="0"/>
    <dataField name="Sum of Sep - 2023" fld="38" baseField="0" baseItem="0"/>
    <dataField name="Sum of Oct - 2023" fld="39" baseField="0" baseItem="0"/>
    <dataField name="Sum of Nov - 2023" fld="40" baseField="0" baseItem="0"/>
    <dataField name="Sum of Dec - 2023" fld="41" baseField="0" baseItem="0"/>
  </dataFields>
  <formats count="2">
    <format dxfId="1">
      <pivotArea outline="0" collapsedLevelsAreSubtotals="1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DB6C-6AC4-4636-9CE6-58F6AE3B1743}">
  <sheetPr>
    <tabColor rgb="FFCCFFCC"/>
  </sheetPr>
  <dimension ref="A1:XFD31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00.7109375" style="24" bestFit="1" customWidth="1"/>
    <col min="2" max="3" width="16.42578125" style="24" customWidth="1"/>
    <col min="4" max="4" width="36" style="24" bestFit="1" customWidth="1"/>
    <col min="5" max="5" width="9.140625" style="24"/>
    <col min="6" max="6" width="15.28515625" style="24" bestFit="1" customWidth="1"/>
    <col min="7" max="16384" width="9.140625" style="24"/>
  </cols>
  <sheetData>
    <row r="1" spans="1:16384" s="39" customFormat="1" x14ac:dyDescent="0.25">
      <c r="A1" s="71" t="s">
        <v>207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s="39" customFormat="1" x14ac:dyDescent="0.25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 ht="15.75" thickBot="1" x14ac:dyDescent="0.3">
      <c r="A3" s="40"/>
      <c r="B3" s="40"/>
      <c r="C3" s="40"/>
      <c r="D3" s="39"/>
      <c r="E3" s="39"/>
    </row>
    <row r="4" spans="1:16384" x14ac:dyDescent="0.25">
      <c r="A4" s="41" t="s">
        <v>181</v>
      </c>
      <c r="B4" s="39"/>
      <c r="C4" s="39"/>
      <c r="D4" s="39"/>
      <c r="E4" s="39"/>
    </row>
    <row r="5" spans="1:16384" ht="15.75" thickBot="1" x14ac:dyDescent="0.3">
      <c r="A5" s="40"/>
      <c r="B5" s="40"/>
      <c r="C5" s="40"/>
      <c r="D5" s="39"/>
      <c r="E5" s="39"/>
    </row>
    <row r="6" spans="1:16384" ht="15.75" thickBot="1" x14ac:dyDescent="0.3">
      <c r="A6" s="69" t="s">
        <v>109</v>
      </c>
      <c r="B6" s="69" t="s">
        <v>42</v>
      </c>
      <c r="C6" s="69"/>
      <c r="D6" s="39"/>
      <c r="E6" s="39"/>
    </row>
    <row r="7" spans="1:16384" ht="26.25" thickBot="1" x14ac:dyDescent="0.3">
      <c r="A7" s="69"/>
      <c r="B7" s="42" t="s">
        <v>110</v>
      </c>
      <c r="C7" s="42" t="s">
        <v>111</v>
      </c>
      <c r="D7" s="39"/>
      <c r="E7" s="39"/>
    </row>
    <row r="8" spans="1:16384" x14ac:dyDescent="0.25">
      <c r="A8" s="43" t="s">
        <v>112</v>
      </c>
      <c r="B8" s="44"/>
      <c r="C8" s="44"/>
      <c r="D8" s="39"/>
      <c r="E8" s="39"/>
    </row>
    <row r="9" spans="1:16384" x14ac:dyDescent="0.25">
      <c r="A9" s="45" t="s">
        <v>113</v>
      </c>
      <c r="B9" s="44"/>
      <c r="C9" s="44"/>
      <c r="D9" s="39"/>
      <c r="E9" s="39"/>
    </row>
    <row r="10" spans="1:16384" x14ac:dyDescent="0.25">
      <c r="A10" s="46" t="s">
        <v>114</v>
      </c>
      <c r="B10" s="44"/>
      <c r="C10" s="44"/>
    </row>
    <row r="11" spans="1:16384" x14ac:dyDescent="0.25">
      <c r="A11" s="47" t="s">
        <v>126</v>
      </c>
      <c r="B11" s="44">
        <v>-195891.83505338049</v>
      </c>
      <c r="C11" s="44">
        <v>-195891.83505338049</v>
      </c>
    </row>
    <row r="12" spans="1:16384" x14ac:dyDescent="0.25">
      <c r="A12" s="47" t="s">
        <v>127</v>
      </c>
      <c r="B12" s="44">
        <v>-54291.009966923295</v>
      </c>
      <c r="C12" s="44">
        <v>-54291.009966923295</v>
      </c>
    </row>
    <row r="13" spans="1:16384" x14ac:dyDescent="0.25">
      <c r="A13" s="47" t="s">
        <v>182</v>
      </c>
      <c r="B13" s="44">
        <v>25977.999999999953</v>
      </c>
      <c r="C13" s="44">
        <v>25977.999999999953</v>
      </c>
      <c r="D13" s="49" t="s">
        <v>180</v>
      </c>
    </row>
    <row r="14" spans="1:16384" x14ac:dyDescent="0.25">
      <c r="A14" s="47" t="s">
        <v>183</v>
      </c>
      <c r="B14" s="44">
        <v>-512.58476855856168</v>
      </c>
      <c r="C14" s="44">
        <v>-512.58476855856168</v>
      </c>
    </row>
    <row r="15" spans="1:16384" x14ac:dyDescent="0.25">
      <c r="A15" s="47" t="s">
        <v>184</v>
      </c>
      <c r="B15" s="44">
        <v>114979.99768561099</v>
      </c>
      <c r="C15" s="44">
        <v>114979.99768561099</v>
      </c>
    </row>
    <row r="16" spans="1:16384" x14ac:dyDescent="0.25">
      <c r="A16" s="47" t="s">
        <v>185</v>
      </c>
      <c r="B16" s="44">
        <v>-16192.827589918812</v>
      </c>
      <c r="C16" s="44">
        <v>-16192.827589918812</v>
      </c>
    </row>
    <row r="17" spans="1:6" x14ac:dyDescent="0.25">
      <c r="A17" s="47" t="s">
        <v>186</v>
      </c>
      <c r="B17" s="44">
        <v>68958.032149544932</v>
      </c>
      <c r="C17" s="44">
        <v>68958.032149544932</v>
      </c>
    </row>
    <row r="18" spans="1:6" x14ac:dyDescent="0.25">
      <c r="A18" s="47" t="s">
        <v>187</v>
      </c>
      <c r="B18" s="44">
        <v>1121126.7355230332</v>
      </c>
      <c r="C18" s="44">
        <v>1121126.7355230332</v>
      </c>
    </row>
    <row r="19" spans="1:6" x14ac:dyDescent="0.25">
      <c r="A19" s="47" t="s">
        <v>188</v>
      </c>
      <c r="B19" s="44">
        <v>-140886.35989593732</v>
      </c>
      <c r="C19" s="44">
        <v>-140886.35989593732</v>
      </c>
    </row>
    <row r="20" spans="1:6" x14ac:dyDescent="0.25">
      <c r="A20" s="47" t="s">
        <v>189</v>
      </c>
      <c r="B20" s="44">
        <v>-1592.2823132034423</v>
      </c>
      <c r="C20" s="44">
        <v>-1592.2823132034423</v>
      </c>
    </row>
    <row r="21" spans="1:6" x14ac:dyDescent="0.25">
      <c r="A21" s="47" t="s">
        <v>190</v>
      </c>
      <c r="B21" s="44">
        <v>-32459.296850334864</v>
      </c>
      <c r="C21" s="44">
        <v>-32459.296850334864</v>
      </c>
    </row>
    <row r="22" spans="1:6" x14ac:dyDescent="0.25">
      <c r="A22" s="47" t="s">
        <v>191</v>
      </c>
      <c r="B22" s="44">
        <v>11457.581152167546</v>
      </c>
      <c r="C22" s="44">
        <v>11457.581152167546</v>
      </c>
    </row>
    <row r="23" spans="1:6" x14ac:dyDescent="0.25">
      <c r="A23" s="47" t="s">
        <v>192</v>
      </c>
      <c r="B23" s="44">
        <v>40275.321617835267</v>
      </c>
      <c r="C23" s="44">
        <v>40275.321617835267</v>
      </c>
    </row>
    <row r="24" spans="1:6" x14ac:dyDescent="0.25">
      <c r="A24" s="47" t="s">
        <v>193</v>
      </c>
      <c r="B24" s="44">
        <v>-4149.7326420727804</v>
      </c>
      <c r="C24" s="44">
        <v>-4149.7326420727804</v>
      </c>
    </row>
    <row r="25" spans="1:6" x14ac:dyDescent="0.25">
      <c r="A25" s="47" t="s">
        <v>194</v>
      </c>
      <c r="B25" s="44">
        <v>98576.011368000021</v>
      </c>
      <c r="C25" s="44">
        <v>98576.011368000021</v>
      </c>
    </row>
    <row r="26" spans="1:6" x14ac:dyDescent="0.25">
      <c r="A26" s="47" t="s">
        <v>195</v>
      </c>
      <c r="B26" s="44">
        <v>-318341.36230299959</v>
      </c>
      <c r="C26" s="44">
        <v>-318341.36230299959</v>
      </c>
    </row>
    <row r="27" spans="1:6" x14ac:dyDescent="0.25">
      <c r="A27" s="47" t="s">
        <v>196</v>
      </c>
      <c r="B27" s="44">
        <v>-25873.942118953899</v>
      </c>
      <c r="C27" s="44">
        <v>-25873.942118953899</v>
      </c>
    </row>
    <row r="28" spans="1:6" x14ac:dyDescent="0.25">
      <c r="A28" s="47" t="s">
        <v>197</v>
      </c>
      <c r="B28" s="44">
        <v>76994.395127798969</v>
      </c>
      <c r="C28" s="44">
        <v>76994.395127798969</v>
      </c>
    </row>
    <row r="29" spans="1:6" x14ac:dyDescent="0.25">
      <c r="A29" s="47" t="s">
        <v>198</v>
      </c>
      <c r="B29" s="44">
        <v>-3050.6793114563925</v>
      </c>
      <c r="C29" s="44">
        <v>-3050.6793114563925</v>
      </c>
    </row>
    <row r="30" spans="1:6" ht="15.75" thickBot="1" x14ac:dyDescent="0.3">
      <c r="A30" s="47" t="s">
        <v>199</v>
      </c>
      <c r="B30" s="44">
        <v>-2199.7347046770451</v>
      </c>
      <c r="C30" s="44">
        <v>-2199.7347046770451</v>
      </c>
      <c r="F30" s="68" t="s">
        <v>205</v>
      </c>
    </row>
    <row r="31" spans="1:6" ht="15.75" thickBot="1" x14ac:dyDescent="0.3">
      <c r="A31" s="46" t="s">
        <v>114</v>
      </c>
      <c r="B31" s="48">
        <v>762904.4271055744</v>
      </c>
      <c r="C31" s="48">
        <v>762904.4271055744</v>
      </c>
      <c r="F31" s="67">
        <f>SUM(B14:B30)-RSAM!O33-RSAM!O88</f>
        <v>2.9103830456733704E-10</v>
      </c>
    </row>
  </sheetData>
  <mergeCells count="2">
    <mergeCell ref="A6:A7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F66D-8BD4-4FF3-909A-2A0AE7F85870}">
  <sheetPr>
    <tabColor theme="0" tint="-0.499984740745262"/>
  </sheetPr>
  <dimension ref="A1:XFD59"/>
  <sheetViews>
    <sheetView zoomScale="90" zoomScaleNormal="9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91.5703125" bestFit="1" customWidth="1"/>
    <col min="2" max="7" width="15.5703125" customWidth="1"/>
  </cols>
  <sheetData>
    <row r="1" spans="1:16384" s="39" customFormat="1" x14ac:dyDescent="0.25">
      <c r="A1" s="71" t="s">
        <v>208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s="39" customFormat="1" x14ac:dyDescent="0.25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 ht="15.75" thickBot="1" x14ac:dyDescent="0.3">
      <c r="A3" s="25"/>
      <c r="B3" s="25"/>
      <c r="C3" s="25"/>
      <c r="D3" s="25"/>
      <c r="E3" s="25"/>
      <c r="F3" s="25"/>
      <c r="G3" s="25"/>
    </row>
    <row r="4" spans="1:16384" x14ac:dyDescent="0.25">
      <c r="A4" s="26" t="s">
        <v>108</v>
      </c>
      <c r="B4" s="24"/>
      <c r="C4" s="24"/>
      <c r="D4" s="24"/>
      <c r="E4" s="24"/>
      <c r="F4" s="24"/>
      <c r="G4" s="24"/>
    </row>
    <row r="5" spans="1:16384" ht="15.75" thickBot="1" x14ac:dyDescent="0.3">
      <c r="A5" s="25"/>
      <c r="B5" s="25"/>
      <c r="C5" s="25"/>
      <c r="D5" s="25"/>
      <c r="E5" s="25"/>
      <c r="F5" s="25"/>
      <c r="G5" s="25"/>
    </row>
    <row r="6" spans="1:16384" ht="15.75" thickBot="1" x14ac:dyDescent="0.3">
      <c r="A6" s="69" t="s">
        <v>109</v>
      </c>
      <c r="B6" s="69" t="s">
        <v>18</v>
      </c>
      <c r="C6" s="69"/>
      <c r="D6" s="69" t="s">
        <v>30</v>
      </c>
      <c r="E6" s="69"/>
      <c r="F6" s="69" t="s">
        <v>42</v>
      </c>
      <c r="G6" s="69"/>
    </row>
    <row r="7" spans="1:16384" ht="26.25" thickBot="1" x14ac:dyDescent="0.3">
      <c r="A7" s="69"/>
      <c r="B7" s="27" t="s">
        <v>110</v>
      </c>
      <c r="C7" s="27" t="s">
        <v>111</v>
      </c>
      <c r="D7" s="27" t="s">
        <v>110</v>
      </c>
      <c r="E7" s="27" t="s">
        <v>111</v>
      </c>
      <c r="F7" s="27" t="s">
        <v>110</v>
      </c>
      <c r="G7" s="27" t="s">
        <v>111</v>
      </c>
    </row>
    <row r="8" spans="1:16384" x14ac:dyDescent="0.25">
      <c r="A8" s="28" t="s">
        <v>112</v>
      </c>
      <c r="B8" s="29"/>
      <c r="C8" s="29"/>
      <c r="D8" s="29"/>
      <c r="E8" s="29"/>
      <c r="F8" s="29"/>
      <c r="G8" s="29"/>
    </row>
    <row r="9" spans="1:16384" x14ac:dyDescent="0.25">
      <c r="A9" s="30" t="s">
        <v>113</v>
      </c>
      <c r="B9" s="29"/>
      <c r="C9" s="29"/>
      <c r="D9" s="29"/>
      <c r="E9" s="29"/>
      <c r="F9" s="29"/>
      <c r="G9" s="29"/>
    </row>
    <row r="10" spans="1:16384" x14ac:dyDescent="0.25">
      <c r="A10" s="31" t="s">
        <v>114</v>
      </c>
      <c r="B10" s="29"/>
      <c r="C10" s="29"/>
      <c r="D10" s="29"/>
      <c r="E10" s="29"/>
      <c r="F10" s="29"/>
      <c r="G10" s="29"/>
    </row>
    <row r="11" spans="1:16384" x14ac:dyDescent="0.25">
      <c r="A11" s="32" t="s">
        <v>115</v>
      </c>
      <c r="B11" s="29">
        <v>0</v>
      </c>
      <c r="C11" s="29">
        <v>0</v>
      </c>
      <c r="D11" s="29">
        <v>0</v>
      </c>
      <c r="E11" s="29">
        <v>0</v>
      </c>
      <c r="F11" s="29">
        <v>1470.895422820221</v>
      </c>
      <c r="G11" s="29">
        <v>1470.895422820221</v>
      </c>
    </row>
    <row r="12" spans="1:16384" x14ac:dyDescent="0.25">
      <c r="A12" s="32" t="s">
        <v>116</v>
      </c>
      <c r="B12" s="29">
        <v>0</v>
      </c>
      <c r="C12" s="29">
        <v>0</v>
      </c>
      <c r="D12" s="29">
        <v>0</v>
      </c>
      <c r="E12" s="29">
        <v>0</v>
      </c>
      <c r="F12" s="29">
        <v>-2341248.932833341</v>
      </c>
      <c r="G12" s="29">
        <v>-2341248.932833341</v>
      </c>
    </row>
    <row r="13" spans="1:16384" x14ac:dyDescent="0.25">
      <c r="A13" s="32" t="s">
        <v>117</v>
      </c>
      <c r="B13" s="29">
        <v>0</v>
      </c>
      <c r="C13" s="29">
        <v>0</v>
      </c>
      <c r="D13" s="29">
        <v>0</v>
      </c>
      <c r="E13" s="29">
        <v>0</v>
      </c>
      <c r="F13" s="29">
        <v>-25445.871927015301</v>
      </c>
      <c r="G13" s="29">
        <v>-25445.871927015301</v>
      </c>
    </row>
    <row r="14" spans="1:16384" x14ac:dyDescent="0.25">
      <c r="A14" s="32" t="s">
        <v>118</v>
      </c>
      <c r="B14" s="29">
        <v>0</v>
      </c>
      <c r="C14" s="29">
        <v>0</v>
      </c>
      <c r="D14" s="29">
        <v>0</v>
      </c>
      <c r="E14" s="29">
        <v>0</v>
      </c>
      <c r="F14" s="29">
        <v>-146274.61365054999</v>
      </c>
      <c r="G14" s="29">
        <v>-146274.61365054999</v>
      </c>
    </row>
    <row r="15" spans="1:16384" x14ac:dyDescent="0.25">
      <c r="A15" s="32" t="s">
        <v>119</v>
      </c>
      <c r="B15" s="29">
        <v>0</v>
      </c>
      <c r="C15" s="29">
        <v>0</v>
      </c>
      <c r="D15" s="29">
        <v>0</v>
      </c>
      <c r="E15" s="29">
        <v>0</v>
      </c>
      <c r="F15" s="29">
        <v>477555.87434994819</v>
      </c>
      <c r="G15" s="29">
        <v>477555.87434994819</v>
      </c>
    </row>
    <row r="16" spans="1:16384" x14ac:dyDescent="0.25">
      <c r="A16" s="32" t="s">
        <v>120</v>
      </c>
      <c r="B16" s="29">
        <v>0</v>
      </c>
      <c r="C16" s="29">
        <v>0</v>
      </c>
      <c r="D16" s="29">
        <v>0</v>
      </c>
      <c r="E16" s="29">
        <v>0</v>
      </c>
      <c r="F16" s="29">
        <v>256183.29727423409</v>
      </c>
      <c r="G16" s="29">
        <v>256183.29727423409</v>
      </c>
    </row>
    <row r="17" spans="1:7" x14ac:dyDescent="0.25">
      <c r="A17" s="32" t="s">
        <v>121</v>
      </c>
      <c r="B17" s="29">
        <v>0</v>
      </c>
      <c r="C17" s="29">
        <v>0</v>
      </c>
      <c r="D17" s="29">
        <v>0</v>
      </c>
      <c r="E17" s="29">
        <v>0</v>
      </c>
      <c r="F17" s="29">
        <v>38386.86554170298</v>
      </c>
      <c r="G17" s="29">
        <v>38386.86554170298</v>
      </c>
    </row>
    <row r="18" spans="1:7" x14ac:dyDescent="0.25">
      <c r="A18" s="32" t="s">
        <v>122</v>
      </c>
      <c r="B18" s="29">
        <v>0</v>
      </c>
      <c r="C18" s="29">
        <v>0</v>
      </c>
      <c r="D18" s="29">
        <v>0</v>
      </c>
      <c r="E18" s="29">
        <v>0</v>
      </c>
      <c r="F18" s="29">
        <v>-57793.38219693768</v>
      </c>
      <c r="G18" s="29">
        <v>-57793.38219693768</v>
      </c>
    </row>
    <row r="19" spans="1:7" x14ac:dyDescent="0.25">
      <c r="A19" s="32" t="s">
        <v>123</v>
      </c>
      <c r="B19" s="29">
        <v>0</v>
      </c>
      <c r="C19" s="29">
        <v>0</v>
      </c>
      <c r="D19" s="29">
        <v>0</v>
      </c>
      <c r="E19" s="29">
        <v>0</v>
      </c>
      <c r="F19" s="29">
        <v>5167.1444411735993</v>
      </c>
      <c r="G19" s="29">
        <v>5167.1444411735993</v>
      </c>
    </row>
    <row r="20" spans="1:7" x14ac:dyDescent="0.25">
      <c r="A20" s="32" t="s">
        <v>124</v>
      </c>
      <c r="B20" s="29">
        <v>0</v>
      </c>
      <c r="C20" s="29">
        <v>0</v>
      </c>
      <c r="D20" s="29">
        <v>0</v>
      </c>
      <c r="E20" s="29">
        <v>0</v>
      </c>
      <c r="F20" s="29">
        <v>31836.682802669788</v>
      </c>
      <c r="G20" s="29">
        <v>31836.682802669788</v>
      </c>
    </row>
    <row r="21" spans="1:7" x14ac:dyDescent="0.25">
      <c r="A21" s="32" t="s">
        <v>125</v>
      </c>
      <c r="B21" s="29">
        <v>0</v>
      </c>
      <c r="C21" s="29">
        <v>0</v>
      </c>
      <c r="D21" s="29">
        <v>0</v>
      </c>
      <c r="E21" s="29">
        <v>0</v>
      </c>
      <c r="F21" s="29">
        <v>29255.615126613116</v>
      </c>
      <c r="G21" s="29">
        <v>29255.615126613116</v>
      </c>
    </row>
    <row r="22" spans="1:7" x14ac:dyDescent="0.25">
      <c r="A22" s="32" t="s">
        <v>126</v>
      </c>
      <c r="B22" s="29">
        <v>0</v>
      </c>
      <c r="C22" s="29">
        <v>0</v>
      </c>
      <c r="D22" s="29">
        <v>0</v>
      </c>
      <c r="E22" s="29">
        <v>0</v>
      </c>
      <c r="F22" s="29">
        <v>436093.95776394568</v>
      </c>
      <c r="G22" s="29">
        <v>436093.95776394568</v>
      </c>
    </row>
    <row r="23" spans="1:7" x14ac:dyDescent="0.25">
      <c r="A23" s="32" t="s">
        <v>127</v>
      </c>
      <c r="B23" s="29">
        <v>0</v>
      </c>
      <c r="C23" s="29">
        <v>0</v>
      </c>
      <c r="D23" s="29">
        <v>0</v>
      </c>
      <c r="E23" s="29">
        <v>0</v>
      </c>
      <c r="F23" s="29">
        <v>120862.52293785341</v>
      </c>
      <c r="G23" s="29">
        <v>120862.52293785341</v>
      </c>
    </row>
    <row r="24" spans="1:7" x14ac:dyDescent="0.25">
      <c r="A24" s="32" t="s">
        <v>128</v>
      </c>
      <c r="B24" s="29">
        <v>0</v>
      </c>
      <c r="C24" s="29">
        <v>0</v>
      </c>
      <c r="D24" s="29">
        <v>0</v>
      </c>
      <c r="E24" s="29">
        <v>0</v>
      </c>
      <c r="F24" s="29">
        <v>64638.67243346243</v>
      </c>
      <c r="G24" s="29">
        <v>64638.67243346243</v>
      </c>
    </row>
    <row r="25" spans="1:7" x14ac:dyDescent="0.25">
      <c r="A25" s="32" t="s">
        <v>129</v>
      </c>
      <c r="B25" s="29">
        <v>0</v>
      </c>
      <c r="C25" s="29">
        <v>0</v>
      </c>
      <c r="D25" s="29">
        <v>0</v>
      </c>
      <c r="E25" s="29">
        <v>0</v>
      </c>
      <c r="F25" s="29">
        <v>140562.09028400041</v>
      </c>
      <c r="G25" s="29">
        <v>140562.09028400041</v>
      </c>
    </row>
    <row r="26" spans="1:7" x14ac:dyDescent="0.25">
      <c r="A26" s="32" t="s">
        <v>130</v>
      </c>
      <c r="B26" s="29">
        <v>0</v>
      </c>
      <c r="C26" s="29">
        <v>0</v>
      </c>
      <c r="D26" s="29">
        <v>0</v>
      </c>
      <c r="E26" s="29">
        <v>0</v>
      </c>
      <c r="F26" s="29">
        <v>-347207.34468800004</v>
      </c>
      <c r="G26" s="29">
        <v>-347207.34468800004</v>
      </c>
    </row>
    <row r="27" spans="1:7" x14ac:dyDescent="0.25">
      <c r="A27" s="32" t="s">
        <v>131</v>
      </c>
      <c r="B27" s="29">
        <v>0</v>
      </c>
      <c r="C27" s="29">
        <v>0</v>
      </c>
      <c r="D27" s="29">
        <v>0</v>
      </c>
      <c r="E27" s="29">
        <v>0</v>
      </c>
      <c r="F27" s="29">
        <v>-316153.51777794294</v>
      </c>
      <c r="G27" s="29">
        <v>-316153.51777794294</v>
      </c>
    </row>
    <row r="28" spans="1:7" x14ac:dyDescent="0.25">
      <c r="A28" s="32" t="s">
        <v>132</v>
      </c>
      <c r="B28" s="29">
        <v>0</v>
      </c>
      <c r="C28" s="29">
        <v>0</v>
      </c>
      <c r="D28" s="29">
        <v>0</v>
      </c>
      <c r="E28" s="29">
        <v>0</v>
      </c>
      <c r="F28" s="29">
        <v>51318.002704148705</v>
      </c>
      <c r="G28" s="29">
        <v>51318.002704148705</v>
      </c>
    </row>
    <row r="29" spans="1:7" x14ac:dyDescent="0.25">
      <c r="A29" s="32" t="s">
        <v>133</v>
      </c>
      <c r="B29" s="29">
        <v>0</v>
      </c>
      <c r="C29" s="29">
        <v>0</v>
      </c>
      <c r="D29" s="29">
        <v>0</v>
      </c>
      <c r="E29" s="29">
        <v>0</v>
      </c>
      <c r="F29" s="29">
        <v>4659.2193120424927</v>
      </c>
      <c r="G29" s="29">
        <v>4659.2193120424927</v>
      </c>
    </row>
    <row r="30" spans="1:7" ht="15.75" thickBot="1" x14ac:dyDescent="0.3">
      <c r="A30" s="32" t="s">
        <v>134</v>
      </c>
      <c r="B30" s="29">
        <v>0</v>
      </c>
      <c r="C30" s="29">
        <v>0</v>
      </c>
      <c r="D30" s="29">
        <v>0</v>
      </c>
      <c r="E30" s="29">
        <v>0</v>
      </c>
      <c r="F30" s="29">
        <v>227.55876255279446</v>
      </c>
      <c r="G30" s="29">
        <v>227.55876255279446</v>
      </c>
    </row>
    <row r="31" spans="1:7" ht="15.75" thickBot="1" x14ac:dyDescent="0.3">
      <c r="A31" s="31" t="s">
        <v>114</v>
      </c>
      <c r="B31" s="33">
        <v>0</v>
      </c>
      <c r="C31" s="33">
        <v>0</v>
      </c>
      <c r="D31" s="33">
        <v>0</v>
      </c>
      <c r="E31" s="33">
        <v>0</v>
      </c>
      <c r="F31" s="33">
        <v>-1575905.2639166201</v>
      </c>
      <c r="G31" s="33">
        <v>-1575905.2639166201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5" t="s">
        <v>135</v>
      </c>
      <c r="B34" s="34"/>
      <c r="C34" s="34"/>
      <c r="D34" s="34"/>
      <c r="E34" s="34"/>
      <c r="F34" s="34"/>
      <c r="G34" s="34"/>
    </row>
    <row r="35" spans="1:7" x14ac:dyDescent="0.25">
      <c r="A35" s="36" t="s">
        <v>136</v>
      </c>
      <c r="B35" s="34"/>
      <c r="C35" s="34"/>
      <c r="D35" s="34"/>
      <c r="E35" s="34"/>
      <c r="F35" s="34"/>
      <c r="G35" s="34"/>
    </row>
    <row r="36" spans="1:7" x14ac:dyDescent="0.25">
      <c r="A36" s="37" t="s">
        <v>137</v>
      </c>
      <c r="B36" s="34">
        <v>0</v>
      </c>
      <c r="C36" s="34">
        <v>0</v>
      </c>
      <c r="D36" s="34">
        <v>0</v>
      </c>
      <c r="E36" s="34">
        <v>0</v>
      </c>
      <c r="F36" s="34">
        <v>-721.97452892018191</v>
      </c>
      <c r="G36" s="34">
        <v>-721.97452892018191</v>
      </c>
    </row>
    <row r="37" spans="1:7" x14ac:dyDescent="0.25">
      <c r="A37" s="37" t="s">
        <v>138</v>
      </c>
      <c r="B37" s="34">
        <v>0</v>
      </c>
      <c r="C37" s="34">
        <v>0</v>
      </c>
      <c r="D37" s="34">
        <v>0</v>
      </c>
      <c r="E37" s="34">
        <v>0</v>
      </c>
      <c r="F37" s="34">
        <v>1160175.7402571652</v>
      </c>
      <c r="G37" s="34">
        <v>1160175.7402571652</v>
      </c>
    </row>
    <row r="38" spans="1:7" x14ac:dyDescent="0.25">
      <c r="A38" s="37" t="s">
        <v>139</v>
      </c>
      <c r="B38" s="34">
        <v>0</v>
      </c>
      <c r="C38" s="34">
        <v>0</v>
      </c>
      <c r="D38" s="34">
        <v>0</v>
      </c>
      <c r="E38" s="34">
        <v>0</v>
      </c>
      <c r="F38" s="34">
        <v>12484.567828603562</v>
      </c>
      <c r="G38" s="34">
        <v>12484.567828603562</v>
      </c>
    </row>
    <row r="39" spans="1:7" x14ac:dyDescent="0.25">
      <c r="A39" s="37" t="s">
        <v>140</v>
      </c>
      <c r="B39" s="34">
        <v>0</v>
      </c>
      <c r="C39" s="34">
        <v>0</v>
      </c>
      <c r="D39" s="34">
        <v>0</v>
      </c>
      <c r="E39" s="34">
        <v>0</v>
      </c>
      <c r="F39" s="34">
        <v>71744.604010275318</v>
      </c>
      <c r="G39" s="34">
        <v>71744.604010275318</v>
      </c>
    </row>
    <row r="40" spans="1:7" x14ac:dyDescent="0.25">
      <c r="A40" s="37" t="s">
        <v>141</v>
      </c>
      <c r="B40" s="34">
        <v>0</v>
      </c>
      <c r="C40" s="34">
        <v>0</v>
      </c>
      <c r="D40" s="34">
        <v>0</v>
      </c>
      <c r="E40" s="34">
        <v>0</v>
      </c>
      <c r="F40" s="34">
        <v>-235923.35251639638</v>
      </c>
      <c r="G40" s="34">
        <v>-235923.35251639638</v>
      </c>
    </row>
    <row r="41" spans="1:7" x14ac:dyDescent="0.25">
      <c r="A41" s="37" t="s">
        <v>142</v>
      </c>
      <c r="B41" s="34">
        <v>0</v>
      </c>
      <c r="C41" s="34">
        <v>0</v>
      </c>
      <c r="D41" s="34">
        <v>0</v>
      </c>
      <c r="E41" s="34">
        <v>0</v>
      </c>
      <c r="F41" s="34">
        <v>-125954.84086201197</v>
      </c>
      <c r="G41" s="34">
        <v>-125954.84086201197</v>
      </c>
    </row>
    <row r="42" spans="1:7" x14ac:dyDescent="0.25">
      <c r="A42" s="37" t="s">
        <v>143</v>
      </c>
      <c r="B42" s="34">
        <v>0</v>
      </c>
      <c r="C42" s="34">
        <v>0</v>
      </c>
      <c r="D42" s="34">
        <v>0</v>
      </c>
      <c r="E42" s="34">
        <v>0</v>
      </c>
      <c r="F42" s="34">
        <v>-19443.803021734788</v>
      </c>
      <c r="G42" s="34">
        <v>-19443.803021734788</v>
      </c>
    </row>
    <row r="43" spans="1:7" x14ac:dyDescent="0.25">
      <c r="A43" s="37" t="s">
        <v>144</v>
      </c>
      <c r="B43" s="34">
        <v>0</v>
      </c>
      <c r="C43" s="34">
        <v>0</v>
      </c>
      <c r="D43" s="34">
        <v>0</v>
      </c>
      <c r="E43" s="34">
        <v>0</v>
      </c>
      <c r="F43" s="34">
        <v>28501.171323019582</v>
      </c>
      <c r="G43" s="34">
        <v>28501.171323019582</v>
      </c>
    </row>
    <row r="44" spans="1:7" x14ac:dyDescent="0.25">
      <c r="A44" s="37" t="s">
        <v>145</v>
      </c>
      <c r="B44" s="34">
        <v>0</v>
      </c>
      <c r="C44" s="34">
        <v>0</v>
      </c>
      <c r="D44" s="34">
        <v>0</v>
      </c>
      <c r="E44" s="34">
        <v>0</v>
      </c>
      <c r="F44" s="34">
        <v>-2539.4805686927207</v>
      </c>
      <c r="G44" s="34">
        <v>-2539.4805686927207</v>
      </c>
    </row>
    <row r="45" spans="1:7" x14ac:dyDescent="0.25">
      <c r="A45" s="37" t="s">
        <v>146</v>
      </c>
      <c r="B45" s="34">
        <v>0</v>
      </c>
      <c r="C45" s="34">
        <v>0</v>
      </c>
      <c r="D45" s="34">
        <v>0</v>
      </c>
      <c r="E45" s="34">
        <v>0</v>
      </c>
      <c r="F45" s="34">
        <v>-15777.300535793827</v>
      </c>
      <c r="G45" s="34">
        <v>-15777.300535793827</v>
      </c>
    </row>
    <row r="46" spans="1:7" x14ac:dyDescent="0.25">
      <c r="A46" s="37" t="s">
        <v>147</v>
      </c>
      <c r="B46" s="34">
        <v>0</v>
      </c>
      <c r="C46" s="34">
        <v>0</v>
      </c>
      <c r="D46" s="34">
        <v>0</v>
      </c>
      <c r="E46" s="34">
        <v>0</v>
      </c>
      <c r="F46" s="34">
        <v>-14380.960583952936</v>
      </c>
      <c r="G46" s="34">
        <v>-14380.960583952936</v>
      </c>
    </row>
    <row r="47" spans="1:7" x14ac:dyDescent="0.25">
      <c r="A47" s="37" t="s">
        <v>148</v>
      </c>
      <c r="B47" s="34">
        <v>0</v>
      </c>
      <c r="C47" s="34">
        <v>0</v>
      </c>
      <c r="D47" s="34">
        <v>0</v>
      </c>
      <c r="E47" s="34">
        <v>0</v>
      </c>
      <c r="F47" s="34">
        <v>156678.8067292218</v>
      </c>
      <c r="G47" s="34">
        <v>156678.8067292218</v>
      </c>
    </row>
    <row r="48" spans="1:7" x14ac:dyDescent="0.25">
      <c r="A48" s="37" t="s">
        <v>149</v>
      </c>
      <c r="B48" s="34">
        <v>0</v>
      </c>
      <c r="C48" s="34">
        <v>0</v>
      </c>
      <c r="D48" s="34">
        <v>0</v>
      </c>
      <c r="E48" s="34">
        <v>0</v>
      </c>
      <c r="F48" s="34">
        <v>-25480.799178898411</v>
      </c>
      <c r="G48" s="34">
        <v>-25480.799178898411</v>
      </c>
    </row>
    <row r="49" spans="1:7" x14ac:dyDescent="0.25">
      <c r="A49" s="37" t="s">
        <v>150</v>
      </c>
      <c r="B49" s="34">
        <v>0</v>
      </c>
      <c r="C49" s="34">
        <v>0</v>
      </c>
      <c r="D49" s="34">
        <v>0</v>
      </c>
      <c r="E49" s="34">
        <v>0</v>
      </c>
      <c r="F49" s="34">
        <v>-2311.1934635585112</v>
      </c>
      <c r="G49" s="34">
        <v>-2311.1934635585112</v>
      </c>
    </row>
    <row r="50" spans="1:7" x14ac:dyDescent="0.25">
      <c r="A50" s="37" t="s">
        <v>151</v>
      </c>
      <c r="B50" s="34">
        <v>0</v>
      </c>
      <c r="C50" s="34">
        <v>0</v>
      </c>
      <c r="D50" s="34">
        <v>0</v>
      </c>
      <c r="E50" s="34">
        <v>0</v>
      </c>
      <c r="F50" s="34">
        <v>-112.47996568531754</v>
      </c>
      <c r="G50" s="34">
        <v>-112.47996568531754</v>
      </c>
    </row>
    <row r="51" spans="1:7" x14ac:dyDescent="0.25">
      <c r="A51" s="37" t="s">
        <v>152</v>
      </c>
      <c r="B51" s="34">
        <v>0</v>
      </c>
      <c r="C51" s="34">
        <v>0</v>
      </c>
      <c r="D51" s="34">
        <v>0</v>
      </c>
      <c r="E51" s="34">
        <v>0</v>
      </c>
      <c r="F51" s="34">
        <v>158239.0261898333</v>
      </c>
      <c r="G51" s="34">
        <v>158239.0261898333</v>
      </c>
    </row>
    <row r="52" spans="1:7" x14ac:dyDescent="0.25">
      <c r="A52" s="37" t="s">
        <v>153</v>
      </c>
      <c r="B52" s="34">
        <v>0</v>
      </c>
      <c r="C52" s="34">
        <v>0</v>
      </c>
      <c r="D52" s="34">
        <v>0</v>
      </c>
      <c r="E52" s="34">
        <v>0</v>
      </c>
      <c r="F52" s="34">
        <v>-70281.045142000003</v>
      </c>
      <c r="G52" s="34">
        <v>-70281.045142000003</v>
      </c>
    </row>
    <row r="53" spans="1:7" x14ac:dyDescent="0.25">
      <c r="A53" s="37" t="s">
        <v>154</v>
      </c>
      <c r="B53" s="34">
        <v>0</v>
      </c>
      <c r="C53" s="34">
        <v>0</v>
      </c>
      <c r="D53" s="34">
        <v>0</v>
      </c>
      <c r="E53" s="34">
        <v>0</v>
      </c>
      <c r="F53" s="34">
        <v>13686.779487500004</v>
      </c>
      <c r="G53" s="34">
        <v>13686.779487500004</v>
      </c>
    </row>
    <row r="54" spans="1:7" x14ac:dyDescent="0.25">
      <c r="A54" s="37" t="s">
        <v>155</v>
      </c>
      <c r="B54" s="34">
        <v>0</v>
      </c>
      <c r="C54" s="34">
        <v>0</v>
      </c>
      <c r="D54" s="34">
        <v>0</v>
      </c>
      <c r="E54" s="34">
        <v>0</v>
      </c>
      <c r="F54" s="34">
        <v>20012.378549852077</v>
      </c>
      <c r="G54" s="34">
        <v>20012.378549852077</v>
      </c>
    </row>
    <row r="55" spans="1:7" x14ac:dyDescent="0.25">
      <c r="A55" s="37" t="s">
        <v>156</v>
      </c>
      <c r="B55" s="34">
        <v>0</v>
      </c>
      <c r="C55" s="34">
        <v>0</v>
      </c>
      <c r="D55" s="34">
        <v>0</v>
      </c>
      <c r="E55" s="34">
        <v>0</v>
      </c>
      <c r="F55" s="34">
        <v>10620.769161196433</v>
      </c>
      <c r="G55" s="34">
        <v>10620.769161196433</v>
      </c>
    </row>
    <row r="56" spans="1:7" x14ac:dyDescent="0.25">
      <c r="A56" s="37" t="s">
        <v>157</v>
      </c>
      <c r="B56" s="34">
        <v>0</v>
      </c>
      <c r="C56" s="34">
        <v>0</v>
      </c>
      <c r="D56" s="34">
        <v>0</v>
      </c>
      <c r="E56" s="34">
        <v>0</v>
      </c>
      <c r="F56" s="34">
        <v>1402.9807399700767</v>
      </c>
      <c r="G56" s="34">
        <v>1402.9807399700767</v>
      </c>
    </row>
    <row r="57" spans="1:7" x14ac:dyDescent="0.25">
      <c r="A57" s="37" t="s">
        <v>158</v>
      </c>
      <c r="B57" s="34">
        <v>0</v>
      </c>
      <c r="C57" s="34">
        <v>0</v>
      </c>
      <c r="D57" s="34">
        <v>0</v>
      </c>
      <c r="E57" s="34">
        <v>0</v>
      </c>
      <c r="F57" s="34">
        <v>283.37154898141966</v>
      </c>
      <c r="G57" s="34">
        <v>283.37154898141966</v>
      </c>
    </row>
    <row r="58" spans="1:7" ht="15.75" thickBot="1" x14ac:dyDescent="0.3">
      <c r="A58" s="37" t="s">
        <v>159</v>
      </c>
      <c r="B58" s="34">
        <v>0</v>
      </c>
      <c r="C58" s="34">
        <v>0</v>
      </c>
      <c r="D58" s="34">
        <v>0</v>
      </c>
      <c r="E58" s="34">
        <v>0</v>
      </c>
      <c r="F58" s="34">
        <v>-32319.5</v>
      </c>
      <c r="G58" s="34">
        <v>-32319.5</v>
      </c>
    </row>
    <row r="59" spans="1:7" ht="15.75" thickBot="1" x14ac:dyDescent="0.3">
      <c r="A59" s="36" t="s">
        <v>136</v>
      </c>
      <c r="B59" s="38">
        <v>0</v>
      </c>
      <c r="C59" s="38">
        <v>0</v>
      </c>
      <c r="D59" s="38">
        <v>0</v>
      </c>
      <c r="E59" s="38">
        <v>0</v>
      </c>
      <c r="F59" s="38">
        <v>1088583.4654579735</v>
      </c>
      <c r="G59" s="38">
        <v>1088583.4654579735</v>
      </c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B463-E652-4333-985B-2C4D1A69300A}">
  <sheetPr>
    <tabColor theme="4" tint="0.79998168889431442"/>
  </sheetPr>
  <dimension ref="A1:XFD2"/>
  <sheetViews>
    <sheetView workbookViewId="0">
      <selection sqref="A1:A2"/>
    </sheetView>
  </sheetViews>
  <sheetFormatPr defaultRowHeight="15" x14ac:dyDescent="0.25"/>
  <sheetData>
    <row r="1" spans="1:16384" s="39" customFormat="1" x14ac:dyDescent="0.25">
      <c r="A1" s="71" t="s">
        <v>209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s="39" customFormat="1" x14ac:dyDescent="0.25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3DA2-1265-45EB-B187-19CD9179461E}">
  <dimension ref="A1:XFD88"/>
  <sheetViews>
    <sheetView zoomScale="70" zoomScaleNormal="70" workbookViewId="0">
      <pane xSplit="1" ySplit="6" topLeftCell="B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53.140625" bestFit="1" customWidth="1"/>
    <col min="2" max="14" width="13.7109375" customWidth="1"/>
    <col min="15" max="15" width="12.85546875" bestFit="1" customWidth="1"/>
  </cols>
  <sheetData>
    <row r="1" spans="1:16384" s="39" customFormat="1" x14ac:dyDescent="0.25">
      <c r="A1" s="71" t="s">
        <v>210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s="39" customFormat="1" x14ac:dyDescent="0.25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 x14ac:dyDescent="0.25">
      <c r="A3" s="10" t="s">
        <v>5</v>
      </c>
      <c r="B3" t="s">
        <v>52</v>
      </c>
    </row>
    <row r="4" spans="1:16384" x14ac:dyDescent="0.25">
      <c r="A4" s="10" t="s">
        <v>4</v>
      </c>
      <c r="B4" t="s">
        <v>46</v>
      </c>
    </row>
    <row r="6" spans="1:16384" x14ac:dyDescent="0.25">
      <c r="A6" s="19" t="s">
        <v>101</v>
      </c>
      <c r="B6" t="s">
        <v>88</v>
      </c>
      <c r="C6" t="s">
        <v>89</v>
      </c>
      <c r="D6" t="s">
        <v>90</v>
      </c>
      <c r="E6" t="s">
        <v>91</v>
      </c>
      <c r="F6" t="s">
        <v>92</v>
      </c>
      <c r="G6" t="s">
        <v>93</v>
      </c>
      <c r="H6" t="s">
        <v>94</v>
      </c>
      <c r="I6" t="s">
        <v>95</v>
      </c>
      <c r="J6" t="s">
        <v>96</v>
      </c>
      <c r="K6" t="s">
        <v>97</v>
      </c>
      <c r="L6" t="s">
        <v>98</v>
      </c>
      <c r="M6" t="s">
        <v>99</v>
      </c>
      <c r="N6" t="s">
        <v>100</v>
      </c>
    </row>
    <row r="7" spans="1:16384" x14ac:dyDescent="0.25">
      <c r="A7" s="11" t="s">
        <v>50</v>
      </c>
      <c r="B7" s="14">
        <v>0</v>
      </c>
      <c r="C7" s="14">
        <v>8214.6676139999981</v>
      </c>
      <c r="D7" s="14">
        <v>8214.6676139999981</v>
      </c>
      <c r="E7" s="14">
        <v>8214.6676139999981</v>
      </c>
      <c r="F7" s="14">
        <v>8214.6676139999981</v>
      </c>
      <c r="G7" s="14">
        <v>8214.6676139999981</v>
      </c>
      <c r="H7" s="14">
        <v>8214.6676139999981</v>
      </c>
      <c r="I7" s="14">
        <v>8214.6676139999981</v>
      </c>
      <c r="J7" s="14">
        <v>8214.6676139999981</v>
      </c>
      <c r="K7" s="14">
        <v>8214.6676139999981</v>
      </c>
      <c r="L7" s="14">
        <v>8214.6676139999981</v>
      </c>
      <c r="M7" s="14">
        <v>8214.6676139999981</v>
      </c>
      <c r="N7" s="14">
        <v>8214.6676139999981</v>
      </c>
    </row>
    <row r="8" spans="1:16384" x14ac:dyDescent="0.25">
      <c r="A8" s="12" t="s">
        <v>51</v>
      </c>
      <c r="B8" s="14">
        <v>0</v>
      </c>
      <c r="C8" s="14">
        <v>8214.6676139999981</v>
      </c>
      <c r="D8" s="14">
        <v>8214.6676139999981</v>
      </c>
      <c r="E8" s="14">
        <v>8214.6676139999981</v>
      </c>
      <c r="F8" s="14">
        <v>8214.6676139999981</v>
      </c>
      <c r="G8" s="14">
        <v>8214.6676139999981</v>
      </c>
      <c r="H8" s="14">
        <v>8214.6676139999981</v>
      </c>
      <c r="I8" s="14">
        <v>8214.6676139999981</v>
      </c>
      <c r="J8" s="14">
        <v>8214.6676139999981</v>
      </c>
      <c r="K8" s="14">
        <v>8214.6676139999981</v>
      </c>
      <c r="L8" s="14">
        <v>8214.6676139999981</v>
      </c>
      <c r="M8" s="14">
        <v>8214.6676139999981</v>
      </c>
      <c r="N8" s="14">
        <v>8214.6676139999981</v>
      </c>
    </row>
    <row r="9" spans="1:16384" x14ac:dyDescent="0.25">
      <c r="A9" s="11" t="s">
        <v>53</v>
      </c>
      <c r="B9" s="14">
        <v>0</v>
      </c>
      <c r="C9" s="14">
        <v>-2281.1299145833332</v>
      </c>
      <c r="D9" s="14">
        <v>-2281.1299145833332</v>
      </c>
      <c r="E9" s="14">
        <v>-2281.1299145833332</v>
      </c>
      <c r="F9" s="14">
        <v>-2281.1299145833332</v>
      </c>
      <c r="G9" s="14">
        <v>-2281.1299145833332</v>
      </c>
      <c r="H9" s="14">
        <v>-2281.1299145833332</v>
      </c>
      <c r="I9" s="14">
        <v>-2281.1299145833332</v>
      </c>
      <c r="J9" s="14">
        <v>-2281.1299145833332</v>
      </c>
      <c r="K9" s="14">
        <v>-2281.1299145833332</v>
      </c>
      <c r="L9" s="14">
        <v>-2281.1299145833332</v>
      </c>
      <c r="M9" s="14">
        <v>-2281.1299145833332</v>
      </c>
      <c r="N9" s="14">
        <v>-2281.1299145833332</v>
      </c>
    </row>
    <row r="10" spans="1:16384" x14ac:dyDescent="0.25">
      <c r="A10" s="12" t="s">
        <v>59</v>
      </c>
      <c r="B10" s="14">
        <v>0</v>
      </c>
      <c r="C10" s="14">
        <v>-2281.1299145833332</v>
      </c>
      <c r="D10" s="14">
        <v>-2281.1299145833332</v>
      </c>
      <c r="E10" s="14">
        <v>-2281.1299145833332</v>
      </c>
      <c r="F10" s="14">
        <v>-2281.1299145833332</v>
      </c>
      <c r="G10" s="14">
        <v>-2281.1299145833332</v>
      </c>
      <c r="H10" s="14">
        <v>-2281.1299145833332</v>
      </c>
      <c r="I10" s="14">
        <v>-2281.1299145833332</v>
      </c>
      <c r="J10" s="14">
        <v>-2281.1299145833332</v>
      </c>
      <c r="K10" s="14">
        <v>-2281.1299145833332</v>
      </c>
      <c r="L10" s="14">
        <v>-2281.1299145833332</v>
      </c>
      <c r="M10" s="14">
        <v>-2281.1299145833332</v>
      </c>
      <c r="N10" s="14">
        <v>-2281.1299145833332</v>
      </c>
    </row>
    <row r="11" spans="1:16384" x14ac:dyDescent="0.25">
      <c r="A11" s="11" t="s">
        <v>62</v>
      </c>
      <c r="B11" s="14">
        <v>0</v>
      </c>
      <c r="C11" s="14">
        <v>-23462.07534399999</v>
      </c>
      <c r="D11" s="14">
        <v>-23604.846543999993</v>
      </c>
      <c r="E11" s="14">
        <v>-23747.617743999992</v>
      </c>
      <c r="F11" s="14">
        <v>-23890.388943999991</v>
      </c>
      <c r="G11" s="14">
        <v>-24033.160143999994</v>
      </c>
      <c r="H11" s="14">
        <v>-24175.93134399999</v>
      </c>
      <c r="I11" s="14">
        <v>-24318.702543999992</v>
      </c>
      <c r="J11" s="14">
        <v>-24461.473743999992</v>
      </c>
      <c r="K11" s="14">
        <v>-24604.244943999991</v>
      </c>
      <c r="L11" s="14">
        <v>-24747.016143999994</v>
      </c>
      <c r="M11" s="14">
        <v>-24889.787343999989</v>
      </c>
      <c r="N11" s="14">
        <v>-25032.558543999992</v>
      </c>
    </row>
    <row r="12" spans="1:16384" x14ac:dyDescent="0.25">
      <c r="A12" s="12" t="s">
        <v>63</v>
      </c>
      <c r="B12" s="14">
        <v>0</v>
      </c>
      <c r="C12" s="14">
        <v>2638.9863990000003</v>
      </c>
      <c r="D12" s="14">
        <v>2638.9863990000003</v>
      </c>
      <c r="E12" s="14">
        <v>2638.9863990000003</v>
      </c>
      <c r="F12" s="14">
        <v>2638.9863990000003</v>
      </c>
      <c r="G12" s="14">
        <v>2638.9863990000003</v>
      </c>
      <c r="H12" s="14">
        <v>2638.9863990000003</v>
      </c>
      <c r="I12" s="14">
        <v>2638.9863990000003</v>
      </c>
      <c r="J12" s="14">
        <v>2638.9863990000003</v>
      </c>
      <c r="K12" s="14">
        <v>2638.9863990000003</v>
      </c>
      <c r="L12" s="14">
        <v>2638.9863990000003</v>
      </c>
      <c r="M12" s="14">
        <v>2638.9863990000003</v>
      </c>
      <c r="N12" s="14">
        <v>2638.9863990000003</v>
      </c>
    </row>
    <row r="13" spans="1:16384" x14ac:dyDescent="0.25">
      <c r="A13" s="12" t="s">
        <v>64</v>
      </c>
      <c r="B13" s="14">
        <v>0</v>
      </c>
      <c r="C13" s="14">
        <v>-6030.6312149999994</v>
      </c>
      <c r="D13" s="14">
        <v>-6030.6312149999994</v>
      </c>
      <c r="E13" s="14">
        <v>-6030.6312149999994</v>
      </c>
      <c r="F13" s="14">
        <v>-6030.6312149999994</v>
      </c>
      <c r="G13" s="14">
        <v>-6030.6312149999994</v>
      </c>
      <c r="H13" s="14">
        <v>-6030.6312149999994</v>
      </c>
      <c r="I13" s="14">
        <v>-6030.6312149999994</v>
      </c>
      <c r="J13" s="14">
        <v>-6030.6312149999994</v>
      </c>
      <c r="K13" s="14">
        <v>-6030.6312149999994</v>
      </c>
      <c r="L13" s="14">
        <v>-6030.6312149999994</v>
      </c>
      <c r="M13" s="14">
        <v>-6030.6312149999994</v>
      </c>
      <c r="N13" s="14">
        <v>-6030.6312149999994</v>
      </c>
    </row>
    <row r="14" spans="1:16384" x14ac:dyDescent="0.25">
      <c r="A14" s="12" t="s">
        <v>65</v>
      </c>
      <c r="B14" s="14">
        <v>0</v>
      </c>
      <c r="C14" s="14">
        <v>-21036.608044416658</v>
      </c>
      <c r="D14" s="14">
        <v>-21179.379244416661</v>
      </c>
      <c r="E14" s="14">
        <v>-21322.15044441666</v>
      </c>
      <c r="F14" s="14">
        <v>-21464.92164441666</v>
      </c>
      <c r="G14" s="14">
        <v>-21607.692844416662</v>
      </c>
      <c r="H14" s="14">
        <v>-21750.464044416658</v>
      </c>
      <c r="I14" s="14">
        <v>-21893.235244416661</v>
      </c>
      <c r="J14" s="14">
        <v>-22036.00644441666</v>
      </c>
      <c r="K14" s="14">
        <v>-22178.777644416659</v>
      </c>
      <c r="L14" s="14">
        <v>-22321.548844416662</v>
      </c>
      <c r="M14" s="14">
        <v>-22464.320044416658</v>
      </c>
      <c r="N14" s="14">
        <v>-22607.091244416661</v>
      </c>
    </row>
    <row r="15" spans="1:16384" x14ac:dyDescent="0.25">
      <c r="A15" s="12" t="s">
        <v>66</v>
      </c>
      <c r="B15" s="14">
        <v>0</v>
      </c>
      <c r="C15" s="14">
        <v>1080.8295666666663</v>
      </c>
      <c r="D15" s="14">
        <v>1080.8295666666663</v>
      </c>
      <c r="E15" s="14">
        <v>1080.8295666666663</v>
      </c>
      <c r="F15" s="14">
        <v>1080.8295666666663</v>
      </c>
      <c r="G15" s="14">
        <v>1080.8295666666663</v>
      </c>
      <c r="H15" s="14">
        <v>1080.8295666666663</v>
      </c>
      <c r="I15" s="14">
        <v>1080.8295666666663</v>
      </c>
      <c r="J15" s="14">
        <v>1080.8295666666663</v>
      </c>
      <c r="K15" s="14">
        <v>1080.8295666666663</v>
      </c>
      <c r="L15" s="14">
        <v>1080.8295666666663</v>
      </c>
      <c r="M15" s="14">
        <v>1080.8295666666663</v>
      </c>
      <c r="N15" s="14">
        <v>1080.8295666666663</v>
      </c>
    </row>
    <row r="16" spans="1:16384" x14ac:dyDescent="0.25">
      <c r="A16" s="12" t="s">
        <v>67</v>
      </c>
      <c r="B16" s="14">
        <v>0</v>
      </c>
      <c r="C16" s="14">
        <v>-114.65205025</v>
      </c>
      <c r="D16" s="14">
        <v>-114.65205025</v>
      </c>
      <c r="E16" s="14">
        <v>-114.65205025</v>
      </c>
      <c r="F16" s="14">
        <v>-114.65205025</v>
      </c>
      <c r="G16" s="14">
        <v>-114.65205025</v>
      </c>
      <c r="H16" s="14">
        <v>-114.65205025</v>
      </c>
      <c r="I16" s="14">
        <v>-114.65205025</v>
      </c>
      <c r="J16" s="14">
        <v>-114.65205025</v>
      </c>
      <c r="K16" s="14">
        <v>-114.65205025</v>
      </c>
      <c r="L16" s="14">
        <v>-114.65205025</v>
      </c>
      <c r="M16" s="14">
        <v>-114.65205025</v>
      </c>
      <c r="N16" s="14">
        <v>-114.65205025</v>
      </c>
    </row>
    <row r="17" spans="1:14" x14ac:dyDescent="0.25">
      <c r="A17" s="11" t="s">
        <v>68</v>
      </c>
      <c r="B17" s="14">
        <v>0</v>
      </c>
      <c r="C17" s="14">
        <v>94549.769618622944</v>
      </c>
      <c r="D17" s="14">
        <v>95001.230007260921</v>
      </c>
      <c r="E17" s="14">
        <v>95422.060543569751</v>
      </c>
      <c r="F17" s="14">
        <v>95807.234614797795</v>
      </c>
      <c r="G17" s="14">
        <v>96189.331843566528</v>
      </c>
      <c r="H17" s="14">
        <v>96567.727876991528</v>
      </c>
      <c r="I17" s="14">
        <v>96942.79549445225</v>
      </c>
      <c r="J17" s="14">
        <v>97317.576964420266</v>
      </c>
      <c r="K17" s="14">
        <v>97698.206510194796</v>
      </c>
      <c r="L17" s="14">
        <v>98094.780968357692</v>
      </c>
      <c r="M17" s="14">
        <v>98504.006032567646</v>
      </c>
      <c r="N17" s="14">
        <v>98909.86359336396</v>
      </c>
    </row>
    <row r="18" spans="1:14" x14ac:dyDescent="0.25">
      <c r="A18" s="12" t="s">
        <v>69</v>
      </c>
      <c r="B18" s="14">
        <v>0</v>
      </c>
      <c r="C18" s="14">
        <v>-40.372836869321404</v>
      </c>
      <c r="D18" s="14">
        <v>-40.798361952831755</v>
      </c>
      <c r="E18" s="14">
        <v>-41.227188739376338</v>
      </c>
      <c r="F18" s="14">
        <v>-41.654629042904979</v>
      </c>
      <c r="G18" s="14">
        <v>-42.079199658512572</v>
      </c>
      <c r="H18" s="14">
        <v>-42.500318269114906</v>
      </c>
      <c r="I18" s="14">
        <v>-42.918332555977969</v>
      </c>
      <c r="J18" s="14">
        <v>-43.336079960797441</v>
      </c>
      <c r="K18" s="14">
        <v>-43.759281708087684</v>
      </c>
      <c r="L18" s="14">
        <v>-44.197354844825028</v>
      </c>
      <c r="M18" s="14">
        <v>-44.647226860395001</v>
      </c>
      <c r="N18" s="14">
        <v>-45.093958096416614</v>
      </c>
    </row>
    <row r="19" spans="1:14" x14ac:dyDescent="0.25">
      <c r="A19" s="12" t="s">
        <v>70</v>
      </c>
      <c r="B19" s="14">
        <v>0</v>
      </c>
      <c r="C19" s="14">
        <v>19857.091257841999</v>
      </c>
      <c r="D19" s="14">
        <v>19978.215082614319</v>
      </c>
      <c r="E19" s="14">
        <v>20100.316320505284</v>
      </c>
      <c r="F19" s="14">
        <v>20222.007113642485</v>
      </c>
      <c r="G19" s="14">
        <v>20342.848384399531</v>
      </c>
      <c r="H19" s="14">
        <v>20462.667747691376</v>
      </c>
      <c r="I19" s="14">
        <v>20581.568128653129</v>
      </c>
      <c r="J19" s="14">
        <v>20700.389503717692</v>
      </c>
      <c r="K19" s="14">
        <v>20820.825544253436</v>
      </c>
      <c r="L19" s="14">
        <v>20945.664007111438</v>
      </c>
      <c r="M19" s="14">
        <v>21073.995327697074</v>
      </c>
      <c r="N19" s="14">
        <v>21201.396873829508</v>
      </c>
    </row>
    <row r="20" spans="1:14" x14ac:dyDescent="0.25">
      <c r="A20" s="12" t="s">
        <v>72</v>
      </c>
      <c r="B20" s="14">
        <v>0</v>
      </c>
      <c r="C20" s="14">
        <v>-10684.664789879413</v>
      </c>
      <c r="D20" s="14">
        <v>-10731.453438573828</v>
      </c>
      <c r="E20" s="14">
        <v>-10778.616868448931</v>
      </c>
      <c r="F20" s="14">
        <v>-10825.622916592203</v>
      </c>
      <c r="G20" s="14">
        <v>-10872.303222227463</v>
      </c>
      <c r="H20" s="14">
        <v>-10918.591685683539</v>
      </c>
      <c r="I20" s="14">
        <v>-10964.527772773828</v>
      </c>
      <c r="J20" s="14">
        <v>-11010.433565689778</v>
      </c>
      <c r="K20" s="14">
        <v>-11056.958489063447</v>
      </c>
      <c r="L20" s="14">
        <v>-11105.171485785284</v>
      </c>
      <c r="M20" s="14">
        <v>-11154.72379064411</v>
      </c>
      <c r="N20" s="14">
        <v>-11203.91958098446</v>
      </c>
    </row>
    <row r="21" spans="1:14" x14ac:dyDescent="0.25">
      <c r="A21" s="12" t="s">
        <v>73</v>
      </c>
      <c r="B21" s="14">
        <v>0</v>
      </c>
      <c r="C21" s="14">
        <v>-1273.7207037768201</v>
      </c>
      <c r="D21" s="14">
        <v>-1287.4682321972925</v>
      </c>
      <c r="E21" s="14">
        <v>-1301.3224294325025</v>
      </c>
      <c r="F21" s="14">
        <v>-1315.131833269144</v>
      </c>
      <c r="G21" s="14">
        <v>-1328.8485254942241</v>
      </c>
      <c r="H21" s="14">
        <v>-1342.4536930671591</v>
      </c>
      <c r="I21" s="14">
        <v>-1355.9585685997754</v>
      </c>
      <c r="J21" s="14">
        <v>-1369.454821918046</v>
      </c>
      <c r="K21" s="14">
        <v>-1383.1272898263323</v>
      </c>
      <c r="L21" s="14">
        <v>-1397.2802108430219</v>
      </c>
      <c r="M21" s="14">
        <v>-1411.8143207211135</v>
      </c>
      <c r="N21" s="14">
        <v>-1426.2469607733901</v>
      </c>
    </row>
    <row r="22" spans="1:14" x14ac:dyDescent="0.25">
      <c r="A22" s="12" t="s">
        <v>74</v>
      </c>
      <c r="B22" s="14">
        <v>0</v>
      </c>
      <c r="C22" s="14">
        <v>5418.9369898310752</v>
      </c>
      <c r="D22" s="14">
        <v>5478.438401956696</v>
      </c>
      <c r="E22" s="14">
        <v>5538.4077749666967</v>
      </c>
      <c r="F22" s="14">
        <v>5598.1806373239751</v>
      </c>
      <c r="G22" s="14">
        <v>5657.54676967449</v>
      </c>
      <c r="H22" s="14">
        <v>5716.4236383636826</v>
      </c>
      <c r="I22" s="14">
        <v>5774.8605213644514</v>
      </c>
      <c r="J22" s="14">
        <v>5833.2595783233864</v>
      </c>
      <c r="K22" s="14">
        <v>5892.4316966085098</v>
      </c>
      <c r="L22" s="14">
        <v>5953.7115842737321</v>
      </c>
      <c r="M22" s="14">
        <v>6016.6637646060926</v>
      </c>
      <c r="N22" s="14">
        <v>6079.1707922521355</v>
      </c>
    </row>
    <row r="23" spans="1:14" x14ac:dyDescent="0.25">
      <c r="A23" s="12" t="s">
        <v>75</v>
      </c>
      <c r="B23" s="14">
        <v>0</v>
      </c>
      <c r="C23" s="14">
        <v>28830.782271566179</v>
      </c>
      <c r="D23" s="14">
        <v>28861.235642324293</v>
      </c>
      <c r="E23" s="14">
        <v>28891.994427395271</v>
      </c>
      <c r="F23" s="14">
        <v>28922.62495993921</v>
      </c>
      <c r="G23" s="14">
        <v>28952.990040455712</v>
      </c>
      <c r="H23" s="14">
        <v>28983.035803418272</v>
      </c>
      <c r="I23" s="14">
        <v>29012.794410058221</v>
      </c>
      <c r="J23" s="14">
        <v>29042.52832956093</v>
      </c>
      <c r="K23" s="14">
        <v>29072.766786946191</v>
      </c>
      <c r="L23" s="14">
        <v>29104.380878403379</v>
      </c>
      <c r="M23" s="14">
        <v>29137.08639038922</v>
      </c>
      <c r="N23" s="14">
        <v>29169.501373815219</v>
      </c>
    </row>
    <row r="24" spans="1:14" x14ac:dyDescent="0.25">
      <c r="A24" s="12" t="s">
        <v>76</v>
      </c>
      <c r="B24" s="14">
        <v>0</v>
      </c>
      <c r="C24" s="14">
        <v>62242.154748992529</v>
      </c>
      <c r="D24" s="14">
        <v>62639.34104816326</v>
      </c>
      <c r="E24" s="14">
        <v>63039.675919368114</v>
      </c>
      <c r="F24" s="14">
        <v>63438.688611805061</v>
      </c>
      <c r="G24" s="14">
        <v>63834.964710720102</v>
      </c>
      <c r="H24" s="14">
        <v>64227.948906544756</v>
      </c>
      <c r="I24" s="14">
        <v>64617.9727552974</v>
      </c>
      <c r="J24" s="14">
        <v>65007.742099835006</v>
      </c>
      <c r="K24" s="14">
        <v>65402.712817721476</v>
      </c>
      <c r="L24" s="14">
        <v>65811.865198960848</v>
      </c>
      <c r="M24" s="14">
        <v>66232.269234132065</v>
      </c>
      <c r="N24" s="14">
        <v>66649.678157220536</v>
      </c>
    </row>
    <row r="25" spans="1:14" x14ac:dyDescent="0.25">
      <c r="A25" s="12" t="s">
        <v>77</v>
      </c>
      <c r="B25" s="14">
        <v>0</v>
      </c>
      <c r="C25" s="14">
        <v>-9840.4078314072485</v>
      </c>
      <c r="D25" s="14">
        <v>-9936.6266106520616</v>
      </c>
      <c r="E25" s="14">
        <v>-10067.836897669495</v>
      </c>
      <c r="F25" s="14">
        <v>-10232.872061302089</v>
      </c>
      <c r="G25" s="14">
        <v>-10397.193117750137</v>
      </c>
      <c r="H25" s="14">
        <v>-10560.655160380958</v>
      </c>
      <c r="I25" s="14">
        <v>-10723.344707902093</v>
      </c>
      <c r="J25" s="14">
        <v>-10885.967843189579</v>
      </c>
      <c r="K25" s="14">
        <v>-11049.948263747241</v>
      </c>
      <c r="L25" s="14">
        <v>-11217.629353625205</v>
      </c>
      <c r="M25" s="14">
        <v>-11388.246534247393</v>
      </c>
      <c r="N25" s="14">
        <v>-11558.082147917972</v>
      </c>
    </row>
    <row r="26" spans="1:14" x14ac:dyDescent="0.25">
      <c r="A26" s="12" t="s">
        <v>78</v>
      </c>
      <c r="B26" s="14">
        <v>0</v>
      </c>
      <c r="C26" s="14">
        <v>-1144.3369572170213</v>
      </c>
      <c r="D26" s="14">
        <v>-1133.662803876744</v>
      </c>
      <c r="E26" s="14">
        <v>-1122.9886505364675</v>
      </c>
      <c r="F26" s="14">
        <v>-1112.3144971961883</v>
      </c>
      <c r="G26" s="14">
        <v>-1101.64034385591</v>
      </c>
      <c r="H26" s="14">
        <v>-1090.9661905156327</v>
      </c>
      <c r="I26" s="14">
        <v>-1080.2920371753553</v>
      </c>
      <c r="J26" s="14">
        <v>-1069.617883835077</v>
      </c>
      <c r="K26" s="14">
        <v>-1058.9437304947996</v>
      </c>
      <c r="L26" s="14">
        <v>-1048.2695771545223</v>
      </c>
      <c r="M26" s="14">
        <v>-1037.595423814244</v>
      </c>
      <c r="N26" s="14">
        <v>-1026.9212704739657</v>
      </c>
    </row>
    <row r="27" spans="1:14" x14ac:dyDescent="0.25">
      <c r="A27" s="12" t="s">
        <v>79</v>
      </c>
      <c r="B27" s="14">
        <v>0</v>
      </c>
      <c r="C27" s="14">
        <v>-1192.538490148459</v>
      </c>
      <c r="D27" s="14">
        <v>-1196.3991018875145</v>
      </c>
      <c r="E27" s="14">
        <v>-1200.3210035553477</v>
      </c>
      <c r="F27" s="14">
        <v>-1204.2171677645365</v>
      </c>
      <c r="G27" s="14">
        <v>-1208.0600615958417</v>
      </c>
      <c r="H27" s="14">
        <v>-1211.8388754239766</v>
      </c>
      <c r="I27" s="14">
        <v>-1215.5600633000208</v>
      </c>
      <c r="J27" s="14">
        <v>-1219.2762970111175</v>
      </c>
      <c r="K27" s="14">
        <v>-1223.0937803676472</v>
      </c>
      <c r="L27" s="14">
        <v>-1227.1873231972845</v>
      </c>
      <c r="M27" s="14">
        <v>-1231.4998900989779</v>
      </c>
      <c r="N27" s="14">
        <v>-1235.7541543148072</v>
      </c>
    </row>
    <row r="28" spans="1:14" x14ac:dyDescent="0.25">
      <c r="A28" s="12" t="s">
        <v>80</v>
      </c>
      <c r="B28" s="14">
        <v>0</v>
      </c>
      <c r="C28" s="14">
        <v>1126.0297806037854</v>
      </c>
      <c r="D28" s="14">
        <v>1117.864728001008</v>
      </c>
      <c r="E28" s="14">
        <v>1109.6996753982296</v>
      </c>
      <c r="F28" s="14">
        <v>1101.5346227954522</v>
      </c>
      <c r="G28" s="14">
        <v>1093.369570192674</v>
      </c>
      <c r="H28" s="14">
        <v>1085.2045175898961</v>
      </c>
      <c r="I28" s="14">
        <v>1077.0394649871187</v>
      </c>
      <c r="J28" s="14">
        <v>1068.8744123843405</v>
      </c>
      <c r="K28" s="14">
        <v>1060.7093597815626</v>
      </c>
      <c r="L28" s="14">
        <v>1052.5443071787852</v>
      </c>
      <c r="M28" s="14">
        <v>1044.379254576007</v>
      </c>
      <c r="N28" s="14">
        <v>1036.2142019732291</v>
      </c>
    </row>
    <row r="29" spans="1:14" x14ac:dyDescent="0.25">
      <c r="A29" s="12" t="s">
        <v>81</v>
      </c>
      <c r="B29" s="14">
        <v>0</v>
      </c>
      <c r="C29" s="14">
        <v>-2594.1117151403141</v>
      </c>
      <c r="D29" s="14">
        <v>-2614.2436826279363</v>
      </c>
      <c r="E29" s="14">
        <v>-2634.5335017975076</v>
      </c>
      <c r="F29" s="14">
        <v>-2654.757034364744</v>
      </c>
      <c r="G29" s="14">
        <v>-2674.8433695340582</v>
      </c>
      <c r="H29" s="14">
        <v>-2694.7646672089331</v>
      </c>
      <c r="I29" s="14">
        <v>-2714.5375497421478</v>
      </c>
      <c r="J29" s="14">
        <v>-2734.2976728663452</v>
      </c>
      <c r="K29" s="14">
        <v>-2754.3185635774507</v>
      </c>
      <c r="L29" s="14">
        <v>-2775.0504430760889</v>
      </c>
      <c r="M29" s="14">
        <v>-2796.3464171796886</v>
      </c>
      <c r="N29" s="14">
        <v>-2817.4922332196516</v>
      </c>
    </row>
    <row r="30" spans="1:14" x14ac:dyDescent="0.25">
      <c r="A30" s="12" t="s">
        <v>82</v>
      </c>
      <c r="B30" s="14">
        <v>0</v>
      </c>
      <c r="C30" s="14">
        <v>906.01914377140292</v>
      </c>
      <c r="D30" s="14">
        <v>914.87987948119519</v>
      </c>
      <c r="E30" s="14">
        <v>923.8093667619579</v>
      </c>
      <c r="F30" s="14">
        <v>932.70998321924469</v>
      </c>
      <c r="G30" s="14">
        <v>941.55084398356928</v>
      </c>
      <c r="H30" s="14">
        <v>950.31982342948118</v>
      </c>
      <c r="I30" s="14">
        <v>959.02416134595705</v>
      </c>
      <c r="J30" s="14">
        <v>967.72294196077178</v>
      </c>
      <c r="K30" s="14">
        <v>976.53529869360261</v>
      </c>
      <c r="L30" s="14">
        <v>985.65732330885646</v>
      </c>
      <c r="M30" s="14">
        <v>995.02503672380521</v>
      </c>
      <c r="N30" s="14">
        <v>1004.3273494877017</v>
      </c>
    </row>
    <row r="31" spans="1:14" x14ac:dyDescent="0.25">
      <c r="A31" s="12" t="s">
        <v>83</v>
      </c>
      <c r="B31" s="14">
        <v>0</v>
      </c>
      <c r="C31" s="14">
        <v>3267.256134616342</v>
      </c>
      <c r="D31" s="14">
        <v>3283.4266664310944</v>
      </c>
      <c r="E31" s="14">
        <v>3299.7229440228698</v>
      </c>
      <c r="F31" s="14">
        <v>3315.9664172338871</v>
      </c>
      <c r="G31" s="14">
        <v>3332.1005980180248</v>
      </c>
      <c r="H31" s="14">
        <v>3348.1033087555948</v>
      </c>
      <c r="I31" s="14">
        <v>3363.9877909315164</v>
      </c>
      <c r="J31" s="14">
        <v>3379.8621088711052</v>
      </c>
      <c r="K31" s="14">
        <v>3395.9441561325057</v>
      </c>
      <c r="L31" s="14">
        <v>3412.5925821390701</v>
      </c>
      <c r="M31" s="14">
        <v>3429.6903699360223</v>
      </c>
      <c r="N31" s="14">
        <v>3446.6685407472341</v>
      </c>
    </row>
    <row r="32" spans="1:14" x14ac:dyDescent="0.25">
      <c r="A32" s="12" t="s">
        <v>84</v>
      </c>
      <c r="B32" s="14">
        <v>0</v>
      </c>
      <c r="C32" s="14">
        <v>-328.3473841617668</v>
      </c>
      <c r="D32" s="14">
        <v>-331.51920994275781</v>
      </c>
      <c r="E32" s="14">
        <v>-334.719344669051</v>
      </c>
      <c r="F32" s="14">
        <v>-337.90759162971176</v>
      </c>
      <c r="G32" s="14">
        <v>-341.07123376142471</v>
      </c>
      <c r="H32" s="14">
        <v>-344.20527825220211</v>
      </c>
      <c r="I32" s="14">
        <v>-347.31270613632984</v>
      </c>
      <c r="J32" s="14">
        <v>-350.41784576221806</v>
      </c>
      <c r="K32" s="14">
        <v>-353.56975115748753</v>
      </c>
      <c r="L32" s="14">
        <v>-356.8491644921686</v>
      </c>
      <c r="M32" s="14">
        <v>-360.22974192672353</v>
      </c>
      <c r="N32" s="14">
        <v>-363.58339018093636</v>
      </c>
    </row>
    <row r="33" spans="1:15" x14ac:dyDescent="0.25">
      <c r="A33" s="11" t="s">
        <v>87</v>
      </c>
      <c r="B33" s="14">
        <v>0</v>
      </c>
      <c r="C33" s="14">
        <v>77021.23197403962</v>
      </c>
      <c r="D33" s="14">
        <v>77329.921162677594</v>
      </c>
      <c r="E33" s="14">
        <v>77607.980498986421</v>
      </c>
      <c r="F33" s="14">
        <v>77850.383370214477</v>
      </c>
      <c r="G33" s="14">
        <v>78089.709398983192</v>
      </c>
      <c r="H33" s="14">
        <v>78325.334232408219</v>
      </c>
      <c r="I33" s="14">
        <v>78557.630649868908</v>
      </c>
      <c r="J33" s="14">
        <v>78789.640919836951</v>
      </c>
      <c r="K33" s="14">
        <v>79027.499265611477</v>
      </c>
      <c r="L33" s="14">
        <v>79281.302523774371</v>
      </c>
      <c r="M33" s="14">
        <v>79547.756387984322</v>
      </c>
      <c r="N33" s="14">
        <v>79810.842748780633</v>
      </c>
      <c r="O33" s="66">
        <f>SUM(C33:N33)</f>
        <v>941239.23313316621</v>
      </c>
    </row>
    <row r="35" spans="1:15" x14ac:dyDescent="0.25">
      <c r="A35" s="20" t="s">
        <v>102</v>
      </c>
      <c r="B35" s="13" t="s">
        <v>88</v>
      </c>
      <c r="C35" s="13" t="s">
        <v>89</v>
      </c>
      <c r="D35" s="13" t="s">
        <v>90</v>
      </c>
      <c r="E35" s="13" t="s">
        <v>91</v>
      </c>
      <c r="F35" s="13" t="s">
        <v>92</v>
      </c>
      <c r="G35" s="13" t="s">
        <v>93</v>
      </c>
      <c r="H35" s="13" t="s">
        <v>94</v>
      </c>
      <c r="I35" s="13" t="s">
        <v>95</v>
      </c>
      <c r="J35" s="13" t="s">
        <v>96</v>
      </c>
      <c r="K35" s="13" t="s">
        <v>97</v>
      </c>
      <c r="L35" s="13" t="s">
        <v>98</v>
      </c>
      <c r="M35" s="13" t="s">
        <v>99</v>
      </c>
      <c r="N35" s="13" t="s">
        <v>100</v>
      </c>
    </row>
    <row r="36" spans="1:15" x14ac:dyDescent="0.25">
      <c r="A36" s="15" t="s">
        <v>50</v>
      </c>
      <c r="B36" s="16">
        <v>0</v>
      </c>
      <c r="C36" s="16">
        <f>C7+B36</f>
        <v>8214.6676139999981</v>
      </c>
      <c r="D36" s="16">
        <f t="shared" ref="D36:N36" si="0">D7+C36</f>
        <v>16429.335227999996</v>
      </c>
      <c r="E36" s="16">
        <f t="shared" si="0"/>
        <v>24644.002841999994</v>
      </c>
      <c r="F36" s="16">
        <f t="shared" si="0"/>
        <v>32858.670455999993</v>
      </c>
      <c r="G36" s="16">
        <f t="shared" si="0"/>
        <v>41073.338069999991</v>
      </c>
      <c r="H36" s="16">
        <f t="shared" si="0"/>
        <v>49288.005683999989</v>
      </c>
      <c r="I36" s="16">
        <f t="shared" si="0"/>
        <v>57502.673297999987</v>
      </c>
      <c r="J36" s="16">
        <f t="shared" si="0"/>
        <v>65717.340911999985</v>
      </c>
      <c r="K36" s="16">
        <f t="shared" si="0"/>
        <v>73932.008525999991</v>
      </c>
      <c r="L36" s="16">
        <f t="shared" si="0"/>
        <v>82146.676139999996</v>
      </c>
      <c r="M36" s="16">
        <f t="shared" si="0"/>
        <v>90361.343754000001</v>
      </c>
      <c r="N36" s="16">
        <f t="shared" si="0"/>
        <v>98576.011368000007</v>
      </c>
    </row>
    <row r="37" spans="1:15" x14ac:dyDescent="0.25">
      <c r="A37" s="12" t="s">
        <v>51</v>
      </c>
      <c r="B37" s="14">
        <v>0</v>
      </c>
      <c r="C37" s="14">
        <f t="shared" ref="C37:N37" si="1">C8+B37</f>
        <v>8214.6676139999981</v>
      </c>
      <c r="D37" s="14">
        <f t="shared" si="1"/>
        <v>16429.335227999996</v>
      </c>
      <c r="E37" s="14">
        <f t="shared" si="1"/>
        <v>24644.002841999994</v>
      </c>
      <c r="F37" s="14">
        <f t="shared" si="1"/>
        <v>32858.670455999993</v>
      </c>
      <c r="G37" s="14">
        <f t="shared" si="1"/>
        <v>41073.338069999991</v>
      </c>
      <c r="H37" s="14">
        <f t="shared" si="1"/>
        <v>49288.005683999989</v>
      </c>
      <c r="I37" s="14">
        <f t="shared" si="1"/>
        <v>57502.673297999987</v>
      </c>
      <c r="J37" s="14">
        <f t="shared" si="1"/>
        <v>65717.340911999985</v>
      </c>
      <c r="K37" s="14">
        <f t="shared" si="1"/>
        <v>73932.008525999991</v>
      </c>
      <c r="L37" s="14">
        <f t="shared" si="1"/>
        <v>82146.676139999996</v>
      </c>
      <c r="M37" s="14">
        <f t="shared" si="1"/>
        <v>90361.343754000001</v>
      </c>
      <c r="N37" s="14">
        <f t="shared" si="1"/>
        <v>98576.011368000007</v>
      </c>
    </row>
    <row r="38" spans="1:15" x14ac:dyDescent="0.25">
      <c r="A38" s="15" t="s">
        <v>53</v>
      </c>
      <c r="B38" s="16">
        <v>0</v>
      </c>
      <c r="C38" s="16">
        <f t="shared" ref="C38:N38" si="2">C9+B38</f>
        <v>-2281.1299145833332</v>
      </c>
      <c r="D38" s="16">
        <f t="shared" si="2"/>
        <v>-4562.2598291666663</v>
      </c>
      <c r="E38" s="16">
        <f t="shared" si="2"/>
        <v>-6843.38974375</v>
      </c>
      <c r="F38" s="16">
        <f t="shared" si="2"/>
        <v>-9124.5196583333327</v>
      </c>
      <c r="G38" s="16">
        <f t="shared" si="2"/>
        <v>-11405.649572916665</v>
      </c>
      <c r="H38" s="16">
        <f t="shared" si="2"/>
        <v>-13686.779487499998</v>
      </c>
      <c r="I38" s="16">
        <f t="shared" si="2"/>
        <v>-15967.909402083331</v>
      </c>
      <c r="J38" s="16">
        <f t="shared" si="2"/>
        <v>-18249.039316666665</v>
      </c>
      <c r="K38" s="16">
        <f t="shared" si="2"/>
        <v>-20530.169231249998</v>
      </c>
      <c r="L38" s="16">
        <f t="shared" si="2"/>
        <v>-22811.299145833331</v>
      </c>
      <c r="M38" s="16">
        <f t="shared" si="2"/>
        <v>-25092.429060416664</v>
      </c>
      <c r="N38" s="16">
        <f t="shared" si="2"/>
        <v>-27373.558974999996</v>
      </c>
    </row>
    <row r="39" spans="1:15" x14ac:dyDescent="0.25">
      <c r="A39" s="12" t="s">
        <v>59</v>
      </c>
      <c r="B39" s="14">
        <v>0</v>
      </c>
      <c r="C39" s="14">
        <f t="shared" ref="C39:N39" si="3">C10+B39</f>
        <v>-2281.1299145833332</v>
      </c>
      <c r="D39" s="14">
        <f t="shared" si="3"/>
        <v>-4562.2598291666663</v>
      </c>
      <c r="E39" s="14">
        <f t="shared" si="3"/>
        <v>-6843.38974375</v>
      </c>
      <c r="F39" s="14">
        <f t="shared" si="3"/>
        <v>-9124.5196583333327</v>
      </c>
      <c r="G39" s="14">
        <f t="shared" si="3"/>
        <v>-11405.649572916665</v>
      </c>
      <c r="H39" s="14">
        <f t="shared" si="3"/>
        <v>-13686.779487499998</v>
      </c>
      <c r="I39" s="14">
        <f t="shared" si="3"/>
        <v>-15967.909402083331</v>
      </c>
      <c r="J39" s="14">
        <f t="shared" si="3"/>
        <v>-18249.039316666665</v>
      </c>
      <c r="K39" s="14">
        <f t="shared" si="3"/>
        <v>-20530.169231249998</v>
      </c>
      <c r="L39" s="14">
        <f t="shared" si="3"/>
        <v>-22811.299145833331</v>
      </c>
      <c r="M39" s="14">
        <f t="shared" si="3"/>
        <v>-25092.429060416664</v>
      </c>
      <c r="N39" s="14">
        <f t="shared" si="3"/>
        <v>-27373.558974999996</v>
      </c>
    </row>
    <row r="40" spans="1:15" x14ac:dyDescent="0.25">
      <c r="A40" s="15" t="s">
        <v>62</v>
      </c>
      <c r="B40" s="16">
        <v>0</v>
      </c>
      <c r="C40" s="16">
        <f t="shared" ref="C40:N40" si="4">C11+B40</f>
        <v>-23462.07534399999</v>
      </c>
      <c r="D40" s="16">
        <f t="shared" si="4"/>
        <v>-47066.921887999983</v>
      </c>
      <c r="E40" s="16">
        <f t="shared" si="4"/>
        <v>-70814.539631999971</v>
      </c>
      <c r="F40" s="16">
        <f t="shared" si="4"/>
        <v>-94704.928575999962</v>
      </c>
      <c r="G40" s="16">
        <f t="shared" si="4"/>
        <v>-118738.08871999996</v>
      </c>
      <c r="H40" s="16">
        <f t="shared" si="4"/>
        <v>-142914.02006399995</v>
      </c>
      <c r="I40" s="16">
        <f t="shared" si="4"/>
        <v>-167232.72260799995</v>
      </c>
      <c r="J40" s="16">
        <f t="shared" si="4"/>
        <v>-191694.19635199994</v>
      </c>
      <c r="K40" s="16">
        <f t="shared" si="4"/>
        <v>-216298.44129599992</v>
      </c>
      <c r="L40" s="16">
        <f t="shared" si="4"/>
        <v>-241045.45743999991</v>
      </c>
      <c r="M40" s="16">
        <f t="shared" si="4"/>
        <v>-265935.24478399992</v>
      </c>
      <c r="N40" s="16">
        <f t="shared" si="4"/>
        <v>-290967.80332799989</v>
      </c>
    </row>
    <row r="41" spans="1:15" x14ac:dyDescent="0.25">
      <c r="A41" s="12" t="s">
        <v>63</v>
      </c>
      <c r="B41" s="14">
        <v>0</v>
      </c>
      <c r="C41" s="14">
        <f t="shared" ref="C41:N41" si="5">C12+B41</f>
        <v>2638.9863990000003</v>
      </c>
      <c r="D41" s="14">
        <f t="shared" si="5"/>
        <v>5277.9727980000007</v>
      </c>
      <c r="E41" s="14">
        <f t="shared" si="5"/>
        <v>7916.959197000001</v>
      </c>
      <c r="F41" s="14">
        <f t="shared" si="5"/>
        <v>10555.945596000001</v>
      </c>
      <c r="G41" s="14">
        <f t="shared" si="5"/>
        <v>13194.931995000003</v>
      </c>
      <c r="H41" s="14">
        <f t="shared" si="5"/>
        <v>15833.918394000004</v>
      </c>
      <c r="I41" s="14">
        <f t="shared" si="5"/>
        <v>18472.904793000005</v>
      </c>
      <c r="J41" s="14">
        <f t="shared" si="5"/>
        <v>21111.891192000006</v>
      </c>
      <c r="K41" s="14">
        <f t="shared" si="5"/>
        <v>23750.877591000008</v>
      </c>
      <c r="L41" s="14">
        <f t="shared" si="5"/>
        <v>26389.863990000009</v>
      </c>
      <c r="M41" s="14">
        <f t="shared" si="5"/>
        <v>29028.85038900001</v>
      </c>
      <c r="N41" s="14">
        <f t="shared" si="5"/>
        <v>31667.836788000011</v>
      </c>
    </row>
    <row r="42" spans="1:15" x14ac:dyDescent="0.25">
      <c r="A42" s="12" t="s">
        <v>64</v>
      </c>
      <c r="B42" s="14">
        <v>0</v>
      </c>
      <c r="C42" s="14">
        <f t="shared" ref="C42:N42" si="6">C13+B42</f>
        <v>-6030.6312149999994</v>
      </c>
      <c r="D42" s="14">
        <f t="shared" si="6"/>
        <v>-12061.262429999999</v>
      </c>
      <c r="E42" s="14">
        <f t="shared" si="6"/>
        <v>-18091.893644999996</v>
      </c>
      <c r="F42" s="14">
        <f t="shared" si="6"/>
        <v>-24122.524859999998</v>
      </c>
      <c r="G42" s="14">
        <f t="shared" si="6"/>
        <v>-30153.156074999999</v>
      </c>
      <c r="H42" s="14">
        <f t="shared" si="6"/>
        <v>-36183.78729</v>
      </c>
      <c r="I42" s="14">
        <f t="shared" si="6"/>
        <v>-42214.418505000001</v>
      </c>
      <c r="J42" s="14">
        <f t="shared" si="6"/>
        <v>-48245.049720000003</v>
      </c>
      <c r="K42" s="14">
        <f t="shared" si="6"/>
        <v>-54275.680935000004</v>
      </c>
      <c r="L42" s="14">
        <f t="shared" si="6"/>
        <v>-60306.312150000005</v>
      </c>
      <c r="M42" s="14">
        <f t="shared" si="6"/>
        <v>-66336.943364999999</v>
      </c>
      <c r="N42" s="14">
        <f t="shared" si="6"/>
        <v>-72367.57458</v>
      </c>
    </row>
    <row r="43" spans="1:15" x14ac:dyDescent="0.25">
      <c r="A43" s="12" t="s">
        <v>65</v>
      </c>
      <c r="B43" s="14">
        <v>0</v>
      </c>
      <c r="C43" s="14">
        <f t="shared" ref="C43:N43" si="7">C14+B43</f>
        <v>-21036.608044416658</v>
      </c>
      <c r="D43" s="14">
        <f t="shared" si="7"/>
        <v>-42215.987288833319</v>
      </c>
      <c r="E43" s="14">
        <f t="shared" si="7"/>
        <v>-63538.137733249983</v>
      </c>
      <c r="F43" s="14">
        <f t="shared" si="7"/>
        <v>-85003.05937766665</v>
      </c>
      <c r="G43" s="14">
        <f t="shared" si="7"/>
        <v>-106610.75222208331</v>
      </c>
      <c r="H43" s="14">
        <f t="shared" si="7"/>
        <v>-128361.21626649996</v>
      </c>
      <c r="I43" s="14">
        <f t="shared" si="7"/>
        <v>-150254.45151091664</v>
      </c>
      <c r="J43" s="14">
        <f t="shared" si="7"/>
        <v>-172290.45795533329</v>
      </c>
      <c r="K43" s="14">
        <f t="shared" si="7"/>
        <v>-194469.23559974995</v>
      </c>
      <c r="L43" s="14">
        <f t="shared" si="7"/>
        <v>-216790.78444416661</v>
      </c>
      <c r="M43" s="14">
        <f t="shared" si="7"/>
        <v>-239255.10448858328</v>
      </c>
      <c r="N43" s="14">
        <f t="shared" si="7"/>
        <v>-261862.19573299994</v>
      </c>
    </row>
    <row r="44" spans="1:15" x14ac:dyDescent="0.25">
      <c r="A44" s="12" t="s">
        <v>66</v>
      </c>
      <c r="B44" s="14">
        <v>0</v>
      </c>
      <c r="C44" s="14">
        <f t="shared" ref="C44:N44" si="8">C15+B44</f>
        <v>1080.8295666666663</v>
      </c>
      <c r="D44" s="14">
        <f t="shared" si="8"/>
        <v>2161.6591333333326</v>
      </c>
      <c r="E44" s="14">
        <f t="shared" si="8"/>
        <v>3242.488699999999</v>
      </c>
      <c r="F44" s="14">
        <f t="shared" si="8"/>
        <v>4323.3182666666653</v>
      </c>
      <c r="G44" s="14">
        <f t="shared" si="8"/>
        <v>5404.1478333333316</v>
      </c>
      <c r="H44" s="14">
        <f t="shared" si="8"/>
        <v>6484.9773999999979</v>
      </c>
      <c r="I44" s="14">
        <f t="shared" si="8"/>
        <v>7565.8069666666643</v>
      </c>
      <c r="J44" s="14">
        <f t="shared" si="8"/>
        <v>8646.6365333333306</v>
      </c>
      <c r="K44" s="14">
        <f t="shared" si="8"/>
        <v>9727.4660999999978</v>
      </c>
      <c r="L44" s="14">
        <f t="shared" si="8"/>
        <v>10808.295666666665</v>
      </c>
      <c r="M44" s="14">
        <f t="shared" si="8"/>
        <v>11889.125233333332</v>
      </c>
      <c r="N44" s="14">
        <f t="shared" si="8"/>
        <v>12969.9548</v>
      </c>
    </row>
    <row r="45" spans="1:15" x14ac:dyDescent="0.25">
      <c r="A45" s="12" t="s">
        <v>67</v>
      </c>
      <c r="B45" s="14">
        <v>0</v>
      </c>
      <c r="C45" s="14">
        <f t="shared" ref="C45:N45" si="9">C16+B45</f>
        <v>-114.65205025</v>
      </c>
      <c r="D45" s="14">
        <f t="shared" si="9"/>
        <v>-229.3041005</v>
      </c>
      <c r="E45" s="14">
        <f t="shared" si="9"/>
        <v>-343.95615075000001</v>
      </c>
      <c r="F45" s="14">
        <f t="shared" si="9"/>
        <v>-458.60820100000001</v>
      </c>
      <c r="G45" s="14">
        <f t="shared" si="9"/>
        <v>-573.26025125000001</v>
      </c>
      <c r="H45" s="14">
        <f t="shared" si="9"/>
        <v>-687.91230150000001</v>
      </c>
      <c r="I45" s="14">
        <f t="shared" si="9"/>
        <v>-802.56435175000001</v>
      </c>
      <c r="J45" s="14">
        <f t="shared" si="9"/>
        <v>-917.21640200000002</v>
      </c>
      <c r="K45" s="14">
        <f t="shared" si="9"/>
        <v>-1031.86845225</v>
      </c>
      <c r="L45" s="14">
        <f t="shared" si="9"/>
        <v>-1146.5205025</v>
      </c>
      <c r="M45" s="14">
        <f t="shared" si="9"/>
        <v>-1261.17255275</v>
      </c>
      <c r="N45" s="14">
        <f t="shared" si="9"/>
        <v>-1375.824603</v>
      </c>
    </row>
    <row r="46" spans="1:15" x14ac:dyDescent="0.25">
      <c r="A46" s="15" t="s">
        <v>68</v>
      </c>
      <c r="B46" s="16">
        <v>0</v>
      </c>
      <c r="C46" s="16">
        <f t="shared" ref="C46:N46" si="10">C17+B46</f>
        <v>94549.769618622944</v>
      </c>
      <c r="D46" s="16">
        <f t="shared" si="10"/>
        <v>189550.99962588388</v>
      </c>
      <c r="E46" s="16">
        <f t="shared" si="10"/>
        <v>284973.06016945362</v>
      </c>
      <c r="F46" s="16">
        <f t="shared" si="10"/>
        <v>380780.29478425143</v>
      </c>
      <c r="G46" s="16">
        <f t="shared" si="10"/>
        <v>476969.62662781798</v>
      </c>
      <c r="H46" s="16">
        <f t="shared" si="10"/>
        <v>573537.35450480948</v>
      </c>
      <c r="I46" s="16">
        <f t="shared" si="10"/>
        <v>670480.14999926172</v>
      </c>
      <c r="J46" s="16">
        <f t="shared" si="10"/>
        <v>767797.72696368198</v>
      </c>
      <c r="K46" s="16">
        <f t="shared" si="10"/>
        <v>865495.93347387679</v>
      </c>
      <c r="L46" s="16">
        <f t="shared" si="10"/>
        <v>963590.71444223449</v>
      </c>
      <c r="M46" s="16">
        <f t="shared" si="10"/>
        <v>1062094.7204748022</v>
      </c>
      <c r="N46" s="16">
        <f t="shared" si="10"/>
        <v>1161004.5840681661</v>
      </c>
    </row>
    <row r="47" spans="1:15" x14ac:dyDescent="0.25">
      <c r="A47" s="12" t="s">
        <v>69</v>
      </c>
      <c r="B47" s="14">
        <v>0</v>
      </c>
      <c r="C47" s="14">
        <f t="shared" ref="C47:N47" si="11">C18+B47</f>
        <v>-40.372836869321404</v>
      </c>
      <c r="D47" s="14">
        <f t="shared" si="11"/>
        <v>-81.171198822153158</v>
      </c>
      <c r="E47" s="14">
        <f t="shared" si="11"/>
        <v>-122.39838756152949</v>
      </c>
      <c r="F47" s="14">
        <f t="shared" si="11"/>
        <v>-164.05301660443448</v>
      </c>
      <c r="G47" s="14">
        <f t="shared" si="11"/>
        <v>-206.13221626294705</v>
      </c>
      <c r="H47" s="14">
        <f t="shared" si="11"/>
        <v>-248.63253453206195</v>
      </c>
      <c r="I47" s="14">
        <f t="shared" si="11"/>
        <v>-291.55086708803992</v>
      </c>
      <c r="J47" s="14">
        <f t="shared" si="11"/>
        <v>-334.88694704883738</v>
      </c>
      <c r="K47" s="14">
        <f t="shared" si="11"/>
        <v>-378.6462287569251</v>
      </c>
      <c r="L47" s="14">
        <f t="shared" si="11"/>
        <v>-422.84358360175014</v>
      </c>
      <c r="M47" s="14">
        <f t="shared" si="11"/>
        <v>-467.49081046214513</v>
      </c>
      <c r="N47" s="14">
        <f t="shared" si="11"/>
        <v>-512.58476855856179</v>
      </c>
    </row>
    <row r="48" spans="1:15" x14ac:dyDescent="0.25">
      <c r="A48" s="12" t="s">
        <v>70</v>
      </c>
      <c r="B48" s="14">
        <v>0</v>
      </c>
      <c r="C48" s="14">
        <f t="shared" ref="C48:N48" si="12">C19+B48</f>
        <v>19857.091257841999</v>
      </c>
      <c r="D48" s="14">
        <f t="shared" si="12"/>
        <v>39835.306340456315</v>
      </c>
      <c r="E48" s="14">
        <f t="shared" si="12"/>
        <v>59935.622660961599</v>
      </c>
      <c r="F48" s="14">
        <f t="shared" si="12"/>
        <v>80157.62977460408</v>
      </c>
      <c r="G48" s="14">
        <f t="shared" si="12"/>
        <v>100500.47815900361</v>
      </c>
      <c r="H48" s="14">
        <f t="shared" si="12"/>
        <v>120963.14590669499</v>
      </c>
      <c r="I48" s="14">
        <f t="shared" si="12"/>
        <v>141544.71403534812</v>
      </c>
      <c r="J48" s="14">
        <f t="shared" si="12"/>
        <v>162245.10353906581</v>
      </c>
      <c r="K48" s="14">
        <f t="shared" si="12"/>
        <v>183065.92908331924</v>
      </c>
      <c r="L48" s="14">
        <f t="shared" si="12"/>
        <v>204011.59309043066</v>
      </c>
      <c r="M48" s="14">
        <f t="shared" si="12"/>
        <v>225085.58841812774</v>
      </c>
      <c r="N48" s="14">
        <f t="shared" si="12"/>
        <v>246286.98529195724</v>
      </c>
    </row>
    <row r="49" spans="1:15" x14ac:dyDescent="0.25">
      <c r="A49" s="12" t="s">
        <v>72</v>
      </c>
      <c r="B49" s="14">
        <v>0</v>
      </c>
      <c r="C49" s="14">
        <f t="shared" ref="C49:N49" si="13">C20+B49</f>
        <v>-10684.664789879413</v>
      </c>
      <c r="D49" s="14">
        <f t="shared" si="13"/>
        <v>-21416.118228453241</v>
      </c>
      <c r="E49" s="14">
        <f t="shared" si="13"/>
        <v>-32194.735096902172</v>
      </c>
      <c r="F49" s="14">
        <f t="shared" si="13"/>
        <v>-43020.358013494377</v>
      </c>
      <c r="G49" s="14">
        <f t="shared" si="13"/>
        <v>-53892.66123572184</v>
      </c>
      <c r="H49" s="14">
        <f t="shared" si="13"/>
        <v>-64811.252921405379</v>
      </c>
      <c r="I49" s="14">
        <f t="shared" si="13"/>
        <v>-75775.780694179208</v>
      </c>
      <c r="J49" s="14">
        <f t="shared" si="13"/>
        <v>-86786.214259868982</v>
      </c>
      <c r="K49" s="14">
        <f t="shared" si="13"/>
        <v>-97843.172748932426</v>
      </c>
      <c r="L49" s="14">
        <f t="shared" si="13"/>
        <v>-108948.3442347177</v>
      </c>
      <c r="M49" s="14">
        <f t="shared" si="13"/>
        <v>-120103.06802536182</v>
      </c>
      <c r="N49" s="14">
        <f t="shared" si="13"/>
        <v>-131306.98760634629</v>
      </c>
    </row>
    <row r="50" spans="1:15" x14ac:dyDescent="0.25">
      <c r="A50" s="12" t="s">
        <v>73</v>
      </c>
      <c r="B50" s="14">
        <v>0</v>
      </c>
      <c r="C50" s="14">
        <f t="shared" ref="C50:N50" si="14">C21+B50</f>
        <v>-1273.7207037768201</v>
      </c>
      <c r="D50" s="14">
        <f t="shared" si="14"/>
        <v>-2561.1889359741126</v>
      </c>
      <c r="E50" s="14">
        <f t="shared" si="14"/>
        <v>-3862.5113654066154</v>
      </c>
      <c r="F50" s="14">
        <f t="shared" si="14"/>
        <v>-5177.6431986757598</v>
      </c>
      <c r="G50" s="14">
        <f t="shared" si="14"/>
        <v>-6506.4917241699841</v>
      </c>
      <c r="H50" s="14">
        <f t="shared" si="14"/>
        <v>-7848.9454172371434</v>
      </c>
      <c r="I50" s="14">
        <f t="shared" si="14"/>
        <v>-9204.9039858369179</v>
      </c>
      <c r="J50" s="14">
        <f t="shared" si="14"/>
        <v>-10574.358807754965</v>
      </c>
      <c r="K50" s="14">
        <f t="shared" si="14"/>
        <v>-11957.486097581297</v>
      </c>
      <c r="L50" s="14">
        <f t="shared" si="14"/>
        <v>-13354.76630842432</v>
      </c>
      <c r="M50" s="14">
        <f t="shared" si="14"/>
        <v>-14766.580629145434</v>
      </c>
      <c r="N50" s="14">
        <f t="shared" si="14"/>
        <v>-16192.827589918823</v>
      </c>
    </row>
    <row r="51" spans="1:15" x14ac:dyDescent="0.25">
      <c r="A51" s="12" t="s">
        <v>74</v>
      </c>
      <c r="B51" s="14">
        <v>0</v>
      </c>
      <c r="C51" s="14">
        <f t="shared" ref="C51:N51" si="15">C22+B51</f>
        <v>5418.9369898310752</v>
      </c>
      <c r="D51" s="14">
        <f t="shared" si="15"/>
        <v>10897.375391787771</v>
      </c>
      <c r="E51" s="14">
        <f t="shared" si="15"/>
        <v>16435.783166754467</v>
      </c>
      <c r="F51" s="14">
        <f t="shared" si="15"/>
        <v>22033.963804078441</v>
      </c>
      <c r="G51" s="14">
        <f t="shared" si="15"/>
        <v>27691.51057375293</v>
      </c>
      <c r="H51" s="14">
        <f t="shared" si="15"/>
        <v>33407.934212116612</v>
      </c>
      <c r="I51" s="14">
        <f t="shared" si="15"/>
        <v>39182.79473348106</v>
      </c>
      <c r="J51" s="14">
        <f t="shared" si="15"/>
        <v>45016.054311804444</v>
      </c>
      <c r="K51" s="14">
        <f t="shared" si="15"/>
        <v>50908.486008412954</v>
      </c>
      <c r="L51" s="14">
        <f t="shared" si="15"/>
        <v>56862.197592686687</v>
      </c>
      <c r="M51" s="14">
        <f t="shared" si="15"/>
        <v>62878.861357292779</v>
      </c>
      <c r="N51" s="14">
        <f t="shared" si="15"/>
        <v>68958.032149544917</v>
      </c>
    </row>
    <row r="52" spans="1:15" x14ac:dyDescent="0.25">
      <c r="A52" s="12" t="s">
        <v>75</v>
      </c>
      <c r="B52" s="14">
        <v>0</v>
      </c>
      <c r="C52" s="14">
        <f t="shared" ref="C52:N52" si="16">C23+B52</f>
        <v>28830.782271566179</v>
      </c>
      <c r="D52" s="14">
        <f t="shared" si="16"/>
        <v>57692.017913890471</v>
      </c>
      <c r="E52" s="14">
        <f t="shared" si="16"/>
        <v>86584.012341285736</v>
      </c>
      <c r="F52" s="14">
        <f t="shared" si="16"/>
        <v>115506.63730122495</v>
      </c>
      <c r="G52" s="14">
        <f t="shared" si="16"/>
        <v>144459.62734168067</v>
      </c>
      <c r="H52" s="14">
        <f t="shared" si="16"/>
        <v>173442.66314509895</v>
      </c>
      <c r="I52" s="14">
        <f t="shared" si="16"/>
        <v>202455.45755515716</v>
      </c>
      <c r="J52" s="14">
        <f t="shared" si="16"/>
        <v>231497.9858847181</v>
      </c>
      <c r="K52" s="14">
        <f t="shared" si="16"/>
        <v>260570.75267166429</v>
      </c>
      <c r="L52" s="14">
        <f t="shared" si="16"/>
        <v>289675.13355006767</v>
      </c>
      <c r="M52" s="14">
        <f t="shared" si="16"/>
        <v>318812.21994045691</v>
      </c>
      <c r="N52" s="14">
        <f t="shared" si="16"/>
        <v>347981.72131427214</v>
      </c>
    </row>
    <row r="53" spans="1:15" x14ac:dyDescent="0.25">
      <c r="A53" s="12" t="s">
        <v>76</v>
      </c>
      <c r="B53" s="14">
        <v>0</v>
      </c>
      <c r="C53" s="14">
        <f t="shared" ref="C53:N53" si="17">C24+B53</f>
        <v>62242.154748992529</v>
      </c>
      <c r="D53" s="14">
        <f t="shared" si="17"/>
        <v>124881.49579715579</v>
      </c>
      <c r="E53" s="14">
        <f t="shared" si="17"/>
        <v>187921.17171652391</v>
      </c>
      <c r="F53" s="14">
        <f t="shared" si="17"/>
        <v>251359.86032832897</v>
      </c>
      <c r="G53" s="14">
        <f t="shared" si="17"/>
        <v>315194.82503904909</v>
      </c>
      <c r="H53" s="14">
        <f t="shared" si="17"/>
        <v>379422.77394559386</v>
      </c>
      <c r="I53" s="14">
        <f t="shared" si="17"/>
        <v>444040.74670089124</v>
      </c>
      <c r="J53" s="14">
        <f t="shared" si="17"/>
        <v>509048.48880072625</v>
      </c>
      <c r="K53" s="14">
        <f t="shared" si="17"/>
        <v>574451.20161844767</v>
      </c>
      <c r="L53" s="14">
        <f t="shared" si="17"/>
        <v>640263.06681740854</v>
      </c>
      <c r="M53" s="14">
        <f t="shared" si="17"/>
        <v>706495.33605154057</v>
      </c>
      <c r="N53" s="14">
        <f t="shared" si="17"/>
        <v>773145.01420876104</v>
      </c>
    </row>
    <row r="54" spans="1:15" x14ac:dyDescent="0.25">
      <c r="A54" s="12" t="s">
        <v>77</v>
      </c>
      <c r="B54" s="14">
        <v>0</v>
      </c>
      <c r="C54" s="14">
        <f t="shared" ref="C54:N54" si="18">C25+B54</f>
        <v>-9840.4078314072485</v>
      </c>
      <c r="D54" s="14">
        <f t="shared" si="18"/>
        <v>-19777.03444205931</v>
      </c>
      <c r="E54" s="14">
        <f t="shared" si="18"/>
        <v>-29844.871339728805</v>
      </c>
      <c r="F54" s="14">
        <f t="shared" si="18"/>
        <v>-40077.743401030893</v>
      </c>
      <c r="G54" s="14">
        <f t="shared" si="18"/>
        <v>-50474.936518781033</v>
      </c>
      <c r="H54" s="14">
        <f t="shared" si="18"/>
        <v>-61035.591679161989</v>
      </c>
      <c r="I54" s="14">
        <f t="shared" si="18"/>
        <v>-71758.936387064081</v>
      </c>
      <c r="J54" s="14">
        <f t="shared" si="18"/>
        <v>-82644.904230253655</v>
      </c>
      <c r="K54" s="14">
        <f t="shared" si="18"/>
        <v>-93694.852494000894</v>
      </c>
      <c r="L54" s="14">
        <f t="shared" si="18"/>
        <v>-104912.4818476261</v>
      </c>
      <c r="M54" s="14">
        <f t="shared" si="18"/>
        <v>-116300.72838187349</v>
      </c>
      <c r="N54" s="14">
        <f t="shared" si="18"/>
        <v>-127858.81052979146</v>
      </c>
    </row>
    <row r="55" spans="1:15" x14ac:dyDescent="0.25">
      <c r="A55" s="12" t="s">
        <v>78</v>
      </c>
      <c r="B55" s="14">
        <v>0</v>
      </c>
      <c r="C55" s="14">
        <f t="shared" ref="C55:N55" si="19">C26+B55</f>
        <v>-1144.3369572170213</v>
      </c>
      <c r="D55" s="14">
        <f t="shared" si="19"/>
        <v>-2277.9997610937653</v>
      </c>
      <c r="E55" s="14">
        <f t="shared" si="19"/>
        <v>-3400.9884116302328</v>
      </c>
      <c r="F55" s="14">
        <f t="shared" si="19"/>
        <v>-4513.3029088264211</v>
      </c>
      <c r="G55" s="14">
        <f t="shared" si="19"/>
        <v>-5614.9432526823311</v>
      </c>
      <c r="H55" s="14">
        <f t="shared" si="19"/>
        <v>-6705.9094431979638</v>
      </c>
      <c r="I55" s="14">
        <f t="shared" si="19"/>
        <v>-7786.2014803733191</v>
      </c>
      <c r="J55" s="14">
        <f t="shared" si="19"/>
        <v>-8855.819364208397</v>
      </c>
      <c r="K55" s="14">
        <f t="shared" si="19"/>
        <v>-9914.7630947031976</v>
      </c>
      <c r="L55" s="14">
        <f t="shared" si="19"/>
        <v>-10963.03267185772</v>
      </c>
      <c r="M55" s="14">
        <f t="shared" si="19"/>
        <v>-12000.628095671964</v>
      </c>
      <c r="N55" s="14">
        <f t="shared" si="19"/>
        <v>-13027.54936614593</v>
      </c>
    </row>
    <row r="56" spans="1:15" x14ac:dyDescent="0.25">
      <c r="A56" s="12" t="s">
        <v>79</v>
      </c>
      <c r="B56" s="14">
        <v>0</v>
      </c>
      <c r="C56" s="14">
        <f t="shared" ref="C56:N56" si="20">C27+B56</f>
        <v>-1192.538490148459</v>
      </c>
      <c r="D56" s="14">
        <f t="shared" si="20"/>
        <v>-2388.9375920359735</v>
      </c>
      <c r="E56" s="14">
        <f t="shared" si="20"/>
        <v>-3589.258595591321</v>
      </c>
      <c r="F56" s="14">
        <f t="shared" si="20"/>
        <v>-4793.4757633558575</v>
      </c>
      <c r="G56" s="14">
        <f t="shared" si="20"/>
        <v>-6001.5358249516994</v>
      </c>
      <c r="H56" s="14">
        <f t="shared" si="20"/>
        <v>-7213.3747003756762</v>
      </c>
      <c r="I56" s="14">
        <f t="shared" si="20"/>
        <v>-8428.9347636756975</v>
      </c>
      <c r="J56" s="14">
        <f t="shared" si="20"/>
        <v>-9648.2110606868155</v>
      </c>
      <c r="K56" s="14">
        <f t="shared" si="20"/>
        <v>-10871.304841054463</v>
      </c>
      <c r="L56" s="14">
        <f t="shared" si="20"/>
        <v>-12098.492164251747</v>
      </c>
      <c r="M56" s="14">
        <f t="shared" si="20"/>
        <v>-13329.992054350725</v>
      </c>
      <c r="N56" s="14">
        <f t="shared" si="20"/>
        <v>-14565.746208665532</v>
      </c>
    </row>
    <row r="57" spans="1:15" x14ac:dyDescent="0.25">
      <c r="A57" s="12" t="s">
        <v>80</v>
      </c>
      <c r="B57" s="14">
        <v>0</v>
      </c>
      <c r="C57" s="14">
        <f t="shared" ref="C57:N57" si="21">C28+B57</f>
        <v>1126.0297806037854</v>
      </c>
      <c r="D57" s="14">
        <f t="shared" si="21"/>
        <v>2243.8945086047934</v>
      </c>
      <c r="E57" s="14">
        <f t="shared" si="21"/>
        <v>3353.5941840030227</v>
      </c>
      <c r="F57" s="14">
        <f t="shared" si="21"/>
        <v>4455.1288067984751</v>
      </c>
      <c r="G57" s="14">
        <f t="shared" si="21"/>
        <v>5548.4983769911487</v>
      </c>
      <c r="H57" s="14">
        <f t="shared" si="21"/>
        <v>6633.7028945810453</v>
      </c>
      <c r="I57" s="14">
        <f t="shared" si="21"/>
        <v>7710.7423595681639</v>
      </c>
      <c r="J57" s="14">
        <f t="shared" si="21"/>
        <v>8779.6167719525038</v>
      </c>
      <c r="K57" s="14">
        <f t="shared" si="21"/>
        <v>9840.3261317340657</v>
      </c>
      <c r="L57" s="14">
        <f t="shared" si="21"/>
        <v>10892.870438912851</v>
      </c>
      <c r="M57" s="14">
        <f t="shared" si="21"/>
        <v>11937.249693488859</v>
      </c>
      <c r="N57" s="14">
        <f t="shared" si="21"/>
        <v>12973.463895462088</v>
      </c>
    </row>
    <row r="58" spans="1:15" x14ac:dyDescent="0.25">
      <c r="A58" s="12" t="s">
        <v>81</v>
      </c>
      <c r="B58" s="14">
        <v>0</v>
      </c>
      <c r="C58" s="14">
        <f t="shared" ref="C58:N58" si="22">C29+B58</f>
        <v>-2594.1117151403141</v>
      </c>
      <c r="D58" s="14">
        <f t="shared" si="22"/>
        <v>-5208.3553977682504</v>
      </c>
      <c r="E58" s="14">
        <f t="shared" si="22"/>
        <v>-7842.888899565758</v>
      </c>
      <c r="F58" s="14">
        <f t="shared" si="22"/>
        <v>-10497.645933930502</v>
      </c>
      <c r="G58" s="14">
        <f t="shared" si="22"/>
        <v>-13172.489303464561</v>
      </c>
      <c r="H58" s="14">
        <f t="shared" si="22"/>
        <v>-15867.253970673493</v>
      </c>
      <c r="I58" s="14">
        <f t="shared" si="22"/>
        <v>-18581.791520415642</v>
      </c>
      <c r="J58" s="14">
        <f t="shared" si="22"/>
        <v>-21316.089193281987</v>
      </c>
      <c r="K58" s="14">
        <f t="shared" si="22"/>
        <v>-24070.407756859437</v>
      </c>
      <c r="L58" s="14">
        <f t="shared" si="22"/>
        <v>-26845.458199935525</v>
      </c>
      <c r="M58" s="14">
        <f t="shared" si="22"/>
        <v>-29641.804617115213</v>
      </c>
      <c r="N58" s="14">
        <f t="shared" si="22"/>
        <v>-32459.296850334864</v>
      </c>
    </row>
    <row r="59" spans="1:15" x14ac:dyDescent="0.25">
      <c r="A59" s="12" t="s">
        <v>82</v>
      </c>
      <c r="B59" s="14">
        <v>0</v>
      </c>
      <c r="C59" s="14">
        <f t="shared" ref="C59:N59" si="23">C30+B59</f>
        <v>906.01914377140292</v>
      </c>
      <c r="D59" s="14">
        <f t="shared" si="23"/>
        <v>1820.899023252598</v>
      </c>
      <c r="E59" s="14">
        <f t="shared" si="23"/>
        <v>2744.7083900145558</v>
      </c>
      <c r="F59" s="14">
        <f t="shared" si="23"/>
        <v>3677.4183732338006</v>
      </c>
      <c r="G59" s="14">
        <f t="shared" si="23"/>
        <v>4618.96921721737</v>
      </c>
      <c r="H59" s="14">
        <f t="shared" si="23"/>
        <v>5569.2890406468514</v>
      </c>
      <c r="I59" s="14">
        <f t="shared" si="23"/>
        <v>6528.3132019928089</v>
      </c>
      <c r="J59" s="14">
        <f t="shared" si="23"/>
        <v>7496.0361439535809</v>
      </c>
      <c r="K59" s="14">
        <f t="shared" si="23"/>
        <v>8472.5714426471841</v>
      </c>
      <c r="L59" s="14">
        <f t="shared" si="23"/>
        <v>9458.2287659560407</v>
      </c>
      <c r="M59" s="14">
        <f t="shared" si="23"/>
        <v>10453.253802679847</v>
      </c>
      <c r="N59" s="14">
        <f t="shared" si="23"/>
        <v>11457.581152167548</v>
      </c>
    </row>
    <row r="60" spans="1:15" x14ac:dyDescent="0.25">
      <c r="A60" s="12" t="s">
        <v>83</v>
      </c>
      <c r="B60" s="14">
        <v>0</v>
      </c>
      <c r="C60" s="14">
        <f t="shared" ref="C60:N60" si="24">C31+B60</f>
        <v>3267.256134616342</v>
      </c>
      <c r="D60" s="14">
        <f t="shared" si="24"/>
        <v>6550.6828010474364</v>
      </c>
      <c r="E60" s="14">
        <f t="shared" si="24"/>
        <v>9850.4057450703058</v>
      </c>
      <c r="F60" s="14">
        <f t="shared" si="24"/>
        <v>13166.372162304193</v>
      </c>
      <c r="G60" s="14">
        <f t="shared" si="24"/>
        <v>16498.472760322216</v>
      </c>
      <c r="H60" s="14">
        <f t="shared" si="24"/>
        <v>19846.576069077812</v>
      </c>
      <c r="I60" s="14">
        <f t="shared" si="24"/>
        <v>23210.56386000933</v>
      </c>
      <c r="J60" s="14">
        <f t="shared" si="24"/>
        <v>26590.425968880434</v>
      </c>
      <c r="K60" s="14">
        <f t="shared" si="24"/>
        <v>29986.370125012938</v>
      </c>
      <c r="L60" s="14">
        <f t="shared" si="24"/>
        <v>33398.962707152008</v>
      </c>
      <c r="M60" s="14">
        <f t="shared" si="24"/>
        <v>36828.653077088027</v>
      </c>
      <c r="N60" s="14">
        <f t="shared" si="24"/>
        <v>40275.32161783526</v>
      </c>
    </row>
    <row r="61" spans="1:15" x14ac:dyDescent="0.25">
      <c r="A61" s="12" t="s">
        <v>84</v>
      </c>
      <c r="B61" s="14">
        <v>0</v>
      </c>
      <c r="C61" s="14">
        <f t="shared" ref="C61:N61" si="25">C32+B61</f>
        <v>-328.3473841617668</v>
      </c>
      <c r="D61" s="14">
        <f t="shared" si="25"/>
        <v>-659.86659410452467</v>
      </c>
      <c r="E61" s="14">
        <f t="shared" si="25"/>
        <v>-994.58593877357566</v>
      </c>
      <c r="F61" s="14">
        <f t="shared" si="25"/>
        <v>-1332.4935304032874</v>
      </c>
      <c r="G61" s="14">
        <f t="shared" si="25"/>
        <v>-1673.5647641647122</v>
      </c>
      <c r="H61" s="14">
        <f t="shared" si="25"/>
        <v>-2017.7700424169143</v>
      </c>
      <c r="I61" s="14">
        <f t="shared" si="25"/>
        <v>-2365.0827485532441</v>
      </c>
      <c r="J61" s="14">
        <f t="shared" si="25"/>
        <v>-2715.500594315462</v>
      </c>
      <c r="K61" s="14">
        <f t="shared" si="25"/>
        <v>-3069.0703454729496</v>
      </c>
      <c r="L61" s="14">
        <f t="shared" si="25"/>
        <v>-3425.9195099651183</v>
      </c>
      <c r="M61" s="14">
        <f t="shared" si="25"/>
        <v>-3786.1492518918417</v>
      </c>
      <c r="N61" s="14">
        <f t="shared" si="25"/>
        <v>-4149.7326420727777</v>
      </c>
    </row>
    <row r="62" spans="1:15" x14ac:dyDescent="0.25">
      <c r="A62" s="17" t="s">
        <v>87</v>
      </c>
      <c r="B62" s="18">
        <v>0</v>
      </c>
      <c r="C62" s="18">
        <f t="shared" ref="C62:N62" si="26">C33+B62</f>
        <v>77021.23197403962</v>
      </c>
      <c r="D62" s="18">
        <f t="shared" si="26"/>
        <v>154351.15313671721</v>
      </c>
      <c r="E62" s="18">
        <f t="shared" si="26"/>
        <v>231959.13363570365</v>
      </c>
      <c r="F62" s="18">
        <f t="shared" si="26"/>
        <v>309809.51700591814</v>
      </c>
      <c r="G62" s="18">
        <f t="shared" si="26"/>
        <v>387899.22640490136</v>
      </c>
      <c r="H62" s="18">
        <f t="shared" si="26"/>
        <v>466224.56063730957</v>
      </c>
      <c r="I62" s="18">
        <f t="shared" si="26"/>
        <v>544782.19128717843</v>
      </c>
      <c r="J62" s="18">
        <f t="shared" si="26"/>
        <v>623571.83220701537</v>
      </c>
      <c r="K62" s="18">
        <f t="shared" si="26"/>
        <v>702599.33147262689</v>
      </c>
      <c r="L62" s="18">
        <f t="shared" si="26"/>
        <v>781880.63399640121</v>
      </c>
      <c r="M62" s="18">
        <f t="shared" si="26"/>
        <v>861428.3903843856</v>
      </c>
      <c r="N62" s="18">
        <f t="shared" si="26"/>
        <v>941239.23313316621</v>
      </c>
      <c r="O62" s="66">
        <f>AVERAGE(B62:N62)</f>
        <v>467905.11040579714</v>
      </c>
    </row>
    <row r="66" spans="1:15" x14ac:dyDescent="0.25">
      <c r="A66" s="22" t="s">
        <v>106</v>
      </c>
      <c r="B66" s="23">
        <v>44896</v>
      </c>
      <c r="C66" s="23">
        <v>44927</v>
      </c>
      <c r="D66" s="23">
        <v>44958</v>
      </c>
      <c r="E66" s="23">
        <v>44986</v>
      </c>
      <c r="F66" s="23">
        <v>45017</v>
      </c>
      <c r="G66" s="23">
        <v>45047</v>
      </c>
      <c r="H66" s="23">
        <v>45078</v>
      </c>
      <c r="I66" s="23">
        <v>45108</v>
      </c>
      <c r="J66" s="23">
        <v>45139</v>
      </c>
      <c r="K66" s="23">
        <v>45170</v>
      </c>
      <c r="L66" s="23">
        <v>45200</v>
      </c>
      <c r="M66" s="23">
        <v>45231</v>
      </c>
      <c r="N66" s="23">
        <v>45261</v>
      </c>
    </row>
    <row r="67" spans="1:15" x14ac:dyDescent="0.25">
      <c r="A67" t="s">
        <v>71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5" x14ac:dyDescent="0.25">
      <c r="A68" t="s">
        <v>70</v>
      </c>
      <c r="B68" s="14">
        <v>0</v>
      </c>
      <c r="C68" s="14">
        <v>117.16608695856848</v>
      </c>
      <c r="D68" s="14">
        <v>236.36143620059738</v>
      </c>
      <c r="E68" s="14">
        <v>357.18019526939315</v>
      </c>
      <c r="F68" s="14">
        <v>479.29768219960533</v>
      </c>
      <c r="G68" s="14">
        <v>602.45415141894773</v>
      </c>
      <c r="H68" s="14">
        <v>726.44180646960012</v>
      </c>
      <c r="I68" s="14">
        <v>851.09441018529469</v>
      </c>
      <c r="J68" s="14">
        <v>976.27897283302445</v>
      </c>
      <c r="K68" s="14">
        <v>1101.8891026263809</v>
      </c>
      <c r="L68" s="14">
        <v>1227.8396861362417</v>
      </c>
      <c r="M68" s="14">
        <v>1354.0626326193087</v>
      </c>
      <c r="N68" s="14">
        <v>1480.5034694809437</v>
      </c>
    </row>
    <row r="69" spans="1:15" x14ac:dyDescent="0.25">
      <c r="A69" t="s">
        <v>72</v>
      </c>
      <c r="B69" s="14">
        <v>0</v>
      </c>
      <c r="C69" s="14">
        <v>-2193.3587082715239</v>
      </c>
      <c r="D69" s="14">
        <v>-4414.8818442791235</v>
      </c>
      <c r="E69" s="14">
        <v>-6658.9365224754438</v>
      </c>
      <c r="F69" s="14">
        <v>-8921.016434422927</v>
      </c>
      <c r="G69" s="14">
        <v>-11197.516533371061</v>
      </c>
      <c r="H69" s="14">
        <v>-13485.552781919949</v>
      </c>
      <c r="I69" s="14">
        <v>-15782.817950149532</v>
      </c>
      <c r="J69" s="14">
        <v>-18087.466254123487</v>
      </c>
      <c r="K69" s="14">
        <v>-20398.021066693123</v>
      </c>
      <c r="L69" s="14">
        <v>-22713.301086138934</v>
      </c>
      <c r="M69" s="14">
        <v>-25032.361271086149</v>
      </c>
      <c r="N69" s="14">
        <v>-27354.445588434581</v>
      </c>
    </row>
    <row r="70" spans="1:15" x14ac:dyDescent="0.25">
      <c r="A70" t="s">
        <v>75</v>
      </c>
      <c r="B70" s="14">
        <v>0</v>
      </c>
      <c r="C70" s="14">
        <v>1.2767254926731937</v>
      </c>
      <c r="D70" s="14">
        <v>2.5534509853463874</v>
      </c>
      <c r="E70" s="14">
        <v>3.8301764780195811</v>
      </c>
      <c r="F70" s="14">
        <v>5.1069019706927747</v>
      </c>
      <c r="G70" s="14">
        <v>6.3836274633659684</v>
      </c>
      <c r="H70" s="14">
        <v>7.6603529560391621</v>
      </c>
      <c r="I70" s="14">
        <v>8.9370784487123558</v>
      </c>
      <c r="J70" s="14">
        <v>10.213803941385549</v>
      </c>
      <c r="K70" s="14">
        <v>11.490529434058743</v>
      </c>
      <c r="L70" s="14">
        <v>12.767254926731937</v>
      </c>
      <c r="M70" s="14">
        <v>14.043980419405131</v>
      </c>
      <c r="N70" s="14">
        <v>15.320705912078324</v>
      </c>
    </row>
    <row r="71" spans="1:15" x14ac:dyDescent="0.25">
      <c r="A71" t="s">
        <v>76</v>
      </c>
      <c r="B71" s="14">
        <v>0</v>
      </c>
      <c r="C71" s="14">
        <v>6223.4760108820046</v>
      </c>
      <c r="D71" s="14">
        <v>12509.519784435979</v>
      </c>
      <c r="E71" s="14">
        <v>18845.617768127529</v>
      </c>
      <c r="F71" s="14">
        <v>25221.759119929106</v>
      </c>
      <c r="G71" s="14">
        <v>31629.935166218784</v>
      </c>
      <c r="H71" s="14">
        <v>38063.738968098885</v>
      </c>
      <c r="I71" s="14">
        <v>44518.044974451303</v>
      </c>
      <c r="J71" s="14">
        <v>50988.752744381665</v>
      </c>
      <c r="K71" s="14">
        <v>57472.581925174338</v>
      </c>
      <c r="L71" s="14">
        <v>63966.908234656788</v>
      </c>
      <c r="M71" s="14">
        <v>70469.632247091155</v>
      </c>
      <c r="N71" s="14">
        <v>76979.074421887053</v>
      </c>
    </row>
    <row r="72" spans="1:15" x14ac:dyDescent="0.25">
      <c r="A72" t="s">
        <v>77</v>
      </c>
      <c r="B72" s="14">
        <v>0</v>
      </c>
      <c r="C72" s="14">
        <v>-245.58698558650212</v>
      </c>
      <c r="D72" s="14">
        <v>-493.99644302170782</v>
      </c>
      <c r="E72" s="14">
        <v>-744.66387793587637</v>
      </c>
      <c r="F72" s="14">
        <v>-997.13769483321812</v>
      </c>
      <c r="G72" s="14">
        <v>-1251.0566173171101</v>
      </c>
      <c r="H72" s="14">
        <v>-1506.131624270216</v>
      </c>
      <c r="I72" s="14">
        <v>-1762.1314987987134</v>
      </c>
      <c r="J72" s="14">
        <v>-2018.871267387527</v>
      </c>
      <c r="K72" s="14">
        <v>-2276.202951224579</v>
      </c>
      <c r="L72" s="14">
        <v>-2534.0081672602391</v>
      </c>
      <c r="M72" s="14">
        <v>-2792.1922090547596</v>
      </c>
      <c r="N72" s="14">
        <v>-3050.6793114563916</v>
      </c>
    </row>
    <row r="73" spans="1:15" x14ac:dyDescent="0.25">
      <c r="A73" t="s">
        <v>79</v>
      </c>
      <c r="B73" s="14">
        <v>0</v>
      </c>
      <c r="C73" s="14">
        <v>-174.31482441815751</v>
      </c>
      <c r="D73" s="14">
        <v>-351.56981034077762</v>
      </c>
      <c r="E73" s="14">
        <v>-531.17692546698527</v>
      </c>
      <c r="F73" s="14">
        <v>-712.6657439560513</v>
      </c>
      <c r="G73" s="14">
        <v>-895.6599251354055</v>
      </c>
      <c r="H73" s="14">
        <v>-1079.8583964669961</v>
      </c>
      <c r="I73" s="14">
        <v>-1265.0202999203684</v>
      </c>
      <c r="J73" s="14">
        <v>-1450.952949071172</v>
      </c>
      <c r="K73" s="14">
        <v>-1637.5021947799178</v>
      </c>
      <c r="L73" s="14">
        <v>-1824.5447177350143</v>
      </c>
      <c r="M73" s="14">
        <v>-2011.9818624871914</v>
      </c>
      <c r="N73" s="14">
        <v>-2199.7347046770446</v>
      </c>
    </row>
    <row r="74" spans="1:15" x14ac:dyDescent="0.25">
      <c r="A74" t="s">
        <v>103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1:15" x14ac:dyDescent="0.25">
      <c r="B75" s="14">
        <v>0</v>
      </c>
      <c r="C75" s="14">
        <v>3728.6583050568588</v>
      </c>
      <c r="D75" s="14">
        <v>7487.9865739806555</v>
      </c>
      <c r="E75" s="14">
        <v>11271.850813996512</v>
      </c>
      <c r="F75" s="14">
        <v>15075.343830887228</v>
      </c>
      <c r="G75" s="14">
        <v>18894.539869277272</v>
      </c>
      <c r="H75" s="14">
        <v>22726.298324867617</v>
      </c>
      <c r="I75" s="14">
        <v>26568.106714216992</v>
      </c>
      <c r="J75" s="14">
        <v>30417.955050573684</v>
      </c>
      <c r="K75" s="14">
        <v>34274.235344537534</v>
      </c>
      <c r="L75" s="14">
        <v>38135.661204585806</v>
      </c>
      <c r="M75" s="14">
        <v>42001.203517502174</v>
      </c>
      <c r="N75" s="14">
        <v>45870.038992712274</v>
      </c>
      <c r="O75" s="66">
        <f>AVERAGE(B75:N75)</f>
        <v>22803.990657091894</v>
      </c>
    </row>
    <row r="76" spans="1:15" x14ac:dyDescent="0.25">
      <c r="A76" t="s">
        <v>104</v>
      </c>
    </row>
    <row r="77" spans="1:15" x14ac:dyDescent="0.25">
      <c r="A77" t="s">
        <v>105</v>
      </c>
    </row>
    <row r="79" spans="1:15" x14ac:dyDescent="0.25">
      <c r="A79" s="22" t="s">
        <v>107</v>
      </c>
      <c r="B79" s="23">
        <v>44896</v>
      </c>
      <c r="C79" s="23">
        <v>44927</v>
      </c>
      <c r="D79" s="23">
        <v>44958</v>
      </c>
      <c r="E79" s="23">
        <v>44986</v>
      </c>
      <c r="F79" s="23">
        <v>45017</v>
      </c>
      <c r="G79" s="23">
        <v>45047</v>
      </c>
      <c r="H79" s="23">
        <v>45078</v>
      </c>
      <c r="I79" s="23">
        <v>45108</v>
      </c>
      <c r="J79" s="23">
        <v>45139</v>
      </c>
      <c r="K79" s="23">
        <v>45170</v>
      </c>
      <c r="L79" s="23">
        <v>45200</v>
      </c>
      <c r="M79" s="23">
        <v>45231</v>
      </c>
      <c r="N79" s="23">
        <v>45261</v>
      </c>
    </row>
    <row r="80" spans="1:15" x14ac:dyDescent="0.25">
      <c r="A80" t="s">
        <v>71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5" x14ac:dyDescent="0.25">
      <c r="A81" t="s">
        <v>70</v>
      </c>
      <c r="B81" s="14">
        <v>0</v>
      </c>
      <c r="C81" s="14">
        <v>117.16608695856485</v>
      </c>
      <c r="D81" s="14">
        <v>119.19534924202617</v>
      </c>
      <c r="E81" s="14">
        <v>120.81875906879509</v>
      </c>
      <c r="F81" s="14">
        <v>122.11748693020991</v>
      </c>
      <c r="G81" s="14">
        <v>123.15646921934263</v>
      </c>
      <c r="H81" s="14">
        <v>123.98765505064853</v>
      </c>
      <c r="I81" s="14">
        <v>124.65260371569252</v>
      </c>
      <c r="J81" s="14">
        <v>125.18456264772863</v>
      </c>
      <c r="K81" s="14">
        <v>125.61012979335692</v>
      </c>
      <c r="L81" s="14">
        <v>125.95058350986005</v>
      </c>
      <c r="M81" s="14">
        <v>126.22294648306229</v>
      </c>
      <c r="N81" s="14">
        <v>126.44083686162389</v>
      </c>
    </row>
    <row r="82" spans="1:15" x14ac:dyDescent="0.25">
      <c r="A82" t="s">
        <v>72</v>
      </c>
      <c r="B82" s="14">
        <v>0</v>
      </c>
      <c r="C82" s="14">
        <v>-2193.3587082713784</v>
      </c>
      <c r="D82" s="14">
        <v>-2221.5231360074831</v>
      </c>
      <c r="E82" s="14">
        <v>-2244.054678196364</v>
      </c>
      <c r="F82" s="14">
        <v>-2262.0799119474541</v>
      </c>
      <c r="G82" s="14">
        <v>-2276.5000989483378</v>
      </c>
      <c r="H82" s="14">
        <v>-2288.0362485490477</v>
      </c>
      <c r="I82" s="14">
        <v>-2297.2651682295982</v>
      </c>
      <c r="J82" s="14">
        <v>-2304.648303974056</v>
      </c>
      <c r="K82" s="14">
        <v>-2310.5548125696223</v>
      </c>
      <c r="L82" s="14">
        <v>-2315.2800194460724</v>
      </c>
      <c r="M82" s="14">
        <v>-2319.0601849472296</v>
      </c>
      <c r="N82" s="14">
        <v>-2322.0843173481553</v>
      </c>
    </row>
    <row r="83" spans="1:15" x14ac:dyDescent="0.25">
      <c r="A83" t="s">
        <v>75</v>
      </c>
      <c r="B83" s="14">
        <v>0</v>
      </c>
      <c r="C83" s="14">
        <v>1.2767254926731961</v>
      </c>
      <c r="D83" s="14">
        <v>1.2767254926731961</v>
      </c>
      <c r="E83" s="14">
        <v>1.2767254926731961</v>
      </c>
      <c r="F83" s="14">
        <v>1.2767254926731961</v>
      </c>
      <c r="G83" s="14">
        <v>1.2767254926731961</v>
      </c>
      <c r="H83" s="14">
        <v>1.2767254926731961</v>
      </c>
      <c r="I83" s="14">
        <v>1.2767254926731961</v>
      </c>
      <c r="J83" s="14">
        <v>1.2767254926731961</v>
      </c>
      <c r="K83" s="14">
        <v>1.2767254926731961</v>
      </c>
      <c r="L83" s="14">
        <v>1.2767254926731961</v>
      </c>
      <c r="M83" s="14">
        <v>1.2767254926731961</v>
      </c>
      <c r="N83" s="14">
        <v>1.2767254926731961</v>
      </c>
    </row>
    <row r="84" spans="1:15" x14ac:dyDescent="0.25">
      <c r="A84" t="s">
        <v>76</v>
      </c>
      <c r="B84" s="14">
        <v>0</v>
      </c>
      <c r="C84" s="14">
        <v>6223.4760108819901</v>
      </c>
      <c r="D84" s="14">
        <v>6286.0437735539599</v>
      </c>
      <c r="E84" s="14">
        <v>6336.0979836915358</v>
      </c>
      <c r="F84" s="14">
        <v>6376.1413518015979</v>
      </c>
      <c r="G84" s="14">
        <v>6408.1760462896527</v>
      </c>
      <c r="H84" s="14">
        <v>6433.8038018800871</v>
      </c>
      <c r="I84" s="14">
        <v>6454.306006352439</v>
      </c>
      <c r="J84" s="14">
        <v>6470.7077699303227</v>
      </c>
      <c r="K84" s="14">
        <v>6483.8291807926289</v>
      </c>
      <c r="L84" s="14">
        <v>6494.3263094824724</v>
      </c>
      <c r="M84" s="14">
        <v>6502.724012434348</v>
      </c>
      <c r="N84" s="14">
        <v>6509.4421747958477</v>
      </c>
    </row>
    <row r="85" spans="1:15" x14ac:dyDescent="0.25">
      <c r="A85" t="s">
        <v>77</v>
      </c>
      <c r="B85" s="14">
        <v>0</v>
      </c>
      <c r="C85" s="14">
        <v>-245.58698558649712</v>
      </c>
      <c r="D85" s="14">
        <v>-248.4094574352057</v>
      </c>
      <c r="E85" s="14">
        <v>-250.66743491417219</v>
      </c>
      <c r="F85" s="14">
        <v>-252.47381689734539</v>
      </c>
      <c r="G85" s="14">
        <v>-253.91892248388467</v>
      </c>
      <c r="H85" s="14">
        <v>-255.07500695311501</v>
      </c>
      <c r="I85" s="14">
        <v>-255.99987452850019</v>
      </c>
      <c r="J85" s="14">
        <v>-256.73976858880815</v>
      </c>
      <c r="K85" s="14">
        <v>-257.33168383705379</v>
      </c>
      <c r="L85" s="14">
        <v>-257.80521603565148</v>
      </c>
      <c r="M85" s="14">
        <v>-258.18404179452864</v>
      </c>
      <c r="N85" s="14">
        <v>-258.48710240163018</v>
      </c>
    </row>
    <row r="86" spans="1:15" x14ac:dyDescent="0.25">
      <c r="A86" t="s">
        <v>79</v>
      </c>
      <c r="B86" s="14">
        <v>0</v>
      </c>
      <c r="C86" s="14">
        <v>-174.31482441815319</v>
      </c>
      <c r="D86" s="14">
        <v>-177.25498592262579</v>
      </c>
      <c r="E86" s="14">
        <v>-179.60711512620378</v>
      </c>
      <c r="F86" s="14">
        <v>-181.48881848906649</v>
      </c>
      <c r="G86" s="14">
        <v>-182.99418117935602</v>
      </c>
      <c r="H86" s="14">
        <v>-184.19847133158783</v>
      </c>
      <c r="I86" s="14">
        <v>-185.16190345337372</v>
      </c>
      <c r="J86" s="14">
        <v>-185.93264915080181</v>
      </c>
      <c r="K86" s="14">
        <v>-186.54924570874482</v>
      </c>
      <c r="L86" s="14">
        <v>-187.04252295509923</v>
      </c>
      <c r="M86" s="14">
        <v>-187.43714475218258</v>
      </c>
      <c r="N86" s="14">
        <v>-187.75284218984871</v>
      </c>
    </row>
    <row r="87" spans="1:15" x14ac:dyDescent="0.25">
      <c r="A87" t="s">
        <v>103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</row>
    <row r="88" spans="1:15" x14ac:dyDescent="0.25">
      <c r="B88" s="14">
        <v>0</v>
      </c>
      <c r="C88" s="14">
        <v>3728.6583050571935</v>
      </c>
      <c r="D88" s="14">
        <v>3759.3282689233456</v>
      </c>
      <c r="E88" s="14">
        <v>3783.8642400162644</v>
      </c>
      <c r="F88" s="14">
        <v>3803.4930168906139</v>
      </c>
      <c r="G88" s="14">
        <v>3819.1960383900732</v>
      </c>
      <c r="H88" s="14">
        <v>3831.758455589661</v>
      </c>
      <c r="I88" s="14">
        <v>3841.8083893493313</v>
      </c>
      <c r="J88" s="14">
        <v>3849.8483363570558</v>
      </c>
      <c r="K88" s="14">
        <v>3856.2802939632529</v>
      </c>
      <c r="L88" s="14">
        <v>3861.4258600481699</v>
      </c>
      <c r="M88" s="14">
        <v>3865.54231291615</v>
      </c>
      <c r="N88" s="14">
        <v>3868.8354752105224</v>
      </c>
      <c r="O88" s="66">
        <f>SUM(C88:N88)</f>
        <v>45870.038992711634</v>
      </c>
    </row>
  </sheetData>
  <pageMargins left="0.7" right="0.7" top="0.75" bottom="0.75" header="0.3" footer="0.3"/>
  <pageSetup orientation="portrait" horizontalDpi="90" verticalDpi="9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0"/>
  <sheetViews>
    <sheetView showGridLines="0" showZeros="0" zoomScale="70" zoomScaleNormal="70" workbookViewId="0">
      <pane xSplit="5" ySplit="6" topLeftCell="F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5" width="39" customWidth="1"/>
    <col min="6" max="42" width="15.5703125" customWidth="1"/>
  </cols>
  <sheetData>
    <row r="1" spans="1:16384" s="39" customFormat="1" x14ac:dyDescent="0.25">
      <c r="A1" s="71" t="s">
        <v>211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s="39" customFormat="1" x14ac:dyDescent="0.25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16384" ht="15" customHeight="1" x14ac:dyDescent="0.25">
      <c r="A4" s="2" t="s">
        <v>0</v>
      </c>
    </row>
    <row r="5" spans="1:1638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16384" ht="25.5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18</v>
      </c>
      <c r="S6" s="3" t="s">
        <v>19</v>
      </c>
      <c r="T6" s="3" t="s">
        <v>20</v>
      </c>
      <c r="U6" s="3" t="s">
        <v>21</v>
      </c>
      <c r="V6" s="3" t="s">
        <v>22</v>
      </c>
      <c r="W6" s="3" t="s">
        <v>23</v>
      </c>
      <c r="X6" s="3" t="s">
        <v>24</v>
      </c>
      <c r="Y6" s="3" t="s">
        <v>25</v>
      </c>
      <c r="Z6" s="3" t="s">
        <v>26</v>
      </c>
      <c r="AA6" s="3" t="s">
        <v>27</v>
      </c>
      <c r="AB6" s="3" t="s">
        <v>28</v>
      </c>
      <c r="AC6" s="3" t="s">
        <v>29</v>
      </c>
      <c r="AD6" s="3" t="s">
        <v>30</v>
      </c>
      <c r="AE6" s="3" t="s">
        <v>31</v>
      </c>
      <c r="AF6" s="3" t="s">
        <v>32</v>
      </c>
      <c r="AG6" s="3" t="s">
        <v>33</v>
      </c>
      <c r="AH6" s="3" t="s">
        <v>34</v>
      </c>
      <c r="AI6" s="3" t="s">
        <v>35</v>
      </c>
      <c r="AJ6" s="3" t="s">
        <v>36</v>
      </c>
      <c r="AK6" s="3" t="s">
        <v>37</v>
      </c>
      <c r="AL6" s="3" t="s">
        <v>38</v>
      </c>
      <c r="AM6" s="3" t="s">
        <v>39</v>
      </c>
      <c r="AN6" s="3" t="s">
        <v>40</v>
      </c>
      <c r="AO6" s="3" t="s">
        <v>41</v>
      </c>
      <c r="AP6" s="3" t="s">
        <v>42</v>
      </c>
    </row>
    <row r="7" spans="1:16384" x14ac:dyDescent="0.25">
      <c r="A7" s="4" t="s">
        <v>43</v>
      </c>
      <c r="B7" s="5" t="s">
        <v>44</v>
      </c>
      <c r="C7" s="6" t="s">
        <v>45</v>
      </c>
      <c r="D7" s="7" t="s">
        <v>46</v>
      </c>
      <c r="E7" s="8" t="s">
        <v>47</v>
      </c>
      <c r="F7" s="9">
        <v>45148.74</v>
      </c>
      <c r="G7" s="9">
        <v>45148.74</v>
      </c>
      <c r="H7" s="9">
        <v>45148.74</v>
      </c>
      <c r="I7" s="9">
        <v>45148.7</v>
      </c>
      <c r="J7" s="9">
        <v>45148.7</v>
      </c>
      <c r="K7" s="9">
        <v>45148.74</v>
      </c>
      <c r="L7" s="9">
        <v>45148.72</v>
      </c>
      <c r="M7" s="9">
        <v>45148.71</v>
      </c>
      <c r="N7" s="9">
        <v>45148.75</v>
      </c>
      <c r="O7" s="9">
        <v>49225.51</v>
      </c>
      <c r="P7" s="9">
        <v>49571.5</v>
      </c>
      <c r="Q7" s="9">
        <v>37610.6</v>
      </c>
      <c r="R7" s="9">
        <v>141425.47</v>
      </c>
      <c r="S7" s="9">
        <v>56872.057222014271</v>
      </c>
      <c r="T7" s="9">
        <v>59884.396760364289</v>
      </c>
      <c r="U7" s="9">
        <v>62478.719042044293</v>
      </c>
      <c r="V7" s="9">
        <v>64742.777518388277</v>
      </c>
      <c r="W7" s="9">
        <v>66742.624950463476</v>
      </c>
      <c r="X7" s="9">
        <v>68531.103547123639</v>
      </c>
      <c r="Y7" s="9">
        <v>70150.487075451747</v>
      </c>
      <c r="Z7" s="9">
        <v>71634.594549114263</v>
      </c>
      <c r="AA7" s="9">
        <v>73010.481179044262</v>
      </c>
      <c r="AB7" s="9">
        <v>74299.791133988285</v>
      </c>
      <c r="AC7" s="9">
        <v>75668.497973591278</v>
      </c>
      <c r="AD7" s="9">
        <v>77762.476595438784</v>
      </c>
      <c r="AE7" s="9">
        <v>79383.301593768992</v>
      </c>
      <c r="AF7" s="9">
        <v>82636.215759934697</v>
      </c>
      <c r="AG7" s="9">
        <v>85791.880426200616</v>
      </c>
      <c r="AH7" s="9">
        <v>86103.078825880017</v>
      </c>
      <c r="AI7" s="9">
        <v>86352.03754562352</v>
      </c>
      <c r="AJ7" s="9">
        <v>86551.204521418345</v>
      </c>
      <c r="AK7" s="9">
        <v>86710.538102054212</v>
      </c>
      <c r="AL7" s="9">
        <v>86838.004966562876</v>
      </c>
      <c r="AM7" s="9">
        <v>86939.978458169833</v>
      </c>
      <c r="AN7" s="9">
        <v>87021.557251455379</v>
      </c>
      <c r="AO7" s="9">
        <v>87094.071734375888</v>
      </c>
      <c r="AP7" s="9">
        <v>87184.714838026513</v>
      </c>
    </row>
    <row r="8" spans="1:16384" x14ac:dyDescent="0.25">
      <c r="A8" s="4" t="s">
        <v>43</v>
      </c>
      <c r="B8" s="5" t="s">
        <v>44</v>
      </c>
      <c r="C8" s="6" t="s">
        <v>45</v>
      </c>
      <c r="D8" s="7" t="s">
        <v>46</v>
      </c>
      <c r="E8" s="8" t="s">
        <v>48</v>
      </c>
      <c r="F8" s="9">
        <v>45148.74</v>
      </c>
      <c r="G8" s="9">
        <v>45148.74</v>
      </c>
      <c r="H8" s="9">
        <v>45148.74</v>
      </c>
      <c r="I8" s="9">
        <v>45148.7</v>
      </c>
      <c r="J8" s="9">
        <v>45148.7</v>
      </c>
      <c r="K8" s="9">
        <v>45148.74</v>
      </c>
      <c r="L8" s="9">
        <v>45148.72</v>
      </c>
      <c r="M8" s="9">
        <v>45148.71</v>
      </c>
      <c r="N8" s="9">
        <v>45148.75</v>
      </c>
      <c r="O8" s="9">
        <v>49225.51</v>
      </c>
      <c r="P8" s="9">
        <v>49571.5</v>
      </c>
      <c r="Q8" s="9">
        <v>37610.6</v>
      </c>
      <c r="R8" s="9">
        <v>141425.47</v>
      </c>
      <c r="S8" s="9">
        <v>56872.057222014271</v>
      </c>
      <c r="T8" s="9">
        <v>59884.396760364289</v>
      </c>
      <c r="U8" s="9">
        <v>62478.719042044278</v>
      </c>
      <c r="V8" s="9">
        <v>64742.77751838827</v>
      </c>
      <c r="W8" s="9">
        <v>66742.624950463476</v>
      </c>
      <c r="X8" s="9">
        <v>68531.103547123639</v>
      </c>
      <c r="Y8" s="9">
        <v>70150.487075451747</v>
      </c>
      <c r="Z8" s="9">
        <v>71634.594549114277</v>
      </c>
      <c r="AA8" s="9">
        <v>73010.481179044276</v>
      </c>
      <c r="AB8" s="9">
        <v>74299.791133988285</v>
      </c>
      <c r="AC8" s="9">
        <v>75668.497973591278</v>
      </c>
      <c r="AD8" s="9">
        <v>77762.476595438769</v>
      </c>
      <c r="AE8" s="9">
        <v>79383.301593768978</v>
      </c>
      <c r="AF8" s="9">
        <v>82636.215759934683</v>
      </c>
      <c r="AG8" s="9">
        <v>85791.880426200602</v>
      </c>
      <c r="AH8" s="9">
        <v>86103.078825880031</v>
      </c>
      <c r="AI8" s="9">
        <v>86352.037545623549</v>
      </c>
      <c r="AJ8" s="9">
        <v>86551.204521418345</v>
      </c>
      <c r="AK8" s="9">
        <v>86710.538102054197</v>
      </c>
      <c r="AL8" s="9">
        <v>86838.004966562861</v>
      </c>
      <c r="AM8" s="9">
        <v>86939.978458169833</v>
      </c>
      <c r="AN8" s="9">
        <v>87021.557251455408</v>
      </c>
      <c r="AO8" s="9">
        <v>87094.071734375888</v>
      </c>
      <c r="AP8" s="9">
        <v>87184.714838026513</v>
      </c>
    </row>
    <row r="9" spans="1:16384" x14ac:dyDescent="0.25">
      <c r="A9" s="4" t="s">
        <v>43</v>
      </c>
      <c r="B9" s="5" t="s">
        <v>44</v>
      </c>
      <c r="C9" s="6" t="s">
        <v>49</v>
      </c>
      <c r="D9" s="7" t="s">
        <v>46</v>
      </c>
      <c r="E9" s="8" t="s">
        <v>47</v>
      </c>
      <c r="F9" s="9">
        <v>-36358.869999999995</v>
      </c>
      <c r="G9" s="9">
        <v>23474.66</v>
      </c>
      <c r="H9" s="9">
        <v>23474.66</v>
      </c>
      <c r="I9" s="9">
        <v>23474.61</v>
      </c>
      <c r="J9" s="9">
        <v>23474.61</v>
      </c>
      <c r="K9" s="9">
        <v>23474.639999999999</v>
      </c>
      <c r="L9" s="9">
        <v>23474.65</v>
      </c>
      <c r="M9" s="9">
        <v>23474.61</v>
      </c>
      <c r="N9" s="9">
        <v>23474.63</v>
      </c>
      <c r="O9" s="9">
        <v>23474.639999999999</v>
      </c>
      <c r="P9" s="9">
        <v>23474.62</v>
      </c>
      <c r="Q9" s="9">
        <v>23474.62</v>
      </c>
      <c r="R9" s="9">
        <v>22919.68</v>
      </c>
      <c r="S9" s="9">
        <v>23016.378929411214</v>
      </c>
      <c r="T9" s="9">
        <v>23201.176754411212</v>
      </c>
      <c r="U9" s="9">
        <v>23370.542789411211</v>
      </c>
      <c r="V9" s="9">
        <v>23527.563392411215</v>
      </c>
      <c r="W9" s="9">
        <v>23674.707649811215</v>
      </c>
      <c r="X9" s="9">
        <v>23813.950830731217</v>
      </c>
      <c r="Y9" s="9">
        <v>23946.873150467211</v>
      </c>
      <c r="Z9" s="9">
        <v>24074.738781256008</v>
      </c>
      <c r="AA9" s="9">
        <v>24198.559060887055</v>
      </c>
      <c r="AB9" s="9">
        <v>24319.143059591886</v>
      </c>
      <c r="AC9" s="9">
        <v>24451.7435705934</v>
      </c>
      <c r="AD9" s="9">
        <v>24662.264168980713</v>
      </c>
      <c r="AE9" s="9">
        <v>24829.338998152914</v>
      </c>
      <c r="AF9" s="9">
        <v>24884.669780237906</v>
      </c>
      <c r="AG9" s="9">
        <v>24933.101072572572</v>
      </c>
      <c r="AH9" s="9">
        <v>24976.012773106962</v>
      </c>
      <c r="AI9" s="9">
        <v>25014.508800201147</v>
      </c>
      <c r="AJ9" s="9">
        <v>25049.472288543158</v>
      </c>
      <c r="AK9" s="9">
        <v>25081.609745883434</v>
      </c>
      <c r="AL9" s="9">
        <v>25111.48637842232</v>
      </c>
      <c r="AM9" s="9">
        <v>25139.554351120099</v>
      </c>
      <c r="AN9" s="9">
        <v>25166.175395944989</v>
      </c>
      <c r="AO9" s="9">
        <v>25194.757528381928</v>
      </c>
      <c r="AP9" s="9">
        <v>25238.948735594764</v>
      </c>
    </row>
    <row r="10" spans="1:16384" x14ac:dyDescent="0.25">
      <c r="A10" s="4" t="s">
        <v>43</v>
      </c>
      <c r="B10" s="5" t="s">
        <v>44</v>
      </c>
      <c r="C10" s="6" t="s">
        <v>49</v>
      </c>
      <c r="D10" s="7" t="s">
        <v>46</v>
      </c>
      <c r="E10" s="8" t="s">
        <v>48</v>
      </c>
      <c r="F10" s="9">
        <v>-36358.869999999995</v>
      </c>
      <c r="G10" s="9">
        <v>23474.66</v>
      </c>
      <c r="H10" s="9">
        <v>23474.66</v>
      </c>
      <c r="I10" s="9">
        <v>23474.61</v>
      </c>
      <c r="J10" s="9">
        <v>23474.61</v>
      </c>
      <c r="K10" s="9">
        <v>23474.639999999999</v>
      </c>
      <c r="L10" s="9">
        <v>23474.65</v>
      </c>
      <c r="M10" s="9">
        <v>23474.61</v>
      </c>
      <c r="N10" s="9">
        <v>23474.63</v>
      </c>
      <c r="O10" s="9">
        <v>23474.639999999999</v>
      </c>
      <c r="P10" s="9">
        <v>23474.62</v>
      </c>
      <c r="Q10" s="9">
        <v>23474.62</v>
      </c>
      <c r="R10" s="9">
        <v>22919.68</v>
      </c>
      <c r="S10" s="9">
        <v>23016.378929411214</v>
      </c>
      <c r="T10" s="9">
        <v>23201.176754411212</v>
      </c>
      <c r="U10" s="9">
        <v>23370.542789411211</v>
      </c>
      <c r="V10" s="9">
        <v>23527.563392411215</v>
      </c>
      <c r="W10" s="9">
        <v>23674.707649811215</v>
      </c>
      <c r="X10" s="9">
        <v>23813.950830731217</v>
      </c>
      <c r="Y10" s="9">
        <v>23946.873150467211</v>
      </c>
      <c r="Z10" s="9">
        <v>24074.738781256008</v>
      </c>
      <c r="AA10" s="9">
        <v>24198.559060887055</v>
      </c>
      <c r="AB10" s="9">
        <v>24319.143059591886</v>
      </c>
      <c r="AC10" s="9">
        <v>24451.7435705934</v>
      </c>
      <c r="AD10" s="9">
        <v>24662.264168980713</v>
      </c>
      <c r="AE10" s="9">
        <v>24829.338998152914</v>
      </c>
      <c r="AF10" s="9">
        <v>24884.669780237906</v>
      </c>
      <c r="AG10" s="9">
        <v>24933.101072572572</v>
      </c>
      <c r="AH10" s="9">
        <v>24976.012773106962</v>
      </c>
      <c r="AI10" s="9">
        <v>25014.508800201147</v>
      </c>
      <c r="AJ10" s="9">
        <v>25049.472288543158</v>
      </c>
      <c r="AK10" s="9">
        <v>25081.609745883434</v>
      </c>
      <c r="AL10" s="9">
        <v>25111.48637842232</v>
      </c>
      <c r="AM10" s="9">
        <v>25139.554351120099</v>
      </c>
      <c r="AN10" s="9">
        <v>25166.175395944989</v>
      </c>
      <c r="AO10" s="9">
        <v>25194.757528381928</v>
      </c>
      <c r="AP10" s="9">
        <v>25238.948735594764</v>
      </c>
    </row>
    <row r="11" spans="1:16384" x14ac:dyDescent="0.25">
      <c r="A11" s="4" t="s">
        <v>43</v>
      </c>
      <c r="B11" s="5" t="s">
        <v>50</v>
      </c>
      <c r="C11" s="6" t="s">
        <v>51</v>
      </c>
      <c r="D11" s="7" t="s">
        <v>46</v>
      </c>
      <c r="E11" s="8" t="s">
        <v>47</v>
      </c>
      <c r="F11" s="9">
        <v>18962.98</v>
      </c>
      <c r="G11" s="9">
        <v>18962.98</v>
      </c>
      <c r="H11" s="9">
        <v>18962.98</v>
      </c>
      <c r="I11" s="9">
        <v>18962.98</v>
      </c>
      <c r="J11" s="9">
        <v>18962.98</v>
      </c>
      <c r="K11" s="9">
        <v>18962.98</v>
      </c>
      <c r="L11" s="9">
        <v>18974.23</v>
      </c>
      <c r="M11" s="9">
        <v>19000.46</v>
      </c>
      <c r="N11" s="9">
        <v>19015.43</v>
      </c>
      <c r="O11" s="9">
        <v>19015.43</v>
      </c>
      <c r="P11" s="9">
        <v>19015.43</v>
      </c>
      <c r="Q11" s="9">
        <v>19015.43</v>
      </c>
      <c r="R11" s="9">
        <v>19015.43</v>
      </c>
      <c r="S11" s="9">
        <v>19015.434291666668</v>
      </c>
      <c r="T11" s="9">
        <v>19015.434291666668</v>
      </c>
      <c r="U11" s="9">
        <v>19015.434291666668</v>
      </c>
      <c r="V11" s="9">
        <v>19015.434291666668</v>
      </c>
      <c r="W11" s="9">
        <v>19015.434291666668</v>
      </c>
      <c r="X11" s="9">
        <v>19015.434291666668</v>
      </c>
      <c r="Y11" s="9">
        <v>19015.434291666668</v>
      </c>
      <c r="Z11" s="9">
        <v>19015.434291666668</v>
      </c>
      <c r="AA11" s="9">
        <v>19015.434291666668</v>
      </c>
      <c r="AB11" s="9">
        <v>19015.434291666668</v>
      </c>
      <c r="AC11" s="9">
        <v>19015.434291666668</v>
      </c>
      <c r="AD11" s="9">
        <v>19015.434291666668</v>
      </c>
      <c r="AE11" s="9">
        <v>27230.101905666666</v>
      </c>
      <c r="AF11" s="9">
        <v>27230.101905666666</v>
      </c>
      <c r="AG11" s="9">
        <v>27230.101905666666</v>
      </c>
      <c r="AH11" s="9">
        <v>27230.101905666666</v>
      </c>
      <c r="AI11" s="9">
        <v>27230.101905666666</v>
      </c>
      <c r="AJ11" s="9">
        <v>27230.101905666666</v>
      </c>
      <c r="AK11" s="9">
        <v>27230.101905666666</v>
      </c>
      <c r="AL11" s="9">
        <v>27230.101905666666</v>
      </c>
      <c r="AM11" s="9">
        <v>27230.101905666666</v>
      </c>
      <c r="AN11" s="9">
        <v>27230.101905666666</v>
      </c>
      <c r="AO11" s="9">
        <v>27230.101905666666</v>
      </c>
      <c r="AP11" s="9">
        <v>27230.101905666666</v>
      </c>
    </row>
    <row r="12" spans="1:16384" x14ac:dyDescent="0.25">
      <c r="A12" s="4" t="s">
        <v>43</v>
      </c>
      <c r="B12" s="5" t="s">
        <v>50</v>
      </c>
      <c r="C12" s="6" t="s">
        <v>51</v>
      </c>
      <c r="D12" s="7" t="s">
        <v>46</v>
      </c>
      <c r="E12" s="8" t="s">
        <v>48</v>
      </c>
      <c r="F12" s="9">
        <v>18962.98</v>
      </c>
      <c r="G12" s="9">
        <v>18962.98</v>
      </c>
      <c r="H12" s="9">
        <v>18962.98</v>
      </c>
      <c r="I12" s="9">
        <v>18962.98</v>
      </c>
      <c r="J12" s="9">
        <v>18962.98</v>
      </c>
      <c r="K12" s="9">
        <v>18962.98</v>
      </c>
      <c r="L12" s="9">
        <v>18974.23</v>
      </c>
      <c r="M12" s="9">
        <v>19000.46</v>
      </c>
      <c r="N12" s="9">
        <v>19015.43</v>
      </c>
      <c r="O12" s="9">
        <v>19015.43</v>
      </c>
      <c r="P12" s="9">
        <v>19015.43</v>
      </c>
      <c r="Q12" s="9">
        <v>19015.43</v>
      </c>
      <c r="R12" s="9">
        <v>19015.43</v>
      </c>
      <c r="S12" s="9">
        <v>19015.434291666668</v>
      </c>
      <c r="T12" s="9">
        <v>19015.434291666668</v>
      </c>
      <c r="U12" s="9">
        <v>19015.434291666668</v>
      </c>
      <c r="V12" s="9">
        <v>19015.434291666668</v>
      </c>
      <c r="W12" s="9">
        <v>19015.434291666668</v>
      </c>
      <c r="X12" s="9">
        <v>19015.434291666668</v>
      </c>
      <c r="Y12" s="9">
        <v>19015.434291666668</v>
      </c>
      <c r="Z12" s="9">
        <v>19015.434291666668</v>
      </c>
      <c r="AA12" s="9">
        <v>19015.434291666668</v>
      </c>
      <c r="AB12" s="9">
        <v>19015.434291666668</v>
      </c>
      <c r="AC12" s="9">
        <v>19015.434291666668</v>
      </c>
      <c r="AD12" s="9">
        <v>19015.434291666668</v>
      </c>
      <c r="AE12" s="9">
        <v>19015.434291666668</v>
      </c>
      <c r="AF12" s="9">
        <v>19015.434291666668</v>
      </c>
      <c r="AG12" s="9">
        <v>19015.434291666668</v>
      </c>
      <c r="AH12" s="9">
        <v>19015.434291666668</v>
      </c>
      <c r="AI12" s="9">
        <v>19015.434291666668</v>
      </c>
      <c r="AJ12" s="9">
        <v>19015.434291666668</v>
      </c>
      <c r="AK12" s="9">
        <v>19015.434291666668</v>
      </c>
      <c r="AL12" s="9">
        <v>19015.434291666668</v>
      </c>
      <c r="AM12" s="9">
        <v>19015.434291666668</v>
      </c>
      <c r="AN12" s="9">
        <v>19015.434291666668</v>
      </c>
      <c r="AO12" s="9">
        <v>19015.434291666668</v>
      </c>
      <c r="AP12" s="9">
        <v>19015.434291666668</v>
      </c>
    </row>
    <row r="13" spans="1:16384" x14ac:dyDescent="0.25">
      <c r="A13" s="4" t="s">
        <v>43</v>
      </c>
      <c r="B13" s="5" t="s">
        <v>50</v>
      </c>
      <c r="C13" s="6" t="s">
        <v>51</v>
      </c>
      <c r="D13" s="7" t="s">
        <v>46</v>
      </c>
      <c r="E13" s="8" t="s">
        <v>52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8214.6676139999981</v>
      </c>
      <c r="AF13" s="9">
        <v>8214.6676139999981</v>
      </c>
      <c r="AG13" s="9">
        <v>8214.6676139999981</v>
      </c>
      <c r="AH13" s="9">
        <v>8214.6676139999981</v>
      </c>
      <c r="AI13" s="9">
        <v>8214.6676139999981</v>
      </c>
      <c r="AJ13" s="9">
        <v>8214.6676139999981</v>
      </c>
      <c r="AK13" s="9">
        <v>8214.6676139999981</v>
      </c>
      <c r="AL13" s="9">
        <v>8214.6676139999981</v>
      </c>
      <c r="AM13" s="9">
        <v>8214.6676139999981</v>
      </c>
      <c r="AN13" s="9">
        <v>8214.6676139999981</v>
      </c>
      <c r="AO13" s="9">
        <v>8214.6676139999981</v>
      </c>
      <c r="AP13" s="9">
        <v>8214.6676139999981</v>
      </c>
    </row>
    <row r="14" spans="1:16384" x14ac:dyDescent="0.25">
      <c r="A14" s="4" t="s">
        <v>43</v>
      </c>
      <c r="B14" s="5" t="s">
        <v>53</v>
      </c>
      <c r="C14" s="6" t="s">
        <v>54</v>
      </c>
      <c r="D14" s="7" t="s">
        <v>46</v>
      </c>
      <c r="E14" s="8" t="s">
        <v>47</v>
      </c>
      <c r="F14" s="9">
        <v>4245.5600000000004</v>
      </c>
      <c r="G14" s="9">
        <v>4245.5600000000004</v>
      </c>
      <c r="H14" s="9">
        <v>4245.5600000000004</v>
      </c>
      <c r="I14" s="9">
        <v>4245.5600000000004</v>
      </c>
      <c r="J14" s="9">
        <v>4245.5600000000004</v>
      </c>
      <c r="K14" s="9">
        <v>4245.5600000000004</v>
      </c>
      <c r="L14" s="9">
        <v>4248.3500000000004</v>
      </c>
      <c r="M14" s="9">
        <v>4251.1400000000003</v>
      </c>
      <c r="N14" s="9">
        <v>4251.1400000000003</v>
      </c>
      <c r="O14" s="9">
        <v>4251.1400000000003</v>
      </c>
      <c r="P14" s="9">
        <v>4251.1400000000003</v>
      </c>
      <c r="Q14" s="9">
        <v>4251.1400000000003</v>
      </c>
      <c r="R14" s="9">
        <v>4251.1400000000003</v>
      </c>
      <c r="S14" s="9">
        <v>4251.1406200000001</v>
      </c>
      <c r="T14" s="9">
        <v>4251.1406200000001</v>
      </c>
      <c r="U14" s="9">
        <v>4251.1406200000001</v>
      </c>
      <c r="V14" s="9">
        <v>4251.1406200000001</v>
      </c>
      <c r="W14" s="9">
        <v>4251.1406200000001</v>
      </c>
      <c r="X14" s="9">
        <v>4251.1406200000001</v>
      </c>
      <c r="Y14" s="9">
        <v>4251.1406200000001</v>
      </c>
      <c r="Z14" s="9">
        <v>4251.1406200000001</v>
      </c>
      <c r="AA14" s="9">
        <v>4251.1406200000001</v>
      </c>
      <c r="AB14" s="9">
        <v>4251.1406200000001</v>
      </c>
      <c r="AC14" s="9">
        <v>4251.1406200000001</v>
      </c>
      <c r="AD14" s="9">
        <v>4251.1406200000001</v>
      </c>
      <c r="AE14" s="9">
        <v>4251.1406200000001</v>
      </c>
      <c r="AF14" s="9">
        <v>4251.1406200000001</v>
      </c>
      <c r="AG14" s="9">
        <v>4251.1406200000001</v>
      </c>
      <c r="AH14" s="9">
        <v>4251.1406200000001</v>
      </c>
      <c r="AI14" s="9">
        <v>4251.1406200000001</v>
      </c>
      <c r="AJ14" s="9">
        <v>4251.1406200000001</v>
      </c>
      <c r="AK14" s="9">
        <v>4251.1406200000001</v>
      </c>
      <c r="AL14" s="9">
        <v>4251.1406200000001</v>
      </c>
      <c r="AM14" s="9">
        <v>4251.1406200000001</v>
      </c>
      <c r="AN14" s="9">
        <v>4251.1406200000001</v>
      </c>
      <c r="AO14" s="9">
        <v>4251.1406200000001</v>
      </c>
      <c r="AP14" s="9">
        <v>4251.1406200000001</v>
      </c>
    </row>
    <row r="15" spans="1:16384" x14ac:dyDescent="0.25">
      <c r="A15" s="4" t="s">
        <v>43</v>
      </c>
      <c r="B15" s="5" t="s">
        <v>53</v>
      </c>
      <c r="C15" s="6" t="s">
        <v>54</v>
      </c>
      <c r="D15" s="7" t="s">
        <v>46</v>
      </c>
      <c r="E15" s="8" t="s">
        <v>48</v>
      </c>
      <c r="F15" s="9">
        <v>4245.5600000000004</v>
      </c>
      <c r="G15" s="9">
        <v>4245.5600000000004</v>
      </c>
      <c r="H15" s="9">
        <v>4245.5600000000004</v>
      </c>
      <c r="I15" s="9">
        <v>4245.5600000000004</v>
      </c>
      <c r="J15" s="9">
        <v>4245.5600000000004</v>
      </c>
      <c r="K15" s="9">
        <v>4245.5600000000004</v>
      </c>
      <c r="L15" s="9">
        <v>4248.3500000000004</v>
      </c>
      <c r="M15" s="9">
        <v>4251.1400000000003</v>
      </c>
      <c r="N15" s="9">
        <v>4251.1400000000003</v>
      </c>
      <c r="O15" s="9">
        <v>4251.1400000000003</v>
      </c>
      <c r="P15" s="9">
        <v>4251.1400000000003</v>
      </c>
      <c r="Q15" s="9">
        <v>4251.1400000000003</v>
      </c>
      <c r="R15" s="9">
        <v>4251.1400000000003</v>
      </c>
      <c r="S15" s="9">
        <v>4251.1406200000001</v>
      </c>
      <c r="T15" s="9">
        <v>4251.1406200000001</v>
      </c>
      <c r="U15" s="9">
        <v>4251.1406200000001</v>
      </c>
      <c r="V15" s="9">
        <v>4251.1406200000001</v>
      </c>
      <c r="W15" s="9">
        <v>4251.1406200000001</v>
      </c>
      <c r="X15" s="9">
        <v>4251.1406200000001</v>
      </c>
      <c r="Y15" s="9">
        <v>4251.1406200000001</v>
      </c>
      <c r="Z15" s="9">
        <v>4251.1406200000001</v>
      </c>
      <c r="AA15" s="9">
        <v>4251.1406200000001</v>
      </c>
      <c r="AB15" s="9">
        <v>4251.1406200000001</v>
      </c>
      <c r="AC15" s="9">
        <v>4251.1406200000001</v>
      </c>
      <c r="AD15" s="9">
        <v>4251.1406200000001</v>
      </c>
      <c r="AE15" s="9">
        <v>4251.1406200000001</v>
      </c>
      <c r="AF15" s="9">
        <v>4251.1406200000001</v>
      </c>
      <c r="AG15" s="9">
        <v>4251.1406200000001</v>
      </c>
      <c r="AH15" s="9">
        <v>4251.1406200000001</v>
      </c>
      <c r="AI15" s="9">
        <v>4251.1406200000001</v>
      </c>
      <c r="AJ15" s="9">
        <v>4251.1406200000001</v>
      </c>
      <c r="AK15" s="9">
        <v>4251.1406200000001</v>
      </c>
      <c r="AL15" s="9">
        <v>4251.1406200000001</v>
      </c>
      <c r="AM15" s="9">
        <v>4251.1406200000001</v>
      </c>
      <c r="AN15" s="9">
        <v>4251.1406200000001</v>
      </c>
      <c r="AO15" s="9">
        <v>4251.1406200000001</v>
      </c>
      <c r="AP15" s="9">
        <v>4251.1406200000001</v>
      </c>
    </row>
    <row r="16" spans="1:16384" x14ac:dyDescent="0.25">
      <c r="A16" s="4" t="s">
        <v>43</v>
      </c>
      <c r="B16" s="5" t="s">
        <v>53</v>
      </c>
      <c r="C16" s="6" t="s">
        <v>55</v>
      </c>
      <c r="D16" s="7" t="s">
        <v>46</v>
      </c>
      <c r="E16" s="8" t="s">
        <v>47</v>
      </c>
      <c r="F16" s="9">
        <v>447.19</v>
      </c>
      <c r="G16" s="9">
        <v>1229.6300000000001</v>
      </c>
      <c r="H16" s="9">
        <v>1750.3600000000001</v>
      </c>
      <c r="I16" s="9">
        <v>2050.19</v>
      </c>
      <c r="J16" s="9">
        <v>1472.99</v>
      </c>
      <c r="K16" s="9">
        <v>609.27999999999986</v>
      </c>
      <c r="L16" s="9">
        <v>1539.3600000000001</v>
      </c>
      <c r="M16" s="9">
        <v>2686.83</v>
      </c>
      <c r="N16" s="9">
        <v>2780.76</v>
      </c>
      <c r="O16" s="9">
        <v>-891.08</v>
      </c>
      <c r="P16" s="9">
        <v>-891.08</v>
      </c>
      <c r="Q16" s="9">
        <v>-664.45</v>
      </c>
      <c r="R16" s="9">
        <v>-260.47000000000003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</row>
    <row r="17" spans="1:42" x14ac:dyDescent="0.25">
      <c r="A17" s="4" t="s">
        <v>43</v>
      </c>
      <c r="B17" s="5" t="s">
        <v>53</v>
      </c>
      <c r="C17" s="6" t="s">
        <v>55</v>
      </c>
      <c r="D17" s="7" t="s">
        <v>46</v>
      </c>
      <c r="E17" s="8" t="s">
        <v>48</v>
      </c>
      <c r="F17" s="9">
        <v>447.19</v>
      </c>
      <c r="G17" s="9">
        <v>1229.6300000000001</v>
      </c>
      <c r="H17" s="9">
        <v>1750.3600000000001</v>
      </c>
      <c r="I17" s="9">
        <v>2050.19</v>
      </c>
      <c r="J17" s="9">
        <v>1472.99</v>
      </c>
      <c r="K17" s="9">
        <v>609.27999999999986</v>
      </c>
      <c r="L17" s="9">
        <v>1539.3600000000001</v>
      </c>
      <c r="M17" s="9">
        <v>2686.83</v>
      </c>
      <c r="N17" s="9">
        <v>2780.76</v>
      </c>
      <c r="O17" s="9">
        <v>-891.08</v>
      </c>
      <c r="P17" s="9">
        <v>-891.08</v>
      </c>
      <c r="Q17" s="9">
        <v>-664.45</v>
      </c>
      <c r="R17" s="9">
        <v>-260.47000000000003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</row>
    <row r="18" spans="1:42" x14ac:dyDescent="0.25">
      <c r="A18" s="4" t="s">
        <v>43</v>
      </c>
      <c r="B18" s="5" t="s">
        <v>53</v>
      </c>
      <c r="C18" s="6" t="s">
        <v>56</v>
      </c>
      <c r="D18" s="7" t="s">
        <v>46</v>
      </c>
      <c r="E18" s="8" t="s">
        <v>47</v>
      </c>
      <c r="F18" s="9">
        <v>5797.43</v>
      </c>
      <c r="G18" s="9">
        <v>5797.43</v>
      </c>
      <c r="H18" s="9">
        <v>5797.43</v>
      </c>
      <c r="I18" s="9">
        <v>5797.43</v>
      </c>
      <c r="J18" s="9">
        <v>5797.43</v>
      </c>
      <c r="K18" s="9">
        <v>5797.43</v>
      </c>
      <c r="L18" s="9">
        <v>5797.43</v>
      </c>
      <c r="M18" s="9">
        <v>5797.43</v>
      </c>
      <c r="N18" s="9">
        <v>5797.43</v>
      </c>
      <c r="O18" s="9">
        <v>5797.43</v>
      </c>
      <c r="P18" s="9">
        <v>5797.43</v>
      </c>
      <c r="Q18" s="9">
        <v>5797.43</v>
      </c>
      <c r="R18" s="9">
        <v>5797.43</v>
      </c>
      <c r="S18" s="9">
        <v>1582.4012500000003</v>
      </c>
      <c r="T18" s="9">
        <v>1819.5567500000004</v>
      </c>
      <c r="U18" s="9">
        <v>2056.7122500000005</v>
      </c>
      <c r="V18" s="9">
        <v>2293.8677500000003</v>
      </c>
      <c r="W18" s="9">
        <v>2531.0232500000002</v>
      </c>
      <c r="X18" s="9">
        <v>2768.17875</v>
      </c>
      <c r="Y18" s="9">
        <v>3005.3342500000003</v>
      </c>
      <c r="Z18" s="9">
        <v>3242.4897500000002</v>
      </c>
      <c r="AA18" s="9">
        <v>3479.6452500000005</v>
      </c>
      <c r="AB18" s="9">
        <v>3716.8007500000003</v>
      </c>
      <c r="AC18" s="9">
        <v>3953.9562500000002</v>
      </c>
      <c r="AD18" s="9">
        <v>4191.1173333333336</v>
      </c>
      <c r="AE18" s="9">
        <v>4428.278416666667</v>
      </c>
      <c r="AF18" s="9">
        <v>5082.1005833333338</v>
      </c>
      <c r="AG18" s="9">
        <v>5735.9227499999988</v>
      </c>
      <c r="AH18" s="9">
        <v>5973.0782499999996</v>
      </c>
      <c r="AI18" s="9">
        <v>6210.2337499999985</v>
      </c>
      <c r="AJ18" s="9">
        <v>6447.3892499999984</v>
      </c>
      <c r="AK18" s="9">
        <v>6684.5447499999982</v>
      </c>
      <c r="AL18" s="9">
        <v>6921.7002499999981</v>
      </c>
      <c r="AM18" s="9">
        <v>7158.8557499999979</v>
      </c>
      <c r="AN18" s="9">
        <v>7396.0112499999987</v>
      </c>
      <c r="AO18" s="9">
        <v>7633.1667499999985</v>
      </c>
      <c r="AP18" s="9">
        <v>7870.3278333333328</v>
      </c>
    </row>
    <row r="19" spans="1:42" x14ac:dyDescent="0.25">
      <c r="A19" s="4" t="s">
        <v>43</v>
      </c>
      <c r="B19" s="5" t="s">
        <v>53</v>
      </c>
      <c r="C19" s="6" t="s">
        <v>56</v>
      </c>
      <c r="D19" s="7" t="s">
        <v>46</v>
      </c>
      <c r="E19" s="8" t="s">
        <v>48</v>
      </c>
      <c r="F19" s="9">
        <v>5797.43</v>
      </c>
      <c r="G19" s="9">
        <v>5797.43</v>
      </c>
      <c r="H19" s="9">
        <v>5797.43</v>
      </c>
      <c r="I19" s="9">
        <v>5797.43</v>
      </c>
      <c r="J19" s="9">
        <v>5797.43</v>
      </c>
      <c r="K19" s="9">
        <v>5797.43</v>
      </c>
      <c r="L19" s="9">
        <v>5797.43</v>
      </c>
      <c r="M19" s="9">
        <v>5797.43</v>
      </c>
      <c r="N19" s="9">
        <v>5797.43</v>
      </c>
      <c r="O19" s="9">
        <v>5797.43</v>
      </c>
      <c r="P19" s="9">
        <v>5797.43</v>
      </c>
      <c r="Q19" s="9">
        <v>5797.43</v>
      </c>
      <c r="R19" s="9">
        <v>5797.43</v>
      </c>
      <c r="S19" s="9">
        <v>1582.4012500000003</v>
      </c>
      <c r="T19" s="9">
        <v>1819.5567500000004</v>
      </c>
      <c r="U19" s="9">
        <v>2056.7122500000005</v>
      </c>
      <c r="V19" s="9">
        <v>2293.8677500000003</v>
      </c>
      <c r="W19" s="9">
        <v>2531.0232500000002</v>
      </c>
      <c r="X19" s="9">
        <v>2768.17875</v>
      </c>
      <c r="Y19" s="9">
        <v>3005.3342500000003</v>
      </c>
      <c r="Z19" s="9">
        <v>3242.4897500000002</v>
      </c>
      <c r="AA19" s="9">
        <v>3479.6452500000005</v>
      </c>
      <c r="AB19" s="9">
        <v>3716.8007500000003</v>
      </c>
      <c r="AC19" s="9">
        <v>3953.9562500000002</v>
      </c>
      <c r="AD19" s="9">
        <v>4191.1173333333336</v>
      </c>
      <c r="AE19" s="9">
        <v>4428.278416666667</v>
      </c>
      <c r="AF19" s="9">
        <v>5082.1005833333338</v>
      </c>
      <c r="AG19" s="9">
        <v>5735.9227499999988</v>
      </c>
      <c r="AH19" s="9">
        <v>5973.0782499999996</v>
      </c>
      <c r="AI19" s="9">
        <v>6210.2337499999985</v>
      </c>
      <c r="AJ19" s="9">
        <v>6447.3892499999984</v>
      </c>
      <c r="AK19" s="9">
        <v>6684.5447499999982</v>
      </c>
      <c r="AL19" s="9">
        <v>6921.7002499999981</v>
      </c>
      <c r="AM19" s="9">
        <v>7158.8557499999979</v>
      </c>
      <c r="AN19" s="9">
        <v>7396.0112499999987</v>
      </c>
      <c r="AO19" s="9">
        <v>7633.1667499999985</v>
      </c>
      <c r="AP19" s="9">
        <v>7870.3278333333328</v>
      </c>
    </row>
    <row r="20" spans="1:42" x14ac:dyDescent="0.25">
      <c r="A20" s="4" t="s">
        <v>43</v>
      </c>
      <c r="B20" s="5" t="s">
        <v>53</v>
      </c>
      <c r="C20" s="6" t="s">
        <v>57</v>
      </c>
      <c r="D20" s="7" t="s">
        <v>46</v>
      </c>
      <c r="E20" s="8" t="s">
        <v>47</v>
      </c>
      <c r="F20" s="9">
        <v>13871.23</v>
      </c>
      <c r="G20" s="9">
        <v>13871.11</v>
      </c>
      <c r="H20" s="9">
        <v>13873.75</v>
      </c>
      <c r="I20" s="9">
        <v>13876.51</v>
      </c>
      <c r="J20" s="9">
        <v>13876.51</v>
      </c>
      <c r="K20" s="9">
        <v>13879.38</v>
      </c>
      <c r="L20" s="9">
        <v>14009.96</v>
      </c>
      <c r="M20" s="9">
        <v>14143.5</v>
      </c>
      <c r="N20" s="9">
        <v>14162.4</v>
      </c>
      <c r="O20" s="9">
        <v>14443.49</v>
      </c>
      <c r="P20" s="9">
        <v>14712.87</v>
      </c>
      <c r="Q20" s="9">
        <v>14837.58</v>
      </c>
      <c r="R20" s="9">
        <v>14977.76</v>
      </c>
      <c r="S20" s="9">
        <v>13555.795666666667</v>
      </c>
      <c r="T20" s="9">
        <v>13555.795666666667</v>
      </c>
      <c r="U20" s="9">
        <v>13555.795666666667</v>
      </c>
      <c r="V20" s="9">
        <v>13555.795666666667</v>
      </c>
      <c r="W20" s="9">
        <v>13555.795666666667</v>
      </c>
      <c r="X20" s="9">
        <v>13555.795666666667</v>
      </c>
      <c r="Y20" s="9">
        <v>13555.795666666667</v>
      </c>
      <c r="Z20" s="9">
        <v>13555.795666666667</v>
      </c>
      <c r="AA20" s="9">
        <v>13555.795666666667</v>
      </c>
      <c r="AB20" s="9">
        <v>13555.795666666667</v>
      </c>
      <c r="AC20" s="9">
        <v>13555.795666666667</v>
      </c>
      <c r="AD20" s="9">
        <v>13555.795666666667</v>
      </c>
      <c r="AE20" s="9">
        <v>13555.795666666667</v>
      </c>
      <c r="AF20" s="9">
        <v>13555.795666666667</v>
      </c>
      <c r="AG20" s="9">
        <v>13555.795666666667</v>
      </c>
      <c r="AH20" s="9">
        <v>13555.795666666667</v>
      </c>
      <c r="AI20" s="9">
        <v>13555.795666666667</v>
      </c>
      <c r="AJ20" s="9">
        <v>13555.795666666667</v>
      </c>
      <c r="AK20" s="9">
        <v>13555.795666666667</v>
      </c>
      <c r="AL20" s="9">
        <v>13555.795666666667</v>
      </c>
      <c r="AM20" s="9">
        <v>13555.795666666667</v>
      </c>
      <c r="AN20" s="9">
        <v>13555.795666666667</v>
      </c>
      <c r="AO20" s="9">
        <v>13555.795666666667</v>
      </c>
      <c r="AP20" s="9">
        <v>13555.795666666667</v>
      </c>
    </row>
    <row r="21" spans="1:42" x14ac:dyDescent="0.25">
      <c r="A21" s="4" t="s">
        <v>43</v>
      </c>
      <c r="B21" s="5" t="s">
        <v>53</v>
      </c>
      <c r="C21" s="6" t="s">
        <v>57</v>
      </c>
      <c r="D21" s="7" t="s">
        <v>46</v>
      </c>
      <c r="E21" s="8" t="s">
        <v>48</v>
      </c>
      <c r="F21" s="9">
        <v>13871.23</v>
      </c>
      <c r="G21" s="9">
        <v>13871.11</v>
      </c>
      <c r="H21" s="9">
        <v>13873.75</v>
      </c>
      <c r="I21" s="9">
        <v>13876.51</v>
      </c>
      <c r="J21" s="9">
        <v>13876.51</v>
      </c>
      <c r="K21" s="9">
        <v>13879.38</v>
      </c>
      <c r="L21" s="9">
        <v>14009.96</v>
      </c>
      <c r="M21" s="9">
        <v>14143.5</v>
      </c>
      <c r="N21" s="9">
        <v>14162.4</v>
      </c>
      <c r="O21" s="9">
        <v>14443.49</v>
      </c>
      <c r="P21" s="9">
        <v>14712.87</v>
      </c>
      <c r="Q21" s="9">
        <v>14837.58</v>
      </c>
      <c r="R21" s="9">
        <v>14977.76</v>
      </c>
      <c r="S21" s="9">
        <v>13555.795666666667</v>
      </c>
      <c r="T21" s="9">
        <v>13555.795666666667</v>
      </c>
      <c r="U21" s="9">
        <v>13555.795666666667</v>
      </c>
      <c r="V21" s="9">
        <v>13555.795666666667</v>
      </c>
      <c r="W21" s="9">
        <v>13555.795666666667</v>
      </c>
      <c r="X21" s="9">
        <v>13555.795666666667</v>
      </c>
      <c r="Y21" s="9">
        <v>13555.795666666667</v>
      </c>
      <c r="Z21" s="9">
        <v>13555.795666666667</v>
      </c>
      <c r="AA21" s="9">
        <v>13555.795666666667</v>
      </c>
      <c r="AB21" s="9">
        <v>13555.795666666667</v>
      </c>
      <c r="AC21" s="9">
        <v>13555.795666666667</v>
      </c>
      <c r="AD21" s="9">
        <v>13555.795666666667</v>
      </c>
      <c r="AE21" s="9">
        <v>13555.795666666667</v>
      </c>
      <c r="AF21" s="9">
        <v>13555.795666666667</v>
      </c>
      <c r="AG21" s="9">
        <v>13555.795666666667</v>
      </c>
      <c r="AH21" s="9">
        <v>13555.795666666667</v>
      </c>
      <c r="AI21" s="9">
        <v>13555.795666666667</v>
      </c>
      <c r="AJ21" s="9">
        <v>13555.795666666667</v>
      </c>
      <c r="AK21" s="9">
        <v>13555.795666666667</v>
      </c>
      <c r="AL21" s="9">
        <v>13555.795666666667</v>
      </c>
      <c r="AM21" s="9">
        <v>13555.795666666667</v>
      </c>
      <c r="AN21" s="9">
        <v>13555.795666666667</v>
      </c>
      <c r="AO21" s="9">
        <v>13555.795666666667</v>
      </c>
      <c r="AP21" s="9">
        <v>13555.795666666667</v>
      </c>
    </row>
    <row r="22" spans="1:42" x14ac:dyDescent="0.25">
      <c r="A22" s="4" t="s">
        <v>43</v>
      </c>
      <c r="B22" s="5" t="s">
        <v>53</v>
      </c>
      <c r="C22" s="6" t="s">
        <v>58</v>
      </c>
      <c r="D22" s="7" t="s">
        <v>46</v>
      </c>
      <c r="E22" s="8" t="s">
        <v>47</v>
      </c>
      <c r="F22" s="9">
        <v>5684.23</v>
      </c>
      <c r="G22" s="9">
        <v>5684.23</v>
      </c>
      <c r="H22" s="9">
        <v>5684.23</v>
      </c>
      <c r="I22" s="9">
        <v>5684.23</v>
      </c>
      <c r="J22" s="9">
        <v>5693.87</v>
      </c>
      <c r="K22" s="9">
        <v>5703.5</v>
      </c>
      <c r="L22" s="9">
        <v>5702.4</v>
      </c>
      <c r="M22" s="9">
        <v>5701.29</v>
      </c>
      <c r="N22" s="9">
        <v>5701.29</v>
      </c>
      <c r="O22" s="9">
        <v>5701.29</v>
      </c>
      <c r="P22" s="9">
        <v>5701.29</v>
      </c>
      <c r="Q22" s="9">
        <v>5701.9699999999993</v>
      </c>
      <c r="R22" s="9">
        <v>5744.25</v>
      </c>
      <c r="S22" s="9">
        <v>5539.6890308333332</v>
      </c>
      <c r="T22" s="9">
        <v>5539.6890308333332</v>
      </c>
      <c r="U22" s="9">
        <v>5539.6890308333332</v>
      </c>
      <c r="V22" s="9">
        <v>5539.6890308333332</v>
      </c>
      <c r="W22" s="9">
        <v>5539.6890308333332</v>
      </c>
      <c r="X22" s="9">
        <v>5539.6890308333332</v>
      </c>
      <c r="Y22" s="9">
        <v>5539.6890308333332</v>
      </c>
      <c r="Z22" s="9">
        <v>5539.6890308333332</v>
      </c>
      <c r="AA22" s="9">
        <v>5539.6890308333332</v>
      </c>
      <c r="AB22" s="9">
        <v>5539.6890308333332</v>
      </c>
      <c r="AC22" s="9">
        <v>5539.6890308333332</v>
      </c>
      <c r="AD22" s="9">
        <v>5539.6890308333332</v>
      </c>
      <c r="AE22" s="9">
        <v>5539.6890308333332</v>
      </c>
      <c r="AF22" s="9">
        <v>5539.6890308333332</v>
      </c>
      <c r="AG22" s="9">
        <v>5539.6890308333332</v>
      </c>
      <c r="AH22" s="9">
        <v>5539.6890308333332</v>
      </c>
      <c r="AI22" s="9">
        <v>5539.6890308333332</v>
      </c>
      <c r="AJ22" s="9">
        <v>5539.6890308333332</v>
      </c>
      <c r="AK22" s="9">
        <v>5539.6890308333332</v>
      </c>
      <c r="AL22" s="9">
        <v>5539.6890308333332</v>
      </c>
      <c r="AM22" s="9">
        <v>5539.6890308333332</v>
      </c>
      <c r="AN22" s="9">
        <v>5539.6890308333332</v>
      </c>
      <c r="AO22" s="9">
        <v>5539.6890308333332</v>
      </c>
      <c r="AP22" s="9">
        <v>5539.6890308333332</v>
      </c>
    </row>
    <row r="23" spans="1:42" x14ac:dyDescent="0.25">
      <c r="A23" s="4" t="s">
        <v>43</v>
      </c>
      <c r="B23" s="5" t="s">
        <v>53</v>
      </c>
      <c r="C23" s="6" t="s">
        <v>58</v>
      </c>
      <c r="D23" s="7" t="s">
        <v>46</v>
      </c>
      <c r="E23" s="8" t="s">
        <v>48</v>
      </c>
      <c r="F23" s="9">
        <v>5684.23</v>
      </c>
      <c r="G23" s="9">
        <v>5684.23</v>
      </c>
      <c r="H23" s="9">
        <v>5684.23</v>
      </c>
      <c r="I23" s="9">
        <v>5684.23</v>
      </c>
      <c r="J23" s="9">
        <v>5693.87</v>
      </c>
      <c r="K23" s="9">
        <v>5703.5</v>
      </c>
      <c r="L23" s="9">
        <v>5702.4</v>
      </c>
      <c r="M23" s="9">
        <v>5701.29</v>
      </c>
      <c r="N23" s="9">
        <v>5701.29</v>
      </c>
      <c r="O23" s="9">
        <v>5701.29</v>
      </c>
      <c r="P23" s="9">
        <v>5701.29</v>
      </c>
      <c r="Q23" s="9">
        <v>5701.9699999999993</v>
      </c>
      <c r="R23" s="9">
        <v>5744.25</v>
      </c>
      <c r="S23" s="9">
        <v>5539.6890308333332</v>
      </c>
      <c r="T23" s="9">
        <v>5539.6890308333332</v>
      </c>
      <c r="U23" s="9">
        <v>5539.6890308333332</v>
      </c>
      <c r="V23" s="9">
        <v>5539.6890308333332</v>
      </c>
      <c r="W23" s="9">
        <v>5539.6890308333332</v>
      </c>
      <c r="X23" s="9">
        <v>5539.6890308333332</v>
      </c>
      <c r="Y23" s="9">
        <v>5539.6890308333332</v>
      </c>
      <c r="Z23" s="9">
        <v>5539.6890308333332</v>
      </c>
      <c r="AA23" s="9">
        <v>5539.6890308333332</v>
      </c>
      <c r="AB23" s="9">
        <v>5539.6890308333332</v>
      </c>
      <c r="AC23" s="9">
        <v>5539.6890308333332</v>
      </c>
      <c r="AD23" s="9">
        <v>5539.6890308333332</v>
      </c>
      <c r="AE23" s="9">
        <v>5539.6890308333332</v>
      </c>
      <c r="AF23" s="9">
        <v>5539.6890308333332</v>
      </c>
      <c r="AG23" s="9">
        <v>5539.6890308333332</v>
      </c>
      <c r="AH23" s="9">
        <v>5539.6890308333332</v>
      </c>
      <c r="AI23" s="9">
        <v>5539.6890308333332</v>
      </c>
      <c r="AJ23" s="9">
        <v>5539.6890308333332</v>
      </c>
      <c r="AK23" s="9">
        <v>5539.6890308333332</v>
      </c>
      <c r="AL23" s="9">
        <v>5539.6890308333332</v>
      </c>
      <c r="AM23" s="9">
        <v>5539.6890308333332</v>
      </c>
      <c r="AN23" s="9">
        <v>5539.6890308333332</v>
      </c>
      <c r="AO23" s="9">
        <v>5539.6890308333332</v>
      </c>
      <c r="AP23" s="9">
        <v>5539.6890308333332</v>
      </c>
    </row>
    <row r="24" spans="1:42" x14ac:dyDescent="0.25">
      <c r="A24" s="4" t="s">
        <v>43</v>
      </c>
      <c r="B24" s="5" t="s">
        <v>53</v>
      </c>
      <c r="C24" s="6" t="s">
        <v>59</v>
      </c>
      <c r="D24" s="7" t="s">
        <v>46</v>
      </c>
      <c r="E24" s="8" t="s">
        <v>47</v>
      </c>
      <c r="F24" s="9">
        <v>6126.46</v>
      </c>
      <c r="G24" s="9">
        <v>6126.46</v>
      </c>
      <c r="H24" s="9">
        <v>6126.46</v>
      </c>
      <c r="I24" s="9">
        <v>6126.46</v>
      </c>
      <c r="J24" s="9">
        <v>6126.46</v>
      </c>
      <c r="K24" s="9">
        <v>6126.46</v>
      </c>
      <c r="L24" s="9">
        <v>6126.46</v>
      </c>
      <c r="M24" s="9">
        <v>6126.46</v>
      </c>
      <c r="N24" s="9">
        <v>6126.46</v>
      </c>
      <c r="O24" s="9">
        <v>6126.46</v>
      </c>
      <c r="P24" s="9">
        <v>6126.46</v>
      </c>
      <c r="Q24" s="9">
        <v>6126.46</v>
      </c>
      <c r="R24" s="9">
        <v>6126.46</v>
      </c>
      <c r="S24" s="9">
        <v>6126.4631991666665</v>
      </c>
      <c r="T24" s="9">
        <v>6126.4631991666665</v>
      </c>
      <c r="U24" s="9">
        <v>6126.4631991666665</v>
      </c>
      <c r="V24" s="9">
        <v>6126.4631991666665</v>
      </c>
      <c r="W24" s="9">
        <v>6126.4631991666665</v>
      </c>
      <c r="X24" s="9">
        <v>6126.4631991666665</v>
      </c>
      <c r="Y24" s="9">
        <v>6126.4631991666665</v>
      </c>
      <c r="Z24" s="9">
        <v>6126.4631991666665</v>
      </c>
      <c r="AA24" s="9">
        <v>6126.4631991666665</v>
      </c>
      <c r="AB24" s="9">
        <v>6126.4631991666665</v>
      </c>
      <c r="AC24" s="9">
        <v>6126.4631991666665</v>
      </c>
      <c r="AD24" s="9">
        <v>6126.4631991666665</v>
      </c>
      <c r="AE24" s="9">
        <v>3845.3332845833334</v>
      </c>
      <c r="AF24" s="9">
        <v>3845.3332845833334</v>
      </c>
      <c r="AG24" s="9">
        <v>3845.3332845833334</v>
      </c>
      <c r="AH24" s="9">
        <v>3845.3332845833334</v>
      </c>
      <c r="AI24" s="9">
        <v>3845.3332845833334</v>
      </c>
      <c r="AJ24" s="9">
        <v>3845.3332845833334</v>
      </c>
      <c r="AK24" s="9">
        <v>3845.3332845833334</v>
      </c>
      <c r="AL24" s="9">
        <v>3845.3332845833334</v>
      </c>
      <c r="AM24" s="9">
        <v>3845.3332845833334</v>
      </c>
      <c r="AN24" s="9">
        <v>3845.3332845833334</v>
      </c>
      <c r="AO24" s="9">
        <v>3845.3332845833334</v>
      </c>
      <c r="AP24" s="9">
        <v>3845.3332845833334</v>
      </c>
    </row>
    <row r="25" spans="1:42" x14ac:dyDescent="0.25">
      <c r="A25" s="4" t="s">
        <v>43</v>
      </c>
      <c r="B25" s="5" t="s">
        <v>53</v>
      </c>
      <c r="C25" s="6" t="s">
        <v>59</v>
      </c>
      <c r="D25" s="7" t="s">
        <v>46</v>
      </c>
      <c r="E25" s="8" t="s">
        <v>48</v>
      </c>
      <c r="F25" s="9">
        <v>6126.46</v>
      </c>
      <c r="G25" s="9">
        <v>6126.46</v>
      </c>
      <c r="H25" s="9">
        <v>6126.46</v>
      </c>
      <c r="I25" s="9">
        <v>6126.46</v>
      </c>
      <c r="J25" s="9">
        <v>6126.46</v>
      </c>
      <c r="K25" s="9">
        <v>6126.46</v>
      </c>
      <c r="L25" s="9">
        <v>6126.46</v>
      </c>
      <c r="M25" s="9">
        <v>6126.46</v>
      </c>
      <c r="N25" s="9">
        <v>6126.46</v>
      </c>
      <c r="O25" s="9">
        <v>6126.46</v>
      </c>
      <c r="P25" s="9">
        <v>6126.46</v>
      </c>
      <c r="Q25" s="9">
        <v>6126.46</v>
      </c>
      <c r="R25" s="9">
        <v>6126.46</v>
      </c>
      <c r="S25" s="9">
        <v>6126.4631991666665</v>
      </c>
      <c r="T25" s="9">
        <v>6126.4631991666665</v>
      </c>
      <c r="U25" s="9">
        <v>6126.4631991666665</v>
      </c>
      <c r="V25" s="9">
        <v>6126.4631991666665</v>
      </c>
      <c r="W25" s="9">
        <v>6126.4631991666665</v>
      </c>
      <c r="X25" s="9">
        <v>6126.4631991666665</v>
      </c>
      <c r="Y25" s="9">
        <v>6126.4631991666665</v>
      </c>
      <c r="Z25" s="9">
        <v>6126.4631991666665</v>
      </c>
      <c r="AA25" s="9">
        <v>6126.4631991666665</v>
      </c>
      <c r="AB25" s="9">
        <v>6126.4631991666665</v>
      </c>
      <c r="AC25" s="9">
        <v>6126.4631991666665</v>
      </c>
      <c r="AD25" s="9">
        <v>6126.4631991666665</v>
      </c>
      <c r="AE25" s="9">
        <v>6126.4631991666665</v>
      </c>
      <c r="AF25" s="9">
        <v>6126.4631991666665</v>
      </c>
      <c r="AG25" s="9">
        <v>6126.4631991666665</v>
      </c>
      <c r="AH25" s="9">
        <v>6126.4631991666665</v>
      </c>
      <c r="AI25" s="9">
        <v>6126.4631991666665</v>
      </c>
      <c r="AJ25" s="9">
        <v>6126.4631991666665</v>
      </c>
      <c r="AK25" s="9">
        <v>6126.4631991666665</v>
      </c>
      <c r="AL25" s="9">
        <v>6126.4631991666665</v>
      </c>
      <c r="AM25" s="9">
        <v>6126.4631991666665</v>
      </c>
      <c r="AN25" s="9">
        <v>6126.4631991666665</v>
      </c>
      <c r="AO25" s="9">
        <v>6126.4631991666665</v>
      </c>
      <c r="AP25" s="9">
        <v>6126.4631991666665</v>
      </c>
    </row>
    <row r="26" spans="1:42" x14ac:dyDescent="0.25">
      <c r="A26" s="4" t="s">
        <v>43</v>
      </c>
      <c r="B26" s="5" t="s">
        <v>53</v>
      </c>
      <c r="C26" s="6" t="s">
        <v>59</v>
      </c>
      <c r="D26" s="7" t="s">
        <v>46</v>
      </c>
      <c r="E26" s="8" t="s">
        <v>52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-2281.1299145833332</v>
      </c>
      <c r="AF26" s="9">
        <v>-2281.1299145833332</v>
      </c>
      <c r="AG26" s="9">
        <v>-2281.1299145833332</v>
      </c>
      <c r="AH26" s="9">
        <v>-2281.1299145833332</v>
      </c>
      <c r="AI26" s="9">
        <v>-2281.1299145833332</v>
      </c>
      <c r="AJ26" s="9">
        <v>-2281.1299145833332</v>
      </c>
      <c r="AK26" s="9">
        <v>-2281.1299145833332</v>
      </c>
      <c r="AL26" s="9">
        <v>-2281.1299145833332</v>
      </c>
      <c r="AM26" s="9">
        <v>-2281.1299145833332</v>
      </c>
      <c r="AN26" s="9">
        <v>-2281.1299145833332</v>
      </c>
      <c r="AO26" s="9">
        <v>-2281.1299145833332</v>
      </c>
      <c r="AP26" s="9">
        <v>-2281.1299145833332</v>
      </c>
    </row>
    <row r="27" spans="1:42" x14ac:dyDescent="0.25">
      <c r="A27" s="4" t="s">
        <v>43</v>
      </c>
      <c r="B27" s="5" t="s">
        <v>53</v>
      </c>
      <c r="C27" s="6" t="s">
        <v>60</v>
      </c>
      <c r="D27" s="7" t="s">
        <v>46</v>
      </c>
      <c r="E27" s="8" t="s">
        <v>47</v>
      </c>
      <c r="F27" s="9">
        <v>4375.05</v>
      </c>
      <c r="G27" s="9">
        <v>4375.05</v>
      </c>
      <c r="H27" s="9">
        <v>4375.05</v>
      </c>
      <c r="I27" s="9">
        <v>4375.05</v>
      </c>
      <c r="J27" s="9">
        <v>4375.05</v>
      </c>
      <c r="K27" s="9">
        <v>4375.05</v>
      </c>
      <c r="L27" s="9">
        <v>4014.56</v>
      </c>
      <c r="M27" s="9">
        <v>3654.07</v>
      </c>
      <c r="N27" s="9">
        <v>4541.3599999999997</v>
      </c>
      <c r="O27" s="9">
        <v>5428.66</v>
      </c>
      <c r="P27" s="9">
        <v>5428.66</v>
      </c>
      <c r="Q27" s="9">
        <v>5428.66</v>
      </c>
      <c r="R27" s="9">
        <v>5428.66</v>
      </c>
      <c r="S27" s="9">
        <v>4858.1443799999997</v>
      </c>
      <c r="T27" s="9">
        <v>4858.1443799999997</v>
      </c>
      <c r="U27" s="9">
        <v>4858.1443799999997</v>
      </c>
      <c r="V27" s="9">
        <v>4858.1443799999997</v>
      </c>
      <c r="W27" s="9">
        <v>4858.1443799999997</v>
      </c>
      <c r="X27" s="9">
        <v>4858.1443799999997</v>
      </c>
      <c r="Y27" s="9">
        <v>4858.1443799999997</v>
      </c>
      <c r="Z27" s="9">
        <v>4858.1443799999997</v>
      </c>
      <c r="AA27" s="9">
        <v>4858.1443799999997</v>
      </c>
      <c r="AB27" s="9">
        <v>4858.1443799999997</v>
      </c>
      <c r="AC27" s="9">
        <v>4858.1443799999997</v>
      </c>
      <c r="AD27" s="9">
        <v>4858.1443799999997</v>
      </c>
      <c r="AE27" s="9">
        <v>4858.1443799999997</v>
      </c>
      <c r="AF27" s="9">
        <v>4858.1443799999997</v>
      </c>
      <c r="AG27" s="9">
        <v>4858.1443799999997</v>
      </c>
      <c r="AH27" s="9">
        <v>4858.1443799999997</v>
      </c>
      <c r="AI27" s="9">
        <v>4858.1443799999997</v>
      </c>
      <c r="AJ27" s="9">
        <v>4858.1443799999997</v>
      </c>
      <c r="AK27" s="9">
        <v>4858.1443799999997</v>
      </c>
      <c r="AL27" s="9">
        <v>4858.1443799999997</v>
      </c>
      <c r="AM27" s="9">
        <v>4858.1443799999997</v>
      </c>
      <c r="AN27" s="9">
        <v>4858.1443799999997</v>
      </c>
      <c r="AO27" s="9">
        <v>4858.1443799999997</v>
      </c>
      <c r="AP27" s="9">
        <v>4858.1443799999997</v>
      </c>
    </row>
    <row r="28" spans="1:42" x14ac:dyDescent="0.25">
      <c r="A28" s="4" t="s">
        <v>43</v>
      </c>
      <c r="B28" s="5" t="s">
        <v>53</v>
      </c>
      <c r="C28" s="6" t="s">
        <v>60</v>
      </c>
      <c r="D28" s="7" t="s">
        <v>46</v>
      </c>
      <c r="E28" s="8" t="s">
        <v>48</v>
      </c>
      <c r="F28" s="9">
        <v>4375.05</v>
      </c>
      <c r="G28" s="9">
        <v>4375.05</v>
      </c>
      <c r="H28" s="9">
        <v>4375.05</v>
      </c>
      <c r="I28" s="9">
        <v>4375.05</v>
      </c>
      <c r="J28" s="9">
        <v>4375.05</v>
      </c>
      <c r="K28" s="9">
        <v>4375.05</v>
      </c>
      <c r="L28" s="9">
        <v>4014.56</v>
      </c>
      <c r="M28" s="9">
        <v>3654.07</v>
      </c>
      <c r="N28" s="9">
        <v>4541.3599999999997</v>
      </c>
      <c r="O28" s="9">
        <v>5428.66</v>
      </c>
      <c r="P28" s="9">
        <v>5428.66</v>
      </c>
      <c r="Q28" s="9">
        <v>5428.66</v>
      </c>
      <c r="R28" s="9">
        <v>5428.66</v>
      </c>
      <c r="S28" s="9">
        <v>4858.1443799999997</v>
      </c>
      <c r="T28" s="9">
        <v>4858.1443799999997</v>
      </c>
      <c r="U28" s="9">
        <v>4858.1443799999997</v>
      </c>
      <c r="V28" s="9">
        <v>4858.1443799999997</v>
      </c>
      <c r="W28" s="9">
        <v>4858.1443799999997</v>
      </c>
      <c r="X28" s="9">
        <v>4858.1443799999997</v>
      </c>
      <c r="Y28" s="9">
        <v>4858.1443799999997</v>
      </c>
      <c r="Z28" s="9">
        <v>4858.1443799999997</v>
      </c>
      <c r="AA28" s="9">
        <v>4858.1443799999997</v>
      </c>
      <c r="AB28" s="9">
        <v>4858.1443799999997</v>
      </c>
      <c r="AC28" s="9">
        <v>4858.1443799999997</v>
      </c>
      <c r="AD28" s="9">
        <v>4858.1443799999997</v>
      </c>
      <c r="AE28" s="9">
        <v>4858.1443799999997</v>
      </c>
      <c r="AF28" s="9">
        <v>4858.1443799999997</v>
      </c>
      <c r="AG28" s="9">
        <v>4858.1443799999997</v>
      </c>
      <c r="AH28" s="9">
        <v>4858.1443799999997</v>
      </c>
      <c r="AI28" s="9">
        <v>4858.1443799999997</v>
      </c>
      <c r="AJ28" s="9">
        <v>4858.1443799999997</v>
      </c>
      <c r="AK28" s="9">
        <v>4858.1443799999997</v>
      </c>
      <c r="AL28" s="9">
        <v>4858.1443799999997</v>
      </c>
      <c r="AM28" s="9">
        <v>4858.1443799999997</v>
      </c>
      <c r="AN28" s="9">
        <v>4858.1443799999997</v>
      </c>
      <c r="AO28" s="9">
        <v>4858.1443799999997</v>
      </c>
      <c r="AP28" s="9">
        <v>4858.1443799999997</v>
      </c>
    </row>
    <row r="29" spans="1:42" x14ac:dyDescent="0.25">
      <c r="A29" s="4" t="s">
        <v>43</v>
      </c>
      <c r="B29" s="5" t="s">
        <v>53</v>
      </c>
      <c r="C29" s="6" t="s">
        <v>61</v>
      </c>
      <c r="D29" s="7" t="s">
        <v>46</v>
      </c>
      <c r="E29" s="8" t="s">
        <v>47</v>
      </c>
      <c r="F29" s="9">
        <v>350.6</v>
      </c>
      <c r="G29" s="9">
        <v>350.6</v>
      </c>
      <c r="H29" s="9">
        <v>350.6</v>
      </c>
      <c r="I29" s="9">
        <v>350.6</v>
      </c>
      <c r="J29" s="9">
        <v>643.09</v>
      </c>
      <c r="K29" s="9">
        <v>935.59</v>
      </c>
      <c r="L29" s="9">
        <v>935.59</v>
      </c>
      <c r="M29" s="9">
        <v>935.59</v>
      </c>
      <c r="N29" s="9">
        <v>935.59</v>
      </c>
      <c r="O29" s="9">
        <v>935.59</v>
      </c>
      <c r="P29" s="9">
        <v>935.59</v>
      </c>
      <c r="Q29" s="9">
        <v>935.59</v>
      </c>
      <c r="R29" s="9">
        <v>935.59</v>
      </c>
      <c r="S29" s="9">
        <v>935.59029166666676</v>
      </c>
      <c r="T29" s="9">
        <v>935.59029166666676</v>
      </c>
      <c r="U29" s="9">
        <v>935.59029166666676</v>
      </c>
      <c r="V29" s="9">
        <v>935.59029166666676</v>
      </c>
      <c r="W29" s="9">
        <v>935.59029166666676</v>
      </c>
      <c r="X29" s="9">
        <v>935.59029166666676</v>
      </c>
      <c r="Y29" s="9">
        <v>935.59029166666676</v>
      </c>
      <c r="Z29" s="9">
        <v>935.59029166666676</v>
      </c>
      <c r="AA29" s="9">
        <v>935.59029166666676</v>
      </c>
      <c r="AB29" s="9">
        <v>935.59029166666676</v>
      </c>
      <c r="AC29" s="9">
        <v>935.59029166666676</v>
      </c>
      <c r="AD29" s="9">
        <v>935.59029166666676</v>
      </c>
      <c r="AE29" s="9">
        <v>935.59029166666676</v>
      </c>
      <c r="AF29" s="9">
        <v>935.59029166666676</v>
      </c>
      <c r="AG29" s="9">
        <v>935.59029166666676</v>
      </c>
      <c r="AH29" s="9">
        <v>935.59029166666676</v>
      </c>
      <c r="AI29" s="9">
        <v>935.59029166666676</v>
      </c>
      <c r="AJ29" s="9">
        <v>935.59029166666676</v>
      </c>
      <c r="AK29" s="9">
        <v>935.59029166666676</v>
      </c>
      <c r="AL29" s="9">
        <v>935.59029166666676</v>
      </c>
      <c r="AM29" s="9">
        <v>935.59029166666676</v>
      </c>
      <c r="AN29" s="9">
        <v>935.59029166666676</v>
      </c>
      <c r="AO29" s="9">
        <v>935.59029166666676</v>
      </c>
      <c r="AP29" s="9">
        <v>935.59029166666676</v>
      </c>
    </row>
    <row r="30" spans="1:42" x14ac:dyDescent="0.25">
      <c r="A30" s="4" t="s">
        <v>43</v>
      </c>
      <c r="B30" s="5" t="s">
        <v>53</v>
      </c>
      <c r="C30" s="6" t="s">
        <v>61</v>
      </c>
      <c r="D30" s="7" t="s">
        <v>46</v>
      </c>
      <c r="E30" s="8" t="s">
        <v>48</v>
      </c>
      <c r="F30" s="9">
        <v>350.6</v>
      </c>
      <c r="G30" s="9">
        <v>350.6</v>
      </c>
      <c r="H30" s="9">
        <v>350.6</v>
      </c>
      <c r="I30" s="9">
        <v>350.6</v>
      </c>
      <c r="J30" s="9">
        <v>643.09</v>
      </c>
      <c r="K30" s="9">
        <v>935.59</v>
      </c>
      <c r="L30" s="9">
        <v>935.59</v>
      </c>
      <c r="M30" s="9">
        <v>935.59</v>
      </c>
      <c r="N30" s="9">
        <v>935.59</v>
      </c>
      <c r="O30" s="9">
        <v>935.59</v>
      </c>
      <c r="P30" s="9">
        <v>935.59</v>
      </c>
      <c r="Q30" s="9">
        <v>935.59</v>
      </c>
      <c r="R30" s="9">
        <v>935.59</v>
      </c>
      <c r="S30" s="9">
        <v>935.59029166666676</v>
      </c>
      <c r="T30" s="9">
        <v>935.59029166666676</v>
      </c>
      <c r="U30" s="9">
        <v>935.59029166666676</v>
      </c>
      <c r="V30" s="9">
        <v>935.59029166666676</v>
      </c>
      <c r="W30" s="9">
        <v>935.59029166666676</v>
      </c>
      <c r="X30" s="9">
        <v>935.59029166666676</v>
      </c>
      <c r="Y30" s="9">
        <v>935.59029166666676</v>
      </c>
      <c r="Z30" s="9">
        <v>935.59029166666676</v>
      </c>
      <c r="AA30" s="9">
        <v>935.59029166666676</v>
      </c>
      <c r="AB30" s="9">
        <v>935.59029166666676</v>
      </c>
      <c r="AC30" s="9">
        <v>935.59029166666676</v>
      </c>
      <c r="AD30" s="9">
        <v>935.59029166666676</v>
      </c>
      <c r="AE30" s="9">
        <v>935.59029166666676</v>
      </c>
      <c r="AF30" s="9">
        <v>935.59029166666676</v>
      </c>
      <c r="AG30" s="9">
        <v>935.59029166666676</v>
      </c>
      <c r="AH30" s="9">
        <v>935.59029166666676</v>
      </c>
      <c r="AI30" s="9">
        <v>935.59029166666676</v>
      </c>
      <c r="AJ30" s="9">
        <v>935.59029166666676</v>
      </c>
      <c r="AK30" s="9">
        <v>935.59029166666676</v>
      </c>
      <c r="AL30" s="9">
        <v>935.59029166666676</v>
      </c>
      <c r="AM30" s="9">
        <v>935.59029166666676</v>
      </c>
      <c r="AN30" s="9">
        <v>935.59029166666676</v>
      </c>
      <c r="AO30" s="9">
        <v>935.59029166666676</v>
      </c>
      <c r="AP30" s="9">
        <v>935.59029166666676</v>
      </c>
    </row>
    <row r="31" spans="1:42" x14ac:dyDescent="0.25">
      <c r="A31" s="4" t="s">
        <v>43</v>
      </c>
      <c r="B31" s="5" t="s">
        <v>62</v>
      </c>
      <c r="C31" s="6" t="s">
        <v>63</v>
      </c>
      <c r="D31" s="7" t="s">
        <v>46</v>
      </c>
      <c r="E31" s="8" t="s">
        <v>47</v>
      </c>
      <c r="F31" s="9">
        <v>2123.3200000000002</v>
      </c>
      <c r="G31" s="9">
        <v>2123.3200000000002</v>
      </c>
      <c r="H31" s="9">
        <v>2123.3200000000002</v>
      </c>
      <c r="I31" s="9">
        <v>2123.3200000000002</v>
      </c>
      <c r="J31" s="9">
        <v>2123.3200000000002</v>
      </c>
      <c r="K31" s="9">
        <v>2123.3200000000002</v>
      </c>
      <c r="L31" s="9">
        <v>2123.3200000000002</v>
      </c>
      <c r="M31" s="9">
        <v>2123.3200000000002</v>
      </c>
      <c r="N31" s="9">
        <v>2123.3200000000002</v>
      </c>
      <c r="O31" s="9">
        <v>2123.3200000000002</v>
      </c>
      <c r="P31" s="9">
        <v>2123.3200000000002</v>
      </c>
      <c r="Q31" s="9">
        <v>2123.3200000000002</v>
      </c>
      <c r="R31" s="9">
        <v>2123.3200000000002</v>
      </c>
      <c r="S31" s="9">
        <v>2123.3223900000003</v>
      </c>
      <c r="T31" s="9">
        <v>2123.3223900000003</v>
      </c>
      <c r="U31" s="9">
        <v>2123.3223900000003</v>
      </c>
      <c r="V31" s="9">
        <v>2123.3223900000003</v>
      </c>
      <c r="W31" s="9">
        <v>2123.3223900000003</v>
      </c>
      <c r="X31" s="9">
        <v>2123.3223900000003</v>
      </c>
      <c r="Y31" s="9">
        <v>2123.3223900000003</v>
      </c>
      <c r="Z31" s="9">
        <v>2123.3223900000003</v>
      </c>
      <c r="AA31" s="9">
        <v>2123.3223900000003</v>
      </c>
      <c r="AB31" s="9">
        <v>2123.3223900000003</v>
      </c>
      <c r="AC31" s="9">
        <v>2123.3223900000003</v>
      </c>
      <c r="AD31" s="9">
        <v>2123.3223900000003</v>
      </c>
      <c r="AE31" s="9">
        <v>4762.3087890000006</v>
      </c>
      <c r="AF31" s="9">
        <v>4762.3087890000006</v>
      </c>
      <c r="AG31" s="9">
        <v>4762.3087890000006</v>
      </c>
      <c r="AH31" s="9">
        <v>4762.3087890000006</v>
      </c>
      <c r="AI31" s="9">
        <v>4762.3087890000006</v>
      </c>
      <c r="AJ31" s="9">
        <v>4762.3087890000006</v>
      </c>
      <c r="AK31" s="9">
        <v>4762.3087890000006</v>
      </c>
      <c r="AL31" s="9">
        <v>4762.3087890000006</v>
      </c>
      <c r="AM31" s="9">
        <v>4762.3087890000006</v>
      </c>
      <c r="AN31" s="9">
        <v>4762.3087890000006</v>
      </c>
      <c r="AO31" s="9">
        <v>4762.3087890000006</v>
      </c>
      <c r="AP31" s="9">
        <v>4762.3087890000006</v>
      </c>
    </row>
    <row r="32" spans="1:42" x14ac:dyDescent="0.25">
      <c r="A32" s="4" t="s">
        <v>43</v>
      </c>
      <c r="B32" s="5" t="s">
        <v>62</v>
      </c>
      <c r="C32" s="6" t="s">
        <v>63</v>
      </c>
      <c r="D32" s="7" t="s">
        <v>46</v>
      </c>
      <c r="E32" s="8" t="s">
        <v>48</v>
      </c>
      <c r="F32" s="9">
        <v>2123.3200000000002</v>
      </c>
      <c r="G32" s="9">
        <v>2123.3200000000002</v>
      </c>
      <c r="H32" s="9">
        <v>2123.3200000000002</v>
      </c>
      <c r="I32" s="9">
        <v>2123.3200000000002</v>
      </c>
      <c r="J32" s="9">
        <v>2123.3200000000002</v>
      </c>
      <c r="K32" s="9">
        <v>2123.3200000000002</v>
      </c>
      <c r="L32" s="9">
        <v>2123.3200000000002</v>
      </c>
      <c r="M32" s="9">
        <v>2123.3200000000002</v>
      </c>
      <c r="N32" s="9">
        <v>2123.3200000000002</v>
      </c>
      <c r="O32" s="9">
        <v>2123.3200000000002</v>
      </c>
      <c r="P32" s="9">
        <v>2123.3200000000002</v>
      </c>
      <c r="Q32" s="9">
        <v>2123.3200000000002</v>
      </c>
      <c r="R32" s="9">
        <v>2123.3200000000002</v>
      </c>
      <c r="S32" s="9">
        <v>2123.3223900000003</v>
      </c>
      <c r="T32" s="9">
        <v>2123.3223900000003</v>
      </c>
      <c r="U32" s="9">
        <v>2123.3223900000003</v>
      </c>
      <c r="V32" s="9">
        <v>2123.3223900000003</v>
      </c>
      <c r="W32" s="9">
        <v>2123.3223900000003</v>
      </c>
      <c r="X32" s="9">
        <v>2123.3223900000003</v>
      </c>
      <c r="Y32" s="9">
        <v>2123.3223900000003</v>
      </c>
      <c r="Z32" s="9">
        <v>2123.3223900000003</v>
      </c>
      <c r="AA32" s="9">
        <v>2123.3223900000003</v>
      </c>
      <c r="AB32" s="9">
        <v>2123.3223900000003</v>
      </c>
      <c r="AC32" s="9">
        <v>2123.3223900000003</v>
      </c>
      <c r="AD32" s="9">
        <v>2123.3223900000003</v>
      </c>
      <c r="AE32" s="9">
        <v>2123.3223900000003</v>
      </c>
      <c r="AF32" s="9">
        <v>2123.3223900000003</v>
      </c>
      <c r="AG32" s="9">
        <v>2123.3223900000003</v>
      </c>
      <c r="AH32" s="9">
        <v>2123.3223900000003</v>
      </c>
      <c r="AI32" s="9">
        <v>2123.3223900000003</v>
      </c>
      <c r="AJ32" s="9">
        <v>2123.3223900000003</v>
      </c>
      <c r="AK32" s="9">
        <v>2123.3223900000003</v>
      </c>
      <c r="AL32" s="9">
        <v>2123.3223900000003</v>
      </c>
      <c r="AM32" s="9">
        <v>2123.3223900000003</v>
      </c>
      <c r="AN32" s="9">
        <v>2123.3223900000003</v>
      </c>
      <c r="AO32" s="9">
        <v>2123.3223900000003</v>
      </c>
      <c r="AP32" s="9">
        <v>2123.3223900000003</v>
      </c>
    </row>
    <row r="33" spans="1:42" x14ac:dyDescent="0.25">
      <c r="A33" s="4" t="s">
        <v>43</v>
      </c>
      <c r="B33" s="5" t="s">
        <v>62</v>
      </c>
      <c r="C33" s="6" t="s">
        <v>63</v>
      </c>
      <c r="D33" s="7" t="s">
        <v>46</v>
      </c>
      <c r="E33" s="8" t="s">
        <v>52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2638.9863990000003</v>
      </c>
      <c r="AF33" s="9">
        <v>2638.9863990000003</v>
      </c>
      <c r="AG33" s="9">
        <v>2638.9863990000003</v>
      </c>
      <c r="AH33" s="9">
        <v>2638.9863990000003</v>
      </c>
      <c r="AI33" s="9">
        <v>2638.9863990000003</v>
      </c>
      <c r="AJ33" s="9">
        <v>2638.9863990000003</v>
      </c>
      <c r="AK33" s="9">
        <v>2638.9863990000003</v>
      </c>
      <c r="AL33" s="9">
        <v>2638.9863990000003</v>
      </c>
      <c r="AM33" s="9">
        <v>2638.9863990000003</v>
      </c>
      <c r="AN33" s="9">
        <v>2638.9863990000003</v>
      </c>
      <c r="AO33" s="9">
        <v>2638.9863990000003</v>
      </c>
      <c r="AP33" s="9">
        <v>2638.9863990000003</v>
      </c>
    </row>
    <row r="34" spans="1:42" x14ac:dyDescent="0.25">
      <c r="A34" s="4" t="s">
        <v>43</v>
      </c>
      <c r="B34" s="5" t="s">
        <v>62</v>
      </c>
      <c r="C34" s="6" t="s">
        <v>64</v>
      </c>
      <c r="D34" s="7" t="s">
        <v>46</v>
      </c>
      <c r="E34" s="8" t="s">
        <v>47</v>
      </c>
      <c r="F34" s="9">
        <v>15794.51</v>
      </c>
      <c r="G34" s="9">
        <v>15794.51</v>
      </c>
      <c r="H34" s="9">
        <v>15794.51</v>
      </c>
      <c r="I34" s="9">
        <v>15794.51</v>
      </c>
      <c r="J34" s="9">
        <v>15794.51</v>
      </c>
      <c r="K34" s="9">
        <v>15794.51</v>
      </c>
      <c r="L34" s="9">
        <v>15794.51</v>
      </c>
      <c r="M34" s="9">
        <v>15794.51</v>
      </c>
      <c r="N34" s="9">
        <v>15794.51</v>
      </c>
      <c r="O34" s="9">
        <v>15794.51</v>
      </c>
      <c r="P34" s="9">
        <v>15794.51</v>
      </c>
      <c r="Q34" s="9">
        <v>15794.51</v>
      </c>
      <c r="R34" s="9">
        <v>15794.51</v>
      </c>
      <c r="S34" s="9">
        <v>15794.510324999999</v>
      </c>
      <c r="T34" s="9">
        <v>15794.510324999999</v>
      </c>
      <c r="U34" s="9">
        <v>15794.510324999999</v>
      </c>
      <c r="V34" s="9">
        <v>15794.510324999999</v>
      </c>
      <c r="W34" s="9">
        <v>15794.510324999999</v>
      </c>
      <c r="X34" s="9">
        <v>15794.510324999999</v>
      </c>
      <c r="Y34" s="9">
        <v>15794.510324999999</v>
      </c>
      <c r="Z34" s="9">
        <v>15794.510324999999</v>
      </c>
      <c r="AA34" s="9">
        <v>15794.510324999999</v>
      </c>
      <c r="AB34" s="9">
        <v>15794.510324999999</v>
      </c>
      <c r="AC34" s="9">
        <v>15794.510324999999</v>
      </c>
      <c r="AD34" s="9">
        <v>15794.510324999999</v>
      </c>
      <c r="AE34" s="9">
        <v>9763.8791099999999</v>
      </c>
      <c r="AF34" s="9">
        <v>9763.8791099999999</v>
      </c>
      <c r="AG34" s="9">
        <v>9763.8791099999999</v>
      </c>
      <c r="AH34" s="9">
        <v>9763.8791099999999</v>
      </c>
      <c r="AI34" s="9">
        <v>9763.8791099999999</v>
      </c>
      <c r="AJ34" s="9">
        <v>9763.8791099999999</v>
      </c>
      <c r="AK34" s="9">
        <v>9763.8791099999999</v>
      </c>
      <c r="AL34" s="9">
        <v>9763.8791099999999</v>
      </c>
      <c r="AM34" s="9">
        <v>9763.8791099999999</v>
      </c>
      <c r="AN34" s="9">
        <v>9763.8791099999999</v>
      </c>
      <c r="AO34" s="9">
        <v>9763.8791099999999</v>
      </c>
      <c r="AP34" s="9">
        <v>9763.8791099999999</v>
      </c>
    </row>
    <row r="35" spans="1:42" x14ac:dyDescent="0.25">
      <c r="A35" s="4" t="s">
        <v>43</v>
      </c>
      <c r="B35" s="5" t="s">
        <v>62</v>
      </c>
      <c r="C35" s="6" t="s">
        <v>64</v>
      </c>
      <c r="D35" s="7" t="s">
        <v>46</v>
      </c>
      <c r="E35" s="8" t="s">
        <v>48</v>
      </c>
      <c r="F35" s="9">
        <v>15794.51</v>
      </c>
      <c r="G35" s="9">
        <v>15794.51</v>
      </c>
      <c r="H35" s="9">
        <v>15794.51</v>
      </c>
      <c r="I35" s="9">
        <v>15794.51</v>
      </c>
      <c r="J35" s="9">
        <v>15794.51</v>
      </c>
      <c r="K35" s="9">
        <v>15794.51</v>
      </c>
      <c r="L35" s="9">
        <v>15794.51</v>
      </c>
      <c r="M35" s="9">
        <v>15794.51</v>
      </c>
      <c r="N35" s="9">
        <v>15794.51</v>
      </c>
      <c r="O35" s="9">
        <v>15794.51</v>
      </c>
      <c r="P35" s="9">
        <v>15794.51</v>
      </c>
      <c r="Q35" s="9">
        <v>15794.51</v>
      </c>
      <c r="R35" s="9">
        <v>15794.51</v>
      </c>
      <c r="S35" s="9">
        <v>15794.510324999999</v>
      </c>
      <c r="T35" s="9">
        <v>15794.510324999999</v>
      </c>
      <c r="U35" s="9">
        <v>15794.510324999999</v>
      </c>
      <c r="V35" s="9">
        <v>15794.510324999999</v>
      </c>
      <c r="W35" s="9">
        <v>15794.510324999999</v>
      </c>
      <c r="X35" s="9">
        <v>15794.510324999999</v>
      </c>
      <c r="Y35" s="9">
        <v>15794.510324999999</v>
      </c>
      <c r="Z35" s="9">
        <v>15794.510324999999</v>
      </c>
      <c r="AA35" s="9">
        <v>15794.510324999999</v>
      </c>
      <c r="AB35" s="9">
        <v>15794.510324999999</v>
      </c>
      <c r="AC35" s="9">
        <v>15794.510324999999</v>
      </c>
      <c r="AD35" s="9">
        <v>15794.510324999999</v>
      </c>
      <c r="AE35" s="9">
        <v>15794.510324999999</v>
      </c>
      <c r="AF35" s="9">
        <v>15794.510324999999</v>
      </c>
      <c r="AG35" s="9">
        <v>15794.510324999999</v>
      </c>
      <c r="AH35" s="9">
        <v>15794.510324999999</v>
      </c>
      <c r="AI35" s="9">
        <v>15794.510324999999</v>
      </c>
      <c r="AJ35" s="9">
        <v>15794.510324999999</v>
      </c>
      <c r="AK35" s="9">
        <v>15794.510324999999</v>
      </c>
      <c r="AL35" s="9">
        <v>15794.510324999999</v>
      </c>
      <c r="AM35" s="9">
        <v>15794.510324999999</v>
      </c>
      <c r="AN35" s="9">
        <v>15794.510324999999</v>
      </c>
      <c r="AO35" s="9">
        <v>15794.510324999999</v>
      </c>
      <c r="AP35" s="9">
        <v>15794.510324999999</v>
      </c>
    </row>
    <row r="36" spans="1:42" x14ac:dyDescent="0.25">
      <c r="A36" s="4" t="s">
        <v>43</v>
      </c>
      <c r="B36" s="5" t="s">
        <v>62</v>
      </c>
      <c r="C36" s="6" t="s">
        <v>64</v>
      </c>
      <c r="D36" s="7" t="s">
        <v>46</v>
      </c>
      <c r="E36" s="8" t="s">
        <v>52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-6030.6312149999994</v>
      </c>
      <c r="AF36" s="9">
        <v>-6030.6312149999994</v>
      </c>
      <c r="AG36" s="9">
        <v>-6030.6312149999994</v>
      </c>
      <c r="AH36" s="9">
        <v>-6030.6312149999994</v>
      </c>
      <c r="AI36" s="9">
        <v>-6030.6312149999994</v>
      </c>
      <c r="AJ36" s="9">
        <v>-6030.6312149999994</v>
      </c>
      <c r="AK36" s="9">
        <v>-6030.6312149999994</v>
      </c>
      <c r="AL36" s="9">
        <v>-6030.6312149999994</v>
      </c>
      <c r="AM36" s="9">
        <v>-6030.6312149999994</v>
      </c>
      <c r="AN36" s="9">
        <v>-6030.6312149999994</v>
      </c>
      <c r="AO36" s="9">
        <v>-6030.6312149999994</v>
      </c>
      <c r="AP36" s="9">
        <v>-6030.6312149999994</v>
      </c>
    </row>
    <row r="37" spans="1:42" x14ac:dyDescent="0.25">
      <c r="A37" s="4" t="s">
        <v>43</v>
      </c>
      <c r="B37" s="5" t="s">
        <v>62</v>
      </c>
      <c r="C37" s="6" t="s">
        <v>65</v>
      </c>
      <c r="D37" s="7" t="s">
        <v>46</v>
      </c>
      <c r="E37" s="8" t="s">
        <v>47</v>
      </c>
      <c r="F37" s="9">
        <v>34949.449999999997</v>
      </c>
      <c r="G37" s="9">
        <v>34949.449999999997</v>
      </c>
      <c r="H37" s="9">
        <v>34949.449999999997</v>
      </c>
      <c r="I37" s="9">
        <v>34949.449999999997</v>
      </c>
      <c r="J37" s="9">
        <v>38005.99</v>
      </c>
      <c r="K37" s="9">
        <v>41062.54</v>
      </c>
      <c r="L37" s="9">
        <v>42106.42</v>
      </c>
      <c r="M37" s="9">
        <v>43177.66</v>
      </c>
      <c r="N37" s="9">
        <v>43207.24</v>
      </c>
      <c r="O37" s="9">
        <v>43224.63</v>
      </c>
      <c r="P37" s="9">
        <v>43236.87</v>
      </c>
      <c r="Q37" s="9">
        <v>43233.94</v>
      </c>
      <c r="R37" s="9">
        <v>43233.94</v>
      </c>
      <c r="S37" s="9">
        <v>43775.661534291663</v>
      </c>
      <c r="T37" s="9">
        <v>44594.690494416667</v>
      </c>
      <c r="U37" s="9">
        <v>45149.301694416667</v>
      </c>
      <c r="V37" s="9">
        <v>45703.912894416666</v>
      </c>
      <c r="W37" s="9">
        <v>46258.524094416665</v>
      </c>
      <c r="X37" s="9">
        <v>46813.135294416665</v>
      </c>
      <c r="Y37" s="9">
        <v>47367.746494416664</v>
      </c>
      <c r="Z37" s="9">
        <v>47922.357694416663</v>
      </c>
      <c r="AA37" s="9">
        <v>48476.968894416663</v>
      </c>
      <c r="AB37" s="9">
        <v>49031.580094416662</v>
      </c>
      <c r="AC37" s="9">
        <v>49586.191294416669</v>
      </c>
      <c r="AD37" s="9">
        <v>50140.802494416668</v>
      </c>
      <c r="AE37" s="9">
        <v>29658.805650000006</v>
      </c>
      <c r="AF37" s="9">
        <v>30070.645650000006</v>
      </c>
      <c r="AG37" s="9">
        <v>30482.485650000002</v>
      </c>
      <c r="AH37" s="9">
        <v>30894.325650000006</v>
      </c>
      <c r="AI37" s="9">
        <v>31306.165650000003</v>
      </c>
      <c r="AJ37" s="9">
        <v>31718.005650000006</v>
      </c>
      <c r="AK37" s="9">
        <v>32129.845650000003</v>
      </c>
      <c r="AL37" s="9">
        <v>32541.685650000007</v>
      </c>
      <c r="AM37" s="9">
        <v>32953.525650000003</v>
      </c>
      <c r="AN37" s="9">
        <v>33365.365650000007</v>
      </c>
      <c r="AO37" s="9">
        <v>33777.205650000004</v>
      </c>
      <c r="AP37" s="9">
        <v>34189.045650000007</v>
      </c>
    </row>
    <row r="38" spans="1:42" x14ac:dyDescent="0.25">
      <c r="A38" s="4" t="s">
        <v>43</v>
      </c>
      <c r="B38" s="5" t="s">
        <v>62</v>
      </c>
      <c r="C38" s="6" t="s">
        <v>65</v>
      </c>
      <c r="D38" s="7" t="s">
        <v>46</v>
      </c>
      <c r="E38" s="8" t="s">
        <v>48</v>
      </c>
      <c r="F38" s="9">
        <v>34949.449999999997</v>
      </c>
      <c r="G38" s="9">
        <v>34949.449999999997</v>
      </c>
      <c r="H38" s="9">
        <v>34949.449999999997</v>
      </c>
      <c r="I38" s="9">
        <v>34949.449999999997</v>
      </c>
      <c r="J38" s="9">
        <v>38005.99</v>
      </c>
      <c r="K38" s="9">
        <v>41062.54</v>
      </c>
      <c r="L38" s="9">
        <v>42106.42</v>
      </c>
      <c r="M38" s="9">
        <v>43177.66</v>
      </c>
      <c r="N38" s="9">
        <v>43207.24</v>
      </c>
      <c r="O38" s="9">
        <v>43224.63</v>
      </c>
      <c r="P38" s="9">
        <v>43236.87</v>
      </c>
      <c r="Q38" s="9">
        <v>43233.94</v>
      </c>
      <c r="R38" s="9">
        <v>43233.94</v>
      </c>
      <c r="S38" s="9">
        <v>43775.661534291663</v>
      </c>
      <c r="T38" s="9">
        <v>44594.690494416667</v>
      </c>
      <c r="U38" s="9">
        <v>45149.301694416667</v>
      </c>
      <c r="V38" s="9">
        <v>45703.912894416666</v>
      </c>
      <c r="W38" s="9">
        <v>46258.524094416665</v>
      </c>
      <c r="X38" s="9">
        <v>46813.135294416665</v>
      </c>
      <c r="Y38" s="9">
        <v>47367.746494416664</v>
      </c>
      <c r="Z38" s="9">
        <v>47922.357694416663</v>
      </c>
      <c r="AA38" s="9">
        <v>48476.968894416663</v>
      </c>
      <c r="AB38" s="9">
        <v>49031.580094416662</v>
      </c>
      <c r="AC38" s="9">
        <v>49586.191294416669</v>
      </c>
      <c r="AD38" s="9">
        <v>50140.802494416668</v>
      </c>
      <c r="AE38" s="9">
        <v>50695.413694416668</v>
      </c>
      <c r="AF38" s="9">
        <v>51250.024894416667</v>
      </c>
      <c r="AG38" s="9">
        <v>51804.636094416666</v>
      </c>
      <c r="AH38" s="9">
        <v>52359.247294416666</v>
      </c>
      <c r="AI38" s="9">
        <v>52913.858494416665</v>
      </c>
      <c r="AJ38" s="9">
        <v>53468.469694416664</v>
      </c>
      <c r="AK38" s="9">
        <v>54023.080894416664</v>
      </c>
      <c r="AL38" s="9">
        <v>54577.692094416663</v>
      </c>
      <c r="AM38" s="9">
        <v>55132.303294416663</v>
      </c>
      <c r="AN38" s="9">
        <v>55686.914494416662</v>
      </c>
      <c r="AO38" s="9">
        <v>56241.525694416661</v>
      </c>
      <c r="AP38" s="9">
        <v>56796.136894416661</v>
      </c>
    </row>
    <row r="39" spans="1:42" x14ac:dyDescent="0.25">
      <c r="A39" s="4" t="s">
        <v>43</v>
      </c>
      <c r="B39" s="5" t="s">
        <v>62</v>
      </c>
      <c r="C39" s="6" t="s">
        <v>65</v>
      </c>
      <c r="D39" s="7" t="s">
        <v>46</v>
      </c>
      <c r="E39" s="8" t="s">
        <v>52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-21036.608044416658</v>
      </c>
      <c r="AF39" s="9">
        <v>-21179.379244416661</v>
      </c>
      <c r="AG39" s="9">
        <v>-21322.15044441666</v>
      </c>
      <c r="AH39" s="9">
        <v>-21464.92164441666</v>
      </c>
      <c r="AI39" s="9">
        <v>-21607.692844416662</v>
      </c>
      <c r="AJ39" s="9">
        <v>-21750.464044416658</v>
      </c>
      <c r="AK39" s="9">
        <v>-21893.235244416661</v>
      </c>
      <c r="AL39" s="9">
        <v>-22036.00644441666</v>
      </c>
      <c r="AM39" s="9">
        <v>-22178.777644416659</v>
      </c>
      <c r="AN39" s="9">
        <v>-22321.548844416662</v>
      </c>
      <c r="AO39" s="9">
        <v>-22464.320044416658</v>
      </c>
      <c r="AP39" s="9">
        <v>-22607.091244416661</v>
      </c>
    </row>
    <row r="40" spans="1:42" x14ac:dyDescent="0.25">
      <c r="A40" s="4" t="s">
        <v>43</v>
      </c>
      <c r="B40" s="5" t="s">
        <v>62</v>
      </c>
      <c r="C40" s="6" t="s">
        <v>66</v>
      </c>
      <c r="D40" s="7" t="s">
        <v>46</v>
      </c>
      <c r="E40" s="8" t="s">
        <v>47</v>
      </c>
      <c r="F40" s="9">
        <v>3171.3</v>
      </c>
      <c r="G40" s="9">
        <v>3171.3</v>
      </c>
      <c r="H40" s="9">
        <v>3171.3</v>
      </c>
      <c r="I40" s="9">
        <v>3171.3</v>
      </c>
      <c r="J40" s="9">
        <v>3171.3</v>
      </c>
      <c r="K40" s="9">
        <v>3171.3</v>
      </c>
      <c r="L40" s="9">
        <v>3171.3</v>
      </c>
      <c r="M40" s="9">
        <v>3171.3</v>
      </c>
      <c r="N40" s="9">
        <v>3171.3</v>
      </c>
      <c r="O40" s="9">
        <v>3171.3</v>
      </c>
      <c r="P40" s="9">
        <v>3171.3</v>
      </c>
      <c r="Q40" s="9">
        <v>3171.3</v>
      </c>
      <c r="R40" s="9">
        <v>3171.3</v>
      </c>
      <c r="S40" s="9">
        <v>3171.2963333333337</v>
      </c>
      <c r="T40" s="9">
        <v>3171.2963333333337</v>
      </c>
      <c r="U40" s="9">
        <v>3171.2963333333337</v>
      </c>
      <c r="V40" s="9">
        <v>3171.2963333333337</v>
      </c>
      <c r="W40" s="9">
        <v>3171.2963333333337</v>
      </c>
      <c r="X40" s="9">
        <v>3171.2963333333337</v>
      </c>
      <c r="Y40" s="9">
        <v>3171.2963333333337</v>
      </c>
      <c r="Z40" s="9">
        <v>3171.2963333333337</v>
      </c>
      <c r="AA40" s="9">
        <v>3171.2963333333337</v>
      </c>
      <c r="AB40" s="9">
        <v>3171.2963333333337</v>
      </c>
      <c r="AC40" s="9">
        <v>3171.2963333333337</v>
      </c>
      <c r="AD40" s="9">
        <v>3171.2963333333337</v>
      </c>
      <c r="AE40" s="9">
        <v>4252.1259</v>
      </c>
      <c r="AF40" s="9">
        <v>4252.1259</v>
      </c>
      <c r="AG40" s="9">
        <v>4252.1259</v>
      </c>
      <c r="AH40" s="9">
        <v>4252.1259</v>
      </c>
      <c r="AI40" s="9">
        <v>4252.1259</v>
      </c>
      <c r="AJ40" s="9">
        <v>4252.1259</v>
      </c>
      <c r="AK40" s="9">
        <v>4252.1259</v>
      </c>
      <c r="AL40" s="9">
        <v>4252.1259</v>
      </c>
      <c r="AM40" s="9">
        <v>4252.1259</v>
      </c>
      <c r="AN40" s="9">
        <v>4252.1259</v>
      </c>
      <c r="AO40" s="9">
        <v>4252.1259</v>
      </c>
      <c r="AP40" s="9">
        <v>4252.1259</v>
      </c>
    </row>
    <row r="41" spans="1:42" x14ac:dyDescent="0.25">
      <c r="A41" s="4" t="s">
        <v>43</v>
      </c>
      <c r="B41" s="5" t="s">
        <v>62</v>
      </c>
      <c r="C41" s="6" t="s">
        <v>66</v>
      </c>
      <c r="D41" s="7" t="s">
        <v>46</v>
      </c>
      <c r="E41" s="8" t="s">
        <v>48</v>
      </c>
      <c r="F41" s="9">
        <v>3171.3</v>
      </c>
      <c r="G41" s="9">
        <v>3171.3</v>
      </c>
      <c r="H41" s="9">
        <v>3171.3</v>
      </c>
      <c r="I41" s="9">
        <v>3171.3</v>
      </c>
      <c r="J41" s="9">
        <v>3171.3</v>
      </c>
      <c r="K41" s="9">
        <v>3171.3</v>
      </c>
      <c r="L41" s="9">
        <v>3171.3</v>
      </c>
      <c r="M41" s="9">
        <v>3171.3</v>
      </c>
      <c r="N41" s="9">
        <v>3171.3</v>
      </c>
      <c r="O41" s="9">
        <v>3171.3</v>
      </c>
      <c r="P41" s="9">
        <v>3171.3</v>
      </c>
      <c r="Q41" s="9">
        <v>3171.3</v>
      </c>
      <c r="R41" s="9">
        <v>3171.3</v>
      </c>
      <c r="S41" s="9">
        <v>3171.2963333333337</v>
      </c>
      <c r="T41" s="9">
        <v>3171.2963333333337</v>
      </c>
      <c r="U41" s="9">
        <v>3171.2963333333337</v>
      </c>
      <c r="V41" s="9">
        <v>3171.2963333333337</v>
      </c>
      <c r="W41" s="9">
        <v>3171.2963333333337</v>
      </c>
      <c r="X41" s="9">
        <v>3171.2963333333337</v>
      </c>
      <c r="Y41" s="9">
        <v>3171.2963333333337</v>
      </c>
      <c r="Z41" s="9">
        <v>3171.2963333333337</v>
      </c>
      <c r="AA41" s="9">
        <v>3171.2963333333337</v>
      </c>
      <c r="AB41" s="9">
        <v>3171.2963333333337</v>
      </c>
      <c r="AC41" s="9">
        <v>3171.2963333333337</v>
      </c>
      <c r="AD41" s="9">
        <v>3171.2963333333337</v>
      </c>
      <c r="AE41" s="9">
        <v>3171.2963333333337</v>
      </c>
      <c r="AF41" s="9">
        <v>3171.2963333333337</v>
      </c>
      <c r="AG41" s="9">
        <v>3171.2963333333337</v>
      </c>
      <c r="AH41" s="9">
        <v>3171.2963333333337</v>
      </c>
      <c r="AI41" s="9">
        <v>3171.2963333333337</v>
      </c>
      <c r="AJ41" s="9">
        <v>3171.2963333333337</v>
      </c>
      <c r="AK41" s="9">
        <v>3171.2963333333337</v>
      </c>
      <c r="AL41" s="9">
        <v>3171.2963333333337</v>
      </c>
      <c r="AM41" s="9">
        <v>3171.2963333333337</v>
      </c>
      <c r="AN41" s="9">
        <v>3171.2963333333337</v>
      </c>
      <c r="AO41" s="9">
        <v>3171.2963333333337</v>
      </c>
      <c r="AP41" s="9">
        <v>3171.2963333333337</v>
      </c>
    </row>
    <row r="42" spans="1:42" x14ac:dyDescent="0.25">
      <c r="A42" s="4" t="s">
        <v>43</v>
      </c>
      <c r="B42" s="5" t="s">
        <v>62</v>
      </c>
      <c r="C42" s="6" t="s">
        <v>66</v>
      </c>
      <c r="D42" s="7" t="s">
        <v>46</v>
      </c>
      <c r="E42" s="8" t="s">
        <v>52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1080.8295666666663</v>
      </c>
      <c r="AF42" s="9">
        <v>1080.8295666666663</v>
      </c>
      <c r="AG42" s="9">
        <v>1080.8295666666663</v>
      </c>
      <c r="AH42" s="9">
        <v>1080.8295666666663</v>
      </c>
      <c r="AI42" s="9">
        <v>1080.8295666666663</v>
      </c>
      <c r="AJ42" s="9">
        <v>1080.8295666666663</v>
      </c>
      <c r="AK42" s="9">
        <v>1080.8295666666663</v>
      </c>
      <c r="AL42" s="9">
        <v>1080.8295666666663</v>
      </c>
      <c r="AM42" s="9">
        <v>1080.8295666666663</v>
      </c>
      <c r="AN42" s="9">
        <v>1080.8295666666663</v>
      </c>
      <c r="AO42" s="9">
        <v>1080.8295666666663</v>
      </c>
      <c r="AP42" s="9">
        <v>1080.8295666666663</v>
      </c>
    </row>
    <row r="43" spans="1:42" x14ac:dyDescent="0.25">
      <c r="A43" s="4" t="s">
        <v>43</v>
      </c>
      <c r="B43" s="5" t="s">
        <v>62</v>
      </c>
      <c r="C43" s="6" t="s">
        <v>67</v>
      </c>
      <c r="D43" s="7" t="s">
        <v>46</v>
      </c>
      <c r="E43" s="8" t="s">
        <v>47</v>
      </c>
      <c r="F43" s="9">
        <v>1169.72</v>
      </c>
      <c r="G43" s="9">
        <v>1169.72</v>
      </c>
      <c r="H43" s="9">
        <v>1169.72</v>
      </c>
      <c r="I43" s="9">
        <v>1169.72</v>
      </c>
      <c r="J43" s="9">
        <v>1315.48</v>
      </c>
      <c r="K43" s="9">
        <v>1461.25</v>
      </c>
      <c r="L43" s="9">
        <v>1461.25</v>
      </c>
      <c r="M43" s="9">
        <v>1461.25</v>
      </c>
      <c r="N43" s="9">
        <v>1461.25</v>
      </c>
      <c r="O43" s="9">
        <v>1461.25</v>
      </c>
      <c r="P43" s="9">
        <v>1461.25</v>
      </c>
      <c r="Q43" s="9">
        <v>1461.25</v>
      </c>
      <c r="R43" s="9">
        <v>1461.25</v>
      </c>
      <c r="S43" s="9">
        <v>1461.2516208333336</v>
      </c>
      <c r="T43" s="9">
        <v>1461.2516208333336</v>
      </c>
      <c r="U43" s="9">
        <v>1461.2516208333336</v>
      </c>
      <c r="V43" s="9">
        <v>1461.2516208333336</v>
      </c>
      <c r="W43" s="9">
        <v>1461.2516208333336</v>
      </c>
      <c r="X43" s="9">
        <v>1461.2516208333336</v>
      </c>
      <c r="Y43" s="9">
        <v>1461.2516208333336</v>
      </c>
      <c r="Z43" s="9">
        <v>1461.2516208333336</v>
      </c>
      <c r="AA43" s="9">
        <v>1461.2516208333336</v>
      </c>
      <c r="AB43" s="9">
        <v>1461.2516208333336</v>
      </c>
      <c r="AC43" s="9">
        <v>1461.2516208333336</v>
      </c>
      <c r="AD43" s="9">
        <v>1461.2516208333336</v>
      </c>
      <c r="AE43" s="9">
        <v>1346.5995705833336</v>
      </c>
      <c r="AF43" s="9">
        <v>1346.5995705833336</v>
      </c>
      <c r="AG43" s="9">
        <v>1346.5995705833336</v>
      </c>
      <c r="AH43" s="9">
        <v>1346.5995705833336</v>
      </c>
      <c r="AI43" s="9">
        <v>1346.5995705833336</v>
      </c>
      <c r="AJ43" s="9">
        <v>1346.5995705833336</v>
      </c>
      <c r="AK43" s="9">
        <v>1346.5995705833336</v>
      </c>
      <c r="AL43" s="9">
        <v>1346.5995705833336</v>
      </c>
      <c r="AM43" s="9">
        <v>1346.5995705833336</v>
      </c>
      <c r="AN43" s="9">
        <v>1346.5995705833336</v>
      </c>
      <c r="AO43" s="9">
        <v>1346.5995705833336</v>
      </c>
      <c r="AP43" s="9">
        <v>1346.5995705833336</v>
      </c>
    </row>
    <row r="44" spans="1:42" x14ac:dyDescent="0.25">
      <c r="A44" s="4" t="s">
        <v>43</v>
      </c>
      <c r="B44" s="5" t="s">
        <v>62</v>
      </c>
      <c r="C44" s="6" t="s">
        <v>67</v>
      </c>
      <c r="D44" s="7" t="s">
        <v>46</v>
      </c>
      <c r="E44" s="8" t="s">
        <v>48</v>
      </c>
      <c r="F44" s="9">
        <v>1169.72</v>
      </c>
      <c r="G44" s="9">
        <v>1169.72</v>
      </c>
      <c r="H44" s="9">
        <v>1169.72</v>
      </c>
      <c r="I44" s="9">
        <v>1169.72</v>
      </c>
      <c r="J44" s="9">
        <v>1315.48</v>
      </c>
      <c r="K44" s="9">
        <v>1461.25</v>
      </c>
      <c r="L44" s="9">
        <v>1461.25</v>
      </c>
      <c r="M44" s="9">
        <v>1461.25</v>
      </c>
      <c r="N44" s="9">
        <v>1461.25</v>
      </c>
      <c r="O44" s="9">
        <v>1461.25</v>
      </c>
      <c r="P44" s="9">
        <v>1461.25</v>
      </c>
      <c r="Q44" s="9">
        <v>1461.25</v>
      </c>
      <c r="R44" s="9">
        <v>1461.25</v>
      </c>
      <c r="S44" s="9">
        <v>1461.2516208333336</v>
      </c>
      <c r="T44" s="9">
        <v>1461.2516208333336</v>
      </c>
      <c r="U44" s="9">
        <v>1461.2516208333336</v>
      </c>
      <c r="V44" s="9">
        <v>1461.2516208333336</v>
      </c>
      <c r="W44" s="9">
        <v>1461.2516208333336</v>
      </c>
      <c r="X44" s="9">
        <v>1461.2516208333336</v>
      </c>
      <c r="Y44" s="9">
        <v>1461.2516208333336</v>
      </c>
      <c r="Z44" s="9">
        <v>1461.2516208333336</v>
      </c>
      <c r="AA44" s="9">
        <v>1461.2516208333336</v>
      </c>
      <c r="AB44" s="9">
        <v>1461.2516208333336</v>
      </c>
      <c r="AC44" s="9">
        <v>1461.2516208333336</v>
      </c>
      <c r="AD44" s="9">
        <v>1461.2516208333336</v>
      </c>
      <c r="AE44" s="9">
        <v>1461.2516208333336</v>
      </c>
      <c r="AF44" s="9">
        <v>1461.2516208333336</v>
      </c>
      <c r="AG44" s="9">
        <v>1461.2516208333336</v>
      </c>
      <c r="AH44" s="9">
        <v>1461.2516208333336</v>
      </c>
      <c r="AI44" s="9">
        <v>1461.2516208333336</v>
      </c>
      <c r="AJ44" s="9">
        <v>1461.2516208333336</v>
      </c>
      <c r="AK44" s="9">
        <v>1461.2516208333336</v>
      </c>
      <c r="AL44" s="9">
        <v>1461.2516208333336</v>
      </c>
      <c r="AM44" s="9">
        <v>1461.2516208333336</v>
      </c>
      <c r="AN44" s="9">
        <v>1461.2516208333336</v>
      </c>
      <c r="AO44" s="9">
        <v>1461.2516208333336</v>
      </c>
      <c r="AP44" s="9">
        <v>1461.2516208333336</v>
      </c>
    </row>
    <row r="45" spans="1:42" x14ac:dyDescent="0.25">
      <c r="A45" s="4" t="s">
        <v>43</v>
      </c>
      <c r="B45" s="5" t="s">
        <v>62</v>
      </c>
      <c r="C45" s="6" t="s">
        <v>67</v>
      </c>
      <c r="D45" s="7" t="s">
        <v>46</v>
      </c>
      <c r="E45" s="8" t="s">
        <v>52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-114.65205025</v>
      </c>
      <c r="AF45" s="9">
        <v>-114.65205025</v>
      </c>
      <c r="AG45" s="9">
        <v>-114.65205025</v>
      </c>
      <c r="AH45" s="9">
        <v>-114.65205025</v>
      </c>
      <c r="AI45" s="9">
        <v>-114.65205025</v>
      </c>
      <c r="AJ45" s="9">
        <v>-114.65205025</v>
      </c>
      <c r="AK45" s="9">
        <v>-114.65205025</v>
      </c>
      <c r="AL45" s="9">
        <v>-114.65205025</v>
      </c>
      <c r="AM45" s="9">
        <v>-114.65205025</v>
      </c>
      <c r="AN45" s="9">
        <v>-114.65205025</v>
      </c>
      <c r="AO45" s="9">
        <v>-114.65205025</v>
      </c>
      <c r="AP45" s="9">
        <v>-114.65205025</v>
      </c>
    </row>
    <row r="46" spans="1:42" x14ac:dyDescent="0.25">
      <c r="A46" s="4" t="s">
        <v>43</v>
      </c>
      <c r="B46" s="5" t="s">
        <v>68</v>
      </c>
      <c r="C46" s="6" t="s">
        <v>69</v>
      </c>
      <c r="D46" s="7" t="s">
        <v>46</v>
      </c>
      <c r="E46" s="8" t="s">
        <v>47</v>
      </c>
      <c r="F46" s="9">
        <v>234.76</v>
      </c>
      <c r="G46" s="9">
        <v>242.29</v>
      </c>
      <c r="H46" s="9">
        <v>249.52</v>
      </c>
      <c r="I46" s="9">
        <v>250.84</v>
      </c>
      <c r="J46" s="9">
        <v>255.66</v>
      </c>
      <c r="K46" s="9">
        <v>261.55</v>
      </c>
      <c r="L46" s="9">
        <v>264.99</v>
      </c>
      <c r="M46" s="9">
        <v>267.32</v>
      </c>
      <c r="N46" s="9">
        <v>268.70999999999998</v>
      </c>
      <c r="O46" s="9">
        <v>269.69</v>
      </c>
      <c r="P46" s="9">
        <v>340.98</v>
      </c>
      <c r="Q46" s="9">
        <v>444.66</v>
      </c>
      <c r="R46" s="9">
        <v>482.25</v>
      </c>
      <c r="S46" s="9">
        <v>488.29755934218809</v>
      </c>
      <c r="T46" s="9">
        <v>490.95457341205707</v>
      </c>
      <c r="U46" s="9">
        <v>494.26727510672475</v>
      </c>
      <c r="V46" s="9">
        <v>498.11815988372859</v>
      </c>
      <c r="W46" s="9">
        <v>502.35912764148162</v>
      </c>
      <c r="X46" s="9">
        <v>506.90005252606761</v>
      </c>
      <c r="Y46" s="9">
        <v>511.69926398051939</v>
      </c>
      <c r="Z46" s="9">
        <v>516.72813165275295</v>
      </c>
      <c r="AA46" s="9">
        <v>521.98258857423548</v>
      </c>
      <c r="AB46" s="9">
        <v>527.4384509449618</v>
      </c>
      <c r="AC46" s="9">
        <v>532.99255979406485</v>
      </c>
      <c r="AD46" s="9">
        <v>538.54688792571255</v>
      </c>
      <c r="AE46" s="9">
        <v>503.78279049979301</v>
      </c>
      <c r="AF46" s="9">
        <v>509.09260349837871</v>
      </c>
      <c r="AG46" s="9">
        <v>514.44361600873935</v>
      </c>
      <c r="AH46" s="9">
        <v>519.77732762233586</v>
      </c>
      <c r="AI46" s="9">
        <v>525.07523052143938</v>
      </c>
      <c r="AJ46" s="9">
        <v>530.33005840156409</v>
      </c>
      <c r="AK46" s="9">
        <v>535.5461497202466</v>
      </c>
      <c r="AL46" s="9">
        <v>540.75891081516806</v>
      </c>
      <c r="AM46" s="9">
        <v>546.03973261831129</v>
      </c>
      <c r="AN46" s="9">
        <v>551.50612349846836</v>
      </c>
      <c r="AO46" s="9">
        <v>557.11974386666805</v>
      </c>
      <c r="AP46" s="9">
        <v>562.69417276832883</v>
      </c>
    </row>
    <row r="47" spans="1:42" x14ac:dyDescent="0.25">
      <c r="A47" s="4" t="s">
        <v>43</v>
      </c>
      <c r="B47" s="5" t="s">
        <v>68</v>
      </c>
      <c r="C47" s="6" t="s">
        <v>69</v>
      </c>
      <c r="D47" s="7" t="s">
        <v>46</v>
      </c>
      <c r="E47" s="8" t="s">
        <v>48</v>
      </c>
      <c r="F47" s="9">
        <v>234.76</v>
      </c>
      <c r="G47" s="9">
        <v>242.29</v>
      </c>
      <c r="H47" s="9">
        <v>249.52</v>
      </c>
      <c r="I47" s="9">
        <v>250.84</v>
      </c>
      <c r="J47" s="9">
        <v>255.66</v>
      </c>
      <c r="K47" s="9">
        <v>261.55</v>
      </c>
      <c r="L47" s="9">
        <v>264.99</v>
      </c>
      <c r="M47" s="9">
        <v>267.32</v>
      </c>
      <c r="N47" s="9">
        <v>268.70999999999998</v>
      </c>
      <c r="O47" s="9">
        <v>269.69</v>
      </c>
      <c r="P47" s="9">
        <v>340.98</v>
      </c>
      <c r="Q47" s="9">
        <v>444.66</v>
      </c>
      <c r="R47" s="9">
        <v>482.25</v>
      </c>
      <c r="S47" s="9">
        <v>488.29755934218809</v>
      </c>
      <c r="T47" s="9">
        <v>490.95457341205707</v>
      </c>
      <c r="U47" s="9">
        <v>494.2672751067247</v>
      </c>
      <c r="V47" s="9">
        <v>498.11815988372859</v>
      </c>
      <c r="W47" s="9">
        <v>502.35912764148162</v>
      </c>
      <c r="X47" s="9">
        <v>506.90005252606761</v>
      </c>
      <c r="Y47" s="9">
        <v>511.69926398051933</v>
      </c>
      <c r="Z47" s="9">
        <v>516.72813165275284</v>
      </c>
      <c r="AA47" s="9">
        <v>521.98258857423548</v>
      </c>
      <c r="AB47" s="9">
        <v>527.43845094496169</v>
      </c>
      <c r="AC47" s="9">
        <v>532.99255979406473</v>
      </c>
      <c r="AD47" s="9">
        <v>538.54688792571267</v>
      </c>
      <c r="AE47" s="9">
        <v>544.15562736911454</v>
      </c>
      <c r="AF47" s="9">
        <v>549.8909654512106</v>
      </c>
      <c r="AG47" s="9">
        <v>555.67080474811587</v>
      </c>
      <c r="AH47" s="9">
        <v>561.43195666524116</v>
      </c>
      <c r="AI47" s="9">
        <v>567.15443017995199</v>
      </c>
      <c r="AJ47" s="9">
        <v>572.8303766706789</v>
      </c>
      <c r="AK47" s="9">
        <v>578.46448227622443</v>
      </c>
      <c r="AL47" s="9">
        <v>584.09499077596547</v>
      </c>
      <c r="AM47" s="9">
        <v>589.79901432639883</v>
      </c>
      <c r="AN47" s="9">
        <v>595.70347834329368</v>
      </c>
      <c r="AO47" s="9">
        <v>601.76697072706293</v>
      </c>
      <c r="AP47" s="9">
        <v>607.78813086474565</v>
      </c>
    </row>
    <row r="48" spans="1:42" x14ac:dyDescent="0.25">
      <c r="A48" s="4" t="s">
        <v>43</v>
      </c>
      <c r="B48" s="5" t="s">
        <v>68</v>
      </c>
      <c r="C48" s="6" t="s">
        <v>69</v>
      </c>
      <c r="D48" s="7" t="s">
        <v>46</v>
      </c>
      <c r="E48" s="8" t="s">
        <v>52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-40.372836869321404</v>
      </c>
      <c r="AF48" s="9">
        <v>-40.798361952831755</v>
      </c>
      <c r="AG48" s="9">
        <v>-41.227188739376338</v>
      </c>
      <c r="AH48" s="9">
        <v>-41.654629042904979</v>
      </c>
      <c r="AI48" s="9">
        <v>-42.079199658512572</v>
      </c>
      <c r="AJ48" s="9">
        <v>-42.500318269114906</v>
      </c>
      <c r="AK48" s="9">
        <v>-42.918332555977969</v>
      </c>
      <c r="AL48" s="9">
        <v>-43.336079960797441</v>
      </c>
      <c r="AM48" s="9">
        <v>-43.759281708087684</v>
      </c>
      <c r="AN48" s="9">
        <v>-44.197354844825028</v>
      </c>
      <c r="AO48" s="9">
        <v>-44.647226860395001</v>
      </c>
      <c r="AP48" s="9">
        <v>-45.093958096416614</v>
      </c>
    </row>
    <row r="49" spans="1:42" x14ac:dyDescent="0.25">
      <c r="A49" s="4" t="s">
        <v>43</v>
      </c>
      <c r="B49" s="5" t="s">
        <v>68</v>
      </c>
      <c r="C49" s="6" t="s">
        <v>70</v>
      </c>
      <c r="D49" s="7" t="s">
        <v>46</v>
      </c>
      <c r="E49" s="8" t="s">
        <v>47</v>
      </c>
      <c r="F49" s="9">
        <v>280545.70999999996</v>
      </c>
      <c r="G49" s="9">
        <v>281897.84999999998</v>
      </c>
      <c r="H49" s="9">
        <v>282998.69</v>
      </c>
      <c r="I49" s="9">
        <v>286783.7</v>
      </c>
      <c r="J49" s="9">
        <v>289872.16000000003</v>
      </c>
      <c r="K49" s="9">
        <v>290794.27</v>
      </c>
      <c r="L49" s="9">
        <v>292374.48</v>
      </c>
      <c r="M49" s="9">
        <v>292822.14</v>
      </c>
      <c r="N49" s="9">
        <v>292313.39</v>
      </c>
      <c r="O49" s="9">
        <v>292166.06</v>
      </c>
      <c r="P49" s="9">
        <v>291944.14</v>
      </c>
      <c r="Q49" s="9">
        <v>291839.60000000003</v>
      </c>
      <c r="R49" s="9">
        <v>291733.5</v>
      </c>
      <c r="S49" s="9">
        <v>292006.046452148</v>
      </c>
      <c r="T49" s="9">
        <v>292842.17639038834</v>
      </c>
      <c r="U49" s="9">
        <v>293903.32746324589</v>
      </c>
      <c r="V49" s="9">
        <v>295149.1740576275</v>
      </c>
      <c r="W49" s="9">
        <v>296528.89067121258</v>
      </c>
      <c r="X49" s="9">
        <v>298011.54760342411</v>
      </c>
      <c r="Y49" s="9">
        <v>299582.84420917783</v>
      </c>
      <c r="Z49" s="9">
        <v>301232.9550257579</v>
      </c>
      <c r="AA49" s="9">
        <v>302960.4843369131</v>
      </c>
      <c r="AB49" s="9">
        <v>304757.13266296632</v>
      </c>
      <c r="AC49" s="9">
        <v>306587.49755343253</v>
      </c>
      <c r="AD49" s="9">
        <v>308417.9376980369</v>
      </c>
      <c r="AE49" s="9">
        <v>330124.14216162392</v>
      </c>
      <c r="AF49" s="9">
        <v>332137.8257484624</v>
      </c>
      <c r="AG49" s="9">
        <v>334167.75882840011</v>
      </c>
      <c r="AH49" s="9">
        <v>336190.86826430727</v>
      </c>
      <c r="AI49" s="9">
        <v>338199.85439064167</v>
      </c>
      <c r="AJ49" s="9">
        <v>340191.85130536923</v>
      </c>
      <c r="AK49" s="9">
        <v>342168.57013885869</v>
      </c>
      <c r="AL49" s="9">
        <v>344143.97549930733</v>
      </c>
      <c r="AM49" s="9">
        <v>346146.22467321251</v>
      </c>
      <c r="AN49" s="9">
        <v>348221.6641182272</v>
      </c>
      <c r="AO49" s="9">
        <v>350355.17232296494</v>
      </c>
      <c r="AP49" s="9">
        <v>352473.22302741581</v>
      </c>
    </row>
    <row r="50" spans="1:42" x14ac:dyDescent="0.25">
      <c r="A50" s="4" t="s">
        <v>43</v>
      </c>
      <c r="B50" s="5" t="s">
        <v>68</v>
      </c>
      <c r="C50" s="6" t="s">
        <v>70</v>
      </c>
      <c r="D50" s="7" t="s">
        <v>46</v>
      </c>
      <c r="E50" s="8" t="s">
        <v>48</v>
      </c>
      <c r="F50" s="9">
        <v>280545.70999999996</v>
      </c>
      <c r="G50" s="9">
        <v>281897.84999999998</v>
      </c>
      <c r="H50" s="9">
        <v>282998.69</v>
      </c>
      <c r="I50" s="9">
        <v>286783.7</v>
      </c>
      <c r="J50" s="9">
        <v>289872.16000000003</v>
      </c>
      <c r="K50" s="9">
        <v>290794.27</v>
      </c>
      <c r="L50" s="9">
        <v>292374.48</v>
      </c>
      <c r="M50" s="9">
        <v>292822.14</v>
      </c>
      <c r="N50" s="9">
        <v>292313.39</v>
      </c>
      <c r="O50" s="9">
        <v>292166.06</v>
      </c>
      <c r="P50" s="9">
        <v>291944.14</v>
      </c>
      <c r="Q50" s="9">
        <v>291839.60000000003</v>
      </c>
      <c r="R50" s="9">
        <v>291733.5</v>
      </c>
      <c r="S50" s="9">
        <v>292006.046452148</v>
      </c>
      <c r="T50" s="9">
        <v>292842.17639038834</v>
      </c>
      <c r="U50" s="9">
        <v>293903.32746324589</v>
      </c>
      <c r="V50" s="9">
        <v>295149.1740576275</v>
      </c>
      <c r="W50" s="9">
        <v>296528.89067121258</v>
      </c>
      <c r="X50" s="9">
        <v>298011.54760342411</v>
      </c>
      <c r="Y50" s="9">
        <v>299582.84420917777</v>
      </c>
      <c r="Z50" s="9">
        <v>301232.95502575784</v>
      </c>
      <c r="AA50" s="9">
        <v>302960.4843369131</v>
      </c>
      <c r="AB50" s="9">
        <v>304757.13266296632</v>
      </c>
      <c r="AC50" s="9">
        <v>306587.49755343253</v>
      </c>
      <c r="AD50" s="9">
        <v>308417.93769803684</v>
      </c>
      <c r="AE50" s="9">
        <v>310267.05090378207</v>
      </c>
      <c r="AF50" s="9">
        <v>312159.61066584807</v>
      </c>
      <c r="AG50" s="9">
        <v>314067.44250789483</v>
      </c>
      <c r="AH50" s="9">
        <v>315968.86115066486</v>
      </c>
      <c r="AI50" s="9">
        <v>317857.00600624218</v>
      </c>
      <c r="AJ50" s="9">
        <v>319729.18355767778</v>
      </c>
      <c r="AK50" s="9">
        <v>321587.00201020582</v>
      </c>
      <c r="AL50" s="9">
        <v>323443.58599558956</v>
      </c>
      <c r="AM50" s="9">
        <v>325325.39912895899</v>
      </c>
      <c r="AN50" s="9">
        <v>327276.00011111575</v>
      </c>
      <c r="AO50" s="9">
        <v>329281.17699526751</v>
      </c>
      <c r="AP50" s="9">
        <v>331271.82615358621</v>
      </c>
    </row>
    <row r="51" spans="1:42" x14ac:dyDescent="0.25">
      <c r="A51" s="4" t="s">
        <v>43</v>
      </c>
      <c r="B51" s="5" t="s">
        <v>68</v>
      </c>
      <c r="C51" s="6" t="s">
        <v>70</v>
      </c>
      <c r="D51" s="7" t="s">
        <v>46</v>
      </c>
      <c r="E51" s="8" t="s">
        <v>52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19857.091257841999</v>
      </c>
      <c r="AF51" s="9">
        <v>19978.215082614319</v>
      </c>
      <c r="AG51" s="9">
        <v>20100.316320505284</v>
      </c>
      <c r="AH51" s="9">
        <v>20222.007113642485</v>
      </c>
      <c r="AI51" s="9">
        <v>20342.848384399531</v>
      </c>
      <c r="AJ51" s="9">
        <v>20462.667747691376</v>
      </c>
      <c r="AK51" s="9">
        <v>20581.568128653129</v>
      </c>
      <c r="AL51" s="9">
        <v>20700.389503717692</v>
      </c>
      <c r="AM51" s="9">
        <v>20820.825544253436</v>
      </c>
      <c r="AN51" s="9">
        <v>20945.664007111438</v>
      </c>
      <c r="AO51" s="9">
        <v>21073.995327697074</v>
      </c>
      <c r="AP51" s="9">
        <v>21201.396873829508</v>
      </c>
    </row>
    <row r="52" spans="1:42" x14ac:dyDescent="0.25">
      <c r="A52" s="4" t="s">
        <v>43</v>
      </c>
      <c r="B52" s="5" t="s">
        <v>68</v>
      </c>
      <c r="C52" s="6" t="s">
        <v>70</v>
      </c>
      <c r="D52" s="7" t="s">
        <v>71</v>
      </c>
      <c r="E52" s="8" t="s">
        <v>47</v>
      </c>
      <c r="F52" s="9">
        <v>693.56</v>
      </c>
      <c r="G52" s="9">
        <v>693.58999999999992</v>
      </c>
      <c r="H52" s="9">
        <v>693.58999999999992</v>
      </c>
      <c r="I52" s="9">
        <v>689.34</v>
      </c>
      <c r="J52" s="9">
        <v>1023.24</v>
      </c>
      <c r="K52" s="9">
        <v>1389.1599999999999</v>
      </c>
      <c r="L52" s="9">
        <v>1434.1000000000001</v>
      </c>
      <c r="M52" s="9">
        <v>1580.9299999999998</v>
      </c>
      <c r="N52" s="9">
        <v>1720.49</v>
      </c>
      <c r="O52" s="9">
        <v>1737.7800000000002</v>
      </c>
      <c r="P52" s="9">
        <v>1764.9</v>
      </c>
      <c r="Q52" s="9">
        <v>1818.78</v>
      </c>
      <c r="R52" s="9">
        <v>1580.83</v>
      </c>
      <c r="S52" s="9">
        <v>1313.0011806248035</v>
      </c>
      <c r="T52" s="9">
        <v>1326.4810350638595</v>
      </c>
      <c r="U52" s="9">
        <v>1350.3766951145044</v>
      </c>
      <c r="V52" s="9">
        <v>1383.0474464001197</v>
      </c>
      <c r="W52" s="9">
        <v>1421.8833704472379</v>
      </c>
      <c r="X52" s="9">
        <v>1467.1067532946815</v>
      </c>
      <c r="Y52" s="9">
        <v>1516.3857649536246</v>
      </c>
      <c r="Z52" s="9">
        <v>1569.5444939131462</v>
      </c>
      <c r="AA52" s="9">
        <v>1628.5477702559363</v>
      </c>
      <c r="AB52" s="9">
        <v>1688.2250675129997</v>
      </c>
      <c r="AC52" s="9">
        <v>1743.0964058682416</v>
      </c>
      <c r="AD52" s="9">
        <v>1791.0256038112243</v>
      </c>
      <c r="AE52" s="9">
        <v>1953.6760327125685</v>
      </c>
      <c r="AF52" s="9">
        <v>2003.804231777</v>
      </c>
      <c r="AG52" s="9">
        <v>2055.6151578870363</v>
      </c>
      <c r="AH52" s="9">
        <v>2108.7722656335559</v>
      </c>
      <c r="AI52" s="9">
        <v>2163.0063186892626</v>
      </c>
      <c r="AJ52" s="9">
        <v>2218.1019279923185</v>
      </c>
      <c r="AK52" s="9">
        <v>2273.8867822932543</v>
      </c>
      <c r="AL52" s="9">
        <v>2330.2230325924938</v>
      </c>
      <c r="AM52" s="9">
        <v>2387.0003996903756</v>
      </c>
      <c r="AN52" s="9">
        <v>2444.1306602271725</v>
      </c>
      <c r="AO52" s="9">
        <v>2501.5432355151006</v>
      </c>
      <c r="AP52" s="9">
        <v>2559.1816626039335</v>
      </c>
    </row>
    <row r="53" spans="1:42" x14ac:dyDescent="0.25">
      <c r="A53" s="4" t="s">
        <v>43</v>
      </c>
      <c r="B53" s="5" t="s">
        <v>68</v>
      </c>
      <c r="C53" s="6" t="s">
        <v>70</v>
      </c>
      <c r="D53" s="7" t="s">
        <v>71</v>
      </c>
      <c r="E53" s="8" t="s">
        <v>48</v>
      </c>
      <c r="F53" s="9">
        <v>693.56</v>
      </c>
      <c r="G53" s="9">
        <v>693.58999999999992</v>
      </c>
      <c r="H53" s="9">
        <v>693.58999999999992</v>
      </c>
      <c r="I53" s="9">
        <v>689.34</v>
      </c>
      <c r="J53" s="9">
        <v>1023.24</v>
      </c>
      <c r="K53" s="9">
        <v>1389.1599999999999</v>
      </c>
      <c r="L53" s="9">
        <v>1434.1000000000001</v>
      </c>
      <c r="M53" s="9">
        <v>1580.9299999999998</v>
      </c>
      <c r="N53" s="9">
        <v>1720.49</v>
      </c>
      <c r="O53" s="9">
        <v>1737.7800000000002</v>
      </c>
      <c r="P53" s="9">
        <v>1764.9</v>
      </c>
      <c r="Q53" s="9">
        <v>1818.78</v>
      </c>
      <c r="R53" s="9">
        <v>1580.83</v>
      </c>
      <c r="S53" s="9">
        <v>1313.0011806248035</v>
      </c>
      <c r="T53" s="9">
        <v>1326.4810350638595</v>
      </c>
      <c r="U53" s="9">
        <v>1350.3766951145044</v>
      </c>
      <c r="V53" s="9">
        <v>1383.0474464001197</v>
      </c>
      <c r="W53" s="9">
        <v>1421.8833704472379</v>
      </c>
      <c r="X53" s="9">
        <v>1467.1067532946815</v>
      </c>
      <c r="Y53" s="9">
        <v>1516.3857649536246</v>
      </c>
      <c r="Z53" s="9">
        <v>1569.5444939131462</v>
      </c>
      <c r="AA53" s="9">
        <v>1628.5477702559363</v>
      </c>
      <c r="AB53" s="9">
        <v>1688.2250675129997</v>
      </c>
      <c r="AC53" s="9">
        <v>1743.0964058682416</v>
      </c>
      <c r="AD53" s="9">
        <v>1791.0256038112243</v>
      </c>
      <c r="AE53" s="9">
        <v>1836.1616848802337</v>
      </c>
      <c r="AF53" s="9">
        <v>1883.2746539257521</v>
      </c>
      <c r="AG53" s="9">
        <v>1931.9691333524779</v>
      </c>
      <c r="AH53" s="9">
        <v>1981.9288210841692</v>
      </c>
      <c r="AI53" s="9">
        <v>2032.9006754598333</v>
      </c>
      <c r="AJ53" s="9">
        <v>2084.6822631506752</v>
      </c>
      <c r="AK53" s="9">
        <v>2137.1116374936601</v>
      </c>
      <c r="AL53" s="9">
        <v>2190.0592411583584</v>
      </c>
      <c r="AM53" s="9">
        <v>2243.4214282804282</v>
      </c>
      <c r="AN53" s="9">
        <v>2297.1152821683954</v>
      </c>
      <c r="AO53" s="9">
        <v>2351.0744694690793</v>
      </c>
      <c r="AP53" s="9">
        <v>2405.2459234999378</v>
      </c>
    </row>
    <row r="54" spans="1:42" x14ac:dyDescent="0.25">
      <c r="A54" s="4" t="s">
        <v>43</v>
      </c>
      <c r="B54" s="5" t="s">
        <v>68</v>
      </c>
      <c r="C54" s="6" t="s">
        <v>70</v>
      </c>
      <c r="D54" s="7" t="s">
        <v>71</v>
      </c>
      <c r="E54" s="8" t="s">
        <v>52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117.51434783233481</v>
      </c>
      <c r="AF54" s="9">
        <v>120.52957785124806</v>
      </c>
      <c r="AG54" s="9">
        <v>123.64602453455848</v>
      </c>
      <c r="AH54" s="9">
        <v>126.84344454938673</v>
      </c>
      <c r="AI54" s="9">
        <v>130.10564322942923</v>
      </c>
      <c r="AJ54" s="9">
        <v>133.41966484164311</v>
      </c>
      <c r="AK54" s="9">
        <v>136.77514479959427</v>
      </c>
      <c r="AL54" s="9">
        <v>140.16379143413496</v>
      </c>
      <c r="AM54" s="9">
        <v>143.57897140994726</v>
      </c>
      <c r="AN54" s="9">
        <v>147.01537805877729</v>
      </c>
      <c r="AO54" s="9">
        <v>150.4687660460213</v>
      </c>
      <c r="AP54" s="9">
        <v>153.93573910399573</v>
      </c>
    </row>
    <row r="55" spans="1:42" x14ac:dyDescent="0.25">
      <c r="A55" s="4" t="s">
        <v>43</v>
      </c>
      <c r="B55" s="5" t="s">
        <v>68</v>
      </c>
      <c r="C55" s="6" t="s">
        <v>72</v>
      </c>
      <c r="D55" s="7" t="s">
        <v>46</v>
      </c>
      <c r="E55" s="8" t="s">
        <v>47</v>
      </c>
      <c r="F55" s="9">
        <v>313366.63999999972</v>
      </c>
      <c r="G55" s="9">
        <v>313068.24999999977</v>
      </c>
      <c r="H55" s="9">
        <v>313902.46000000049</v>
      </c>
      <c r="I55" s="9">
        <v>312343.31000000046</v>
      </c>
      <c r="J55" s="9">
        <v>311107.77999999997</v>
      </c>
      <c r="K55" s="9">
        <v>312854.79000000021</v>
      </c>
      <c r="L55" s="9">
        <v>313831.90000000043</v>
      </c>
      <c r="M55" s="9">
        <v>314838.94</v>
      </c>
      <c r="N55" s="9">
        <v>315790.7200000002</v>
      </c>
      <c r="O55" s="9">
        <v>315805.65000000043</v>
      </c>
      <c r="P55" s="9">
        <v>315705.98</v>
      </c>
      <c r="Q55" s="9">
        <v>317837.64000000042</v>
      </c>
      <c r="R55" s="9">
        <v>319693.9700000002</v>
      </c>
      <c r="S55" s="9">
        <v>319762.44434238167</v>
      </c>
      <c r="T55" s="9">
        <v>320414.43061562517</v>
      </c>
      <c r="U55" s="9">
        <v>321238.9819688595</v>
      </c>
      <c r="V55" s="9">
        <v>322205.17333959742</v>
      </c>
      <c r="W55" s="9">
        <v>323274.02746959782</v>
      </c>
      <c r="X55" s="9">
        <v>324421.82487018657</v>
      </c>
      <c r="Y55" s="9">
        <v>325637.59860722529</v>
      </c>
      <c r="Z55" s="9">
        <v>326913.81369177962</v>
      </c>
      <c r="AA55" s="9">
        <v>328249.3997715601</v>
      </c>
      <c r="AB55" s="9">
        <v>329637.99210941978</v>
      </c>
      <c r="AC55" s="9">
        <v>331052.44113689591</v>
      </c>
      <c r="AD55" s="9">
        <v>332466.94787555741</v>
      </c>
      <c r="AE55" s="9">
        <v>323211.10989385156</v>
      </c>
      <c r="AF55" s="9">
        <v>324626.4665168589</v>
      </c>
      <c r="AG55" s="9">
        <v>326053.16027058236</v>
      </c>
      <c r="AH55" s="9">
        <v>327475.09322691598</v>
      </c>
      <c r="AI55" s="9">
        <v>328887.17247238068</v>
      </c>
      <c r="AJ55" s="9">
        <v>330287.39849192818</v>
      </c>
      <c r="AK55" s="9">
        <v>331676.96512640943</v>
      </c>
      <c r="AL55" s="9">
        <v>333065.61536211625</v>
      </c>
      <c r="AM55" s="9">
        <v>334472.99429417122</v>
      </c>
      <c r="AN55" s="9">
        <v>335931.43744500657</v>
      </c>
      <c r="AO55" s="9">
        <v>337430.39466698567</v>
      </c>
      <c r="AP55" s="9">
        <v>338918.56732478092</v>
      </c>
    </row>
    <row r="56" spans="1:42" x14ac:dyDescent="0.25">
      <c r="A56" s="4" t="s">
        <v>43</v>
      </c>
      <c r="B56" s="5" t="s">
        <v>68</v>
      </c>
      <c r="C56" s="6" t="s">
        <v>72</v>
      </c>
      <c r="D56" s="7" t="s">
        <v>46</v>
      </c>
      <c r="E56" s="8" t="s">
        <v>48</v>
      </c>
      <c r="F56" s="9">
        <v>313366.63999999972</v>
      </c>
      <c r="G56" s="9">
        <v>313068.24999999977</v>
      </c>
      <c r="H56" s="9">
        <v>313902.46000000049</v>
      </c>
      <c r="I56" s="9">
        <v>312343.31000000046</v>
      </c>
      <c r="J56" s="9">
        <v>311107.77999999997</v>
      </c>
      <c r="K56" s="9">
        <v>312854.79000000021</v>
      </c>
      <c r="L56" s="9">
        <v>313831.90000000043</v>
      </c>
      <c r="M56" s="9">
        <v>314838.94</v>
      </c>
      <c r="N56" s="9">
        <v>315790.7200000002</v>
      </c>
      <c r="O56" s="9">
        <v>315805.65000000043</v>
      </c>
      <c r="P56" s="9">
        <v>315705.98</v>
      </c>
      <c r="Q56" s="9">
        <v>317837.64000000042</v>
      </c>
      <c r="R56" s="9">
        <v>319693.9700000002</v>
      </c>
      <c r="S56" s="9">
        <v>319762.44434238161</v>
      </c>
      <c r="T56" s="9">
        <v>320414.43061562517</v>
      </c>
      <c r="U56" s="9">
        <v>321238.9819688595</v>
      </c>
      <c r="V56" s="9">
        <v>322205.17333959742</v>
      </c>
      <c r="W56" s="9">
        <v>323274.02746959787</v>
      </c>
      <c r="X56" s="9">
        <v>324421.82487018663</v>
      </c>
      <c r="Y56" s="9">
        <v>325637.59860722529</v>
      </c>
      <c r="Z56" s="9">
        <v>326913.81369177968</v>
      </c>
      <c r="AA56" s="9">
        <v>328249.3997715601</v>
      </c>
      <c r="AB56" s="9">
        <v>329637.99210941972</v>
      </c>
      <c r="AC56" s="9">
        <v>331052.44113689591</v>
      </c>
      <c r="AD56" s="9">
        <v>332466.94787555741</v>
      </c>
      <c r="AE56" s="9">
        <v>333895.77468373068</v>
      </c>
      <c r="AF56" s="9">
        <v>335357.91995543259</v>
      </c>
      <c r="AG56" s="9">
        <v>336831.77713903133</v>
      </c>
      <c r="AH56" s="9">
        <v>338300.71614350815</v>
      </c>
      <c r="AI56" s="9">
        <v>339759.475694608</v>
      </c>
      <c r="AJ56" s="9">
        <v>341205.99017761159</v>
      </c>
      <c r="AK56" s="9">
        <v>342641.49289918313</v>
      </c>
      <c r="AL56" s="9">
        <v>344076.04892780591</v>
      </c>
      <c r="AM56" s="9">
        <v>345529.95278323465</v>
      </c>
      <c r="AN56" s="9">
        <v>347036.60893079161</v>
      </c>
      <c r="AO56" s="9">
        <v>348585.11845762964</v>
      </c>
      <c r="AP56" s="9">
        <v>350122.48690576555</v>
      </c>
    </row>
    <row r="57" spans="1:42" x14ac:dyDescent="0.25">
      <c r="A57" s="4" t="s">
        <v>43</v>
      </c>
      <c r="B57" s="5" t="s">
        <v>68</v>
      </c>
      <c r="C57" s="6" t="s">
        <v>72</v>
      </c>
      <c r="D57" s="7" t="s">
        <v>46</v>
      </c>
      <c r="E57" s="8" t="s">
        <v>52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-10684.664789879413</v>
      </c>
      <c r="AF57" s="9">
        <v>-10731.453438573828</v>
      </c>
      <c r="AG57" s="9">
        <v>-10778.616868448931</v>
      </c>
      <c r="AH57" s="9">
        <v>-10825.622916592203</v>
      </c>
      <c r="AI57" s="9">
        <v>-10872.303222227463</v>
      </c>
      <c r="AJ57" s="9">
        <v>-10918.591685683539</v>
      </c>
      <c r="AK57" s="9">
        <v>-10964.527772773828</v>
      </c>
      <c r="AL57" s="9">
        <v>-11010.433565689778</v>
      </c>
      <c r="AM57" s="9">
        <v>-11056.958489063447</v>
      </c>
      <c r="AN57" s="9">
        <v>-11105.171485785284</v>
      </c>
      <c r="AO57" s="9">
        <v>-11154.72379064411</v>
      </c>
      <c r="AP57" s="9">
        <v>-11203.91958098446</v>
      </c>
    </row>
    <row r="58" spans="1:42" x14ac:dyDescent="0.25">
      <c r="A58" s="4" t="s">
        <v>43</v>
      </c>
      <c r="B58" s="5" t="s">
        <v>68</v>
      </c>
      <c r="C58" s="6" t="s">
        <v>72</v>
      </c>
      <c r="D58" s="7" t="s">
        <v>71</v>
      </c>
      <c r="E58" s="8" t="s">
        <v>47</v>
      </c>
      <c r="F58" s="9">
        <v>26990.17</v>
      </c>
      <c r="G58" s="9">
        <v>27596.769999999997</v>
      </c>
      <c r="H58" s="9">
        <v>27977.219999999998</v>
      </c>
      <c r="I58" s="9">
        <v>27928.01</v>
      </c>
      <c r="J58" s="9">
        <v>33677.86</v>
      </c>
      <c r="K58" s="9">
        <v>40219.99</v>
      </c>
      <c r="L58" s="9">
        <v>41309.17</v>
      </c>
      <c r="M58" s="9">
        <v>44308.92</v>
      </c>
      <c r="N58" s="9">
        <v>47058.68</v>
      </c>
      <c r="O58" s="9">
        <v>47887.030000000006</v>
      </c>
      <c r="P58" s="9">
        <v>49469.320000000007</v>
      </c>
      <c r="Q58" s="9">
        <v>52041.43</v>
      </c>
      <c r="R58" s="9">
        <v>53860.06</v>
      </c>
      <c r="S58" s="9">
        <v>54170.647339065254</v>
      </c>
      <c r="T58" s="9">
        <v>54544.825077779562</v>
      </c>
      <c r="U58" s="9">
        <v>55208.127792453561</v>
      </c>
      <c r="V58" s="9">
        <v>56115.012053957886</v>
      </c>
      <c r="W58" s="9">
        <v>57193.030982613986</v>
      </c>
      <c r="X58" s="9">
        <v>58448.354859245766</v>
      </c>
      <c r="Y58" s="9">
        <v>59816.256065596674</v>
      </c>
      <c r="Z58" s="9">
        <v>61291.851598540248</v>
      </c>
      <c r="AA58" s="9">
        <v>62929.681785690751</v>
      </c>
      <c r="AB58" s="9">
        <v>64586.221642347649</v>
      </c>
      <c r="AC58" s="9">
        <v>66109.356287370567</v>
      </c>
      <c r="AD58" s="9">
        <v>67439.788970140071</v>
      </c>
      <c r="AE58" s="9">
        <v>66494.523434542236</v>
      </c>
      <c r="AF58" s="9">
        <v>67760.450179050473</v>
      </c>
      <c r="AG58" s="9">
        <v>69068.872150007999</v>
      </c>
      <c r="AH58" s="9">
        <v>70411.290302124951</v>
      </c>
      <c r="AI58" s="9">
        <v>71780.905399169453</v>
      </c>
      <c r="AJ58" s="9">
        <v>73172.278052155991</v>
      </c>
      <c r="AK58" s="9">
        <v>74581.056749896161</v>
      </c>
      <c r="AL58" s="9">
        <v>76003.760283439231</v>
      </c>
      <c r="AM58" s="9">
        <v>77437.603685624621</v>
      </c>
      <c r="AN58" s="9">
        <v>78880.358982723876</v>
      </c>
      <c r="AO58" s="9">
        <v>80330.243795754213</v>
      </c>
      <c r="AP58" s="9">
        <v>81785.832221529417</v>
      </c>
    </row>
    <row r="59" spans="1:42" x14ac:dyDescent="0.25">
      <c r="A59" s="4" t="s">
        <v>43</v>
      </c>
      <c r="B59" s="5" t="s">
        <v>68</v>
      </c>
      <c r="C59" s="6" t="s">
        <v>72</v>
      </c>
      <c r="D59" s="7" t="s">
        <v>71</v>
      </c>
      <c r="E59" s="8" t="s">
        <v>48</v>
      </c>
      <c r="F59" s="9">
        <v>26990.17</v>
      </c>
      <c r="G59" s="9">
        <v>27596.769999999997</v>
      </c>
      <c r="H59" s="9">
        <v>27977.219999999998</v>
      </c>
      <c r="I59" s="9">
        <v>27928.01</v>
      </c>
      <c r="J59" s="9">
        <v>33677.86</v>
      </c>
      <c r="K59" s="9">
        <v>40219.99</v>
      </c>
      <c r="L59" s="9">
        <v>41309.17</v>
      </c>
      <c r="M59" s="9">
        <v>44308.92</v>
      </c>
      <c r="N59" s="9">
        <v>47058.68</v>
      </c>
      <c r="O59" s="9">
        <v>47887.030000000006</v>
      </c>
      <c r="P59" s="9">
        <v>49469.320000000007</v>
      </c>
      <c r="Q59" s="9">
        <v>52041.43</v>
      </c>
      <c r="R59" s="9">
        <v>53860.06</v>
      </c>
      <c r="S59" s="9">
        <v>54170.647339065254</v>
      </c>
      <c r="T59" s="9">
        <v>54544.825077779562</v>
      </c>
      <c r="U59" s="9">
        <v>55208.127792453561</v>
      </c>
      <c r="V59" s="9">
        <v>56115.012053957886</v>
      </c>
      <c r="W59" s="9">
        <v>57193.030982613986</v>
      </c>
      <c r="X59" s="9">
        <v>58448.354859245766</v>
      </c>
      <c r="Y59" s="9">
        <v>59816.256065596674</v>
      </c>
      <c r="Z59" s="9">
        <v>61291.851598540248</v>
      </c>
      <c r="AA59" s="9">
        <v>62929.681785690751</v>
      </c>
      <c r="AB59" s="9">
        <v>64586.221642347649</v>
      </c>
      <c r="AC59" s="9">
        <v>66109.356287370567</v>
      </c>
      <c r="AD59" s="9">
        <v>67439.788970140071</v>
      </c>
      <c r="AE59" s="9">
        <v>68692.68949849403</v>
      </c>
      <c r="AF59" s="9">
        <v>70000.465061002542</v>
      </c>
      <c r="AG59" s="9">
        <v>71352.140650834699</v>
      </c>
      <c r="AH59" s="9">
        <v>72738.936262525764</v>
      </c>
      <c r="AI59" s="9">
        <v>74153.827891703972</v>
      </c>
      <c r="AJ59" s="9">
        <v>75591.196334871885</v>
      </c>
      <c r="AK59" s="9">
        <v>77046.54622923155</v>
      </c>
      <c r="AL59" s="9">
        <v>78516.281284544646</v>
      </c>
      <c r="AM59" s="9">
        <v>79997.524468620468</v>
      </c>
      <c r="AN59" s="9">
        <v>81487.97415570647</v>
      </c>
      <c r="AO59" s="9">
        <v>82985.789045200625</v>
      </c>
      <c r="AP59" s="9">
        <v>84489.496096621297</v>
      </c>
    </row>
    <row r="60" spans="1:42" x14ac:dyDescent="0.25">
      <c r="A60" s="4" t="s">
        <v>43</v>
      </c>
      <c r="B60" s="5" t="s">
        <v>68</v>
      </c>
      <c r="C60" s="6" t="s">
        <v>72</v>
      </c>
      <c r="D60" s="7" t="s">
        <v>71</v>
      </c>
      <c r="E60" s="8" t="s">
        <v>52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-2198.1660639517995</v>
      </c>
      <c r="AF60" s="9">
        <v>-2240.0148819520728</v>
      </c>
      <c r="AG60" s="9">
        <v>-2283.2685008266999</v>
      </c>
      <c r="AH60" s="9">
        <v>-2327.645960400816</v>
      </c>
      <c r="AI60" s="9">
        <v>-2372.9224925345188</v>
      </c>
      <c r="AJ60" s="9">
        <v>-2418.9182827158875</v>
      </c>
      <c r="AK60" s="9">
        <v>-2465.489479335396</v>
      </c>
      <c r="AL60" s="9">
        <v>-2512.5210011054151</v>
      </c>
      <c r="AM60" s="9">
        <v>-2559.9207829958468</v>
      </c>
      <c r="AN60" s="9">
        <v>-2607.6151729825942</v>
      </c>
      <c r="AO60" s="9">
        <v>-2655.5452494464116</v>
      </c>
      <c r="AP60" s="9">
        <v>-2703.6638750918719</v>
      </c>
    </row>
    <row r="61" spans="1:42" x14ac:dyDescent="0.25">
      <c r="A61" s="4" t="s">
        <v>43</v>
      </c>
      <c r="B61" s="5" t="s">
        <v>68</v>
      </c>
      <c r="C61" s="6" t="s">
        <v>73</v>
      </c>
      <c r="D61" s="7" t="s">
        <v>46</v>
      </c>
      <c r="E61" s="8" t="s">
        <v>47</v>
      </c>
      <c r="F61" s="9">
        <v>5512.7300000000005</v>
      </c>
      <c r="G61" s="9">
        <v>5559.6900000000005</v>
      </c>
      <c r="H61" s="9">
        <v>5690.38</v>
      </c>
      <c r="I61" s="9">
        <v>5705.21</v>
      </c>
      <c r="J61" s="9">
        <v>5705.21</v>
      </c>
      <c r="K61" s="9">
        <v>5705.21</v>
      </c>
      <c r="L61" s="9">
        <v>5705.21</v>
      </c>
      <c r="M61" s="9">
        <v>5705.21</v>
      </c>
      <c r="N61" s="9">
        <v>5699.2</v>
      </c>
      <c r="O61" s="9">
        <v>6355.0599999999995</v>
      </c>
      <c r="P61" s="9">
        <v>7046.8</v>
      </c>
      <c r="Q61" s="9">
        <v>7089.38</v>
      </c>
      <c r="R61" s="9">
        <v>7104.1799999999994</v>
      </c>
      <c r="S61" s="9">
        <v>7123.9354017115184</v>
      </c>
      <c r="T61" s="9">
        <v>7163.7405709058439</v>
      </c>
      <c r="U61" s="9">
        <v>7213.3687053376161</v>
      </c>
      <c r="V61" s="9">
        <v>7271.0594499350109</v>
      </c>
      <c r="W61" s="9">
        <v>7334.5940924720626</v>
      </c>
      <c r="X61" s="9">
        <v>7402.6224425585115</v>
      </c>
      <c r="Y61" s="9">
        <v>7474.5202266576471</v>
      </c>
      <c r="Z61" s="9">
        <v>7549.8585287084879</v>
      </c>
      <c r="AA61" s="9">
        <v>7628.5764207798038</v>
      </c>
      <c r="AB61" s="9">
        <v>7710.3116013460185</v>
      </c>
      <c r="AC61" s="9">
        <v>7793.5186287266233</v>
      </c>
      <c r="AD61" s="9">
        <v>7876.7289412154651</v>
      </c>
      <c r="AE61" s="9">
        <v>6687.0336948283029</v>
      </c>
      <c r="AF61" s="9">
        <v>6759.2082190357869</v>
      </c>
      <c r="AG61" s="9">
        <v>6831.9427545206372</v>
      </c>
      <c r="AH61" s="9">
        <v>6904.44212466301</v>
      </c>
      <c r="AI61" s="9">
        <v>6976.454758844674</v>
      </c>
      <c r="AJ61" s="9">
        <v>7047.8818886025847</v>
      </c>
      <c r="AK61" s="9">
        <v>7118.7824851488158</v>
      </c>
      <c r="AL61" s="9">
        <v>7189.6378150697446</v>
      </c>
      <c r="AM61" s="9">
        <v>7261.4182715882434</v>
      </c>
      <c r="AN61" s="9">
        <v>7335.7211069258638</v>
      </c>
      <c r="AO61" s="9">
        <v>7412.025183785845</v>
      </c>
      <c r="AP61" s="9">
        <v>7487.7965440602993</v>
      </c>
    </row>
    <row r="62" spans="1:42" x14ac:dyDescent="0.25">
      <c r="A62" s="4" t="s">
        <v>43</v>
      </c>
      <c r="B62" s="5" t="s">
        <v>68</v>
      </c>
      <c r="C62" s="6" t="s">
        <v>73</v>
      </c>
      <c r="D62" s="7" t="s">
        <v>46</v>
      </c>
      <c r="E62" s="8" t="s">
        <v>48</v>
      </c>
      <c r="F62" s="9">
        <v>5512.7300000000005</v>
      </c>
      <c r="G62" s="9">
        <v>5559.6900000000005</v>
      </c>
      <c r="H62" s="9">
        <v>5690.38</v>
      </c>
      <c r="I62" s="9">
        <v>5705.21</v>
      </c>
      <c r="J62" s="9">
        <v>5705.21</v>
      </c>
      <c r="K62" s="9">
        <v>5705.21</v>
      </c>
      <c r="L62" s="9">
        <v>5705.21</v>
      </c>
      <c r="M62" s="9">
        <v>5705.21</v>
      </c>
      <c r="N62" s="9">
        <v>5699.2</v>
      </c>
      <c r="O62" s="9">
        <v>6355.0599999999995</v>
      </c>
      <c r="P62" s="9">
        <v>7046.8</v>
      </c>
      <c r="Q62" s="9">
        <v>7089.38</v>
      </c>
      <c r="R62" s="9">
        <v>7104.1799999999994</v>
      </c>
      <c r="S62" s="9">
        <v>7123.9354017115174</v>
      </c>
      <c r="T62" s="9">
        <v>7163.740570905843</v>
      </c>
      <c r="U62" s="9">
        <v>7213.368705337617</v>
      </c>
      <c r="V62" s="9">
        <v>7271.0594499350109</v>
      </c>
      <c r="W62" s="9">
        <v>7334.5940924720617</v>
      </c>
      <c r="X62" s="9">
        <v>7402.6224425585115</v>
      </c>
      <c r="Y62" s="9">
        <v>7474.5202266576471</v>
      </c>
      <c r="Z62" s="9">
        <v>7549.8585287084898</v>
      </c>
      <c r="AA62" s="9">
        <v>7628.5764207798038</v>
      </c>
      <c r="AB62" s="9">
        <v>7710.3116013460176</v>
      </c>
      <c r="AC62" s="9">
        <v>7793.5186287266233</v>
      </c>
      <c r="AD62" s="9">
        <v>7876.7289412154651</v>
      </c>
      <c r="AE62" s="9">
        <v>7960.754398605126</v>
      </c>
      <c r="AF62" s="9">
        <v>8046.6764512330783</v>
      </c>
      <c r="AG62" s="9">
        <v>8133.2651839531391</v>
      </c>
      <c r="AH62" s="9">
        <v>8219.5739579321526</v>
      </c>
      <c r="AI62" s="9">
        <v>8305.3032843388992</v>
      </c>
      <c r="AJ62" s="9">
        <v>8390.3355816697422</v>
      </c>
      <c r="AK62" s="9">
        <v>8474.7410537485903</v>
      </c>
      <c r="AL62" s="9">
        <v>8559.0926369877925</v>
      </c>
      <c r="AM62" s="9">
        <v>8644.5455614145758</v>
      </c>
      <c r="AN62" s="9">
        <v>8733.0013177688888</v>
      </c>
      <c r="AO62" s="9">
        <v>8823.8395045069556</v>
      </c>
      <c r="AP62" s="9">
        <v>8914.0435048336858</v>
      </c>
    </row>
    <row r="63" spans="1:42" x14ac:dyDescent="0.25">
      <c r="A63" s="4" t="s">
        <v>43</v>
      </c>
      <c r="B63" s="5" t="s">
        <v>68</v>
      </c>
      <c r="C63" s="6" t="s">
        <v>73</v>
      </c>
      <c r="D63" s="7" t="s">
        <v>46</v>
      </c>
      <c r="E63" s="8" t="s">
        <v>52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-1273.7207037768201</v>
      </c>
      <c r="AF63" s="9">
        <v>-1287.4682321972925</v>
      </c>
      <c r="AG63" s="9">
        <v>-1301.3224294325025</v>
      </c>
      <c r="AH63" s="9">
        <v>-1315.131833269144</v>
      </c>
      <c r="AI63" s="9">
        <v>-1328.8485254942241</v>
      </c>
      <c r="AJ63" s="9">
        <v>-1342.4536930671591</v>
      </c>
      <c r="AK63" s="9">
        <v>-1355.9585685997754</v>
      </c>
      <c r="AL63" s="9">
        <v>-1369.454821918046</v>
      </c>
      <c r="AM63" s="9">
        <v>-1383.1272898263323</v>
      </c>
      <c r="AN63" s="9">
        <v>-1397.2802108430219</v>
      </c>
      <c r="AO63" s="9">
        <v>-1411.8143207211135</v>
      </c>
      <c r="AP63" s="9">
        <v>-1426.2469607733901</v>
      </c>
    </row>
    <row r="64" spans="1:42" x14ac:dyDescent="0.25">
      <c r="A64" s="4" t="s">
        <v>43</v>
      </c>
      <c r="B64" s="5" t="s">
        <v>68</v>
      </c>
      <c r="C64" s="6" t="s">
        <v>74</v>
      </c>
      <c r="D64" s="7" t="s">
        <v>46</v>
      </c>
      <c r="E64" s="8" t="s">
        <v>47</v>
      </c>
      <c r="F64" s="9">
        <v>36734.049999999996</v>
      </c>
      <c r="G64" s="9">
        <v>36526.67</v>
      </c>
      <c r="H64" s="9">
        <v>36537.39</v>
      </c>
      <c r="I64" s="9">
        <v>36543.78</v>
      </c>
      <c r="J64" s="9">
        <v>36550.370000000003</v>
      </c>
      <c r="K64" s="9">
        <v>36620.18</v>
      </c>
      <c r="L64" s="9">
        <v>36908.75</v>
      </c>
      <c r="M64" s="9">
        <v>37130.439999999995</v>
      </c>
      <c r="N64" s="9">
        <v>37130.69</v>
      </c>
      <c r="O64" s="9">
        <v>37147.79</v>
      </c>
      <c r="P64" s="9">
        <v>37285.439999999995</v>
      </c>
      <c r="Q64" s="9">
        <v>37353.549999999996</v>
      </c>
      <c r="R64" s="9">
        <v>38406.620000000003</v>
      </c>
      <c r="S64" s="9">
        <v>39610.360939271653</v>
      </c>
      <c r="T64" s="9">
        <v>39832.339538446715</v>
      </c>
      <c r="U64" s="9">
        <v>40110.731826323892</v>
      </c>
      <c r="V64" s="9">
        <v>40435.428012160097</v>
      </c>
      <c r="W64" s="9">
        <v>40793.685941441974</v>
      </c>
      <c r="X64" s="9">
        <v>41177.75141586754</v>
      </c>
      <c r="Y64" s="9">
        <v>41584.039207136171</v>
      </c>
      <c r="Z64" s="9">
        <v>42010.086032872525</v>
      </c>
      <c r="AA64" s="9">
        <v>42455.541981490554</v>
      </c>
      <c r="AB64" s="9">
        <v>42918.3263405998</v>
      </c>
      <c r="AC64" s="9">
        <v>43389.563575800676</v>
      </c>
      <c r="AD64" s="9">
        <v>43860.81967751171</v>
      </c>
      <c r="AE64" s="9">
        <v>49755.694179358157</v>
      </c>
      <c r="AF64" s="9">
        <v>50302.025327056952</v>
      </c>
      <c r="AG64" s="9">
        <v>50852.653206512376</v>
      </c>
      <c r="AH64" s="9">
        <v>51401.476760883808</v>
      </c>
      <c r="AI64" s="9">
        <v>51946.565794284048</v>
      </c>
      <c r="AJ64" s="9">
        <v>52487.16249770295</v>
      </c>
      <c r="AK64" s="9">
        <v>53023.71933252825</v>
      </c>
      <c r="AL64" s="9">
        <v>53559.928855514809</v>
      </c>
      <c r="AM64" s="9">
        <v>54103.236487041817</v>
      </c>
      <c r="AN64" s="9">
        <v>54665.897273786111</v>
      </c>
      <c r="AO64" s="9">
        <v>55243.912747746908</v>
      </c>
      <c r="AP64" s="9">
        <v>55817.840910678831</v>
      </c>
    </row>
    <row r="65" spans="1:42" x14ac:dyDescent="0.25">
      <c r="A65" s="4" t="s">
        <v>43</v>
      </c>
      <c r="B65" s="5" t="s">
        <v>68</v>
      </c>
      <c r="C65" s="6" t="s">
        <v>74</v>
      </c>
      <c r="D65" s="7" t="s">
        <v>46</v>
      </c>
      <c r="E65" s="8" t="s">
        <v>48</v>
      </c>
      <c r="F65" s="9">
        <v>36734.049999999996</v>
      </c>
      <c r="G65" s="9">
        <v>36526.67</v>
      </c>
      <c r="H65" s="9">
        <v>36537.39</v>
      </c>
      <c r="I65" s="9">
        <v>36543.78</v>
      </c>
      <c r="J65" s="9">
        <v>36550.370000000003</v>
      </c>
      <c r="K65" s="9">
        <v>36620.18</v>
      </c>
      <c r="L65" s="9">
        <v>36908.75</v>
      </c>
      <c r="M65" s="9">
        <v>37130.439999999995</v>
      </c>
      <c r="N65" s="9">
        <v>37130.69</v>
      </c>
      <c r="O65" s="9">
        <v>37147.79</v>
      </c>
      <c r="P65" s="9">
        <v>37285.439999999995</v>
      </c>
      <c r="Q65" s="9">
        <v>37353.549999999996</v>
      </c>
      <c r="R65" s="9">
        <v>38406.620000000003</v>
      </c>
      <c r="S65" s="9">
        <v>39610.360939271668</v>
      </c>
      <c r="T65" s="9">
        <v>39832.339538446708</v>
      </c>
      <c r="U65" s="9">
        <v>40110.731826323885</v>
      </c>
      <c r="V65" s="9">
        <v>40435.42801216009</v>
      </c>
      <c r="W65" s="9">
        <v>40793.685941441967</v>
      </c>
      <c r="X65" s="9">
        <v>41177.751415867548</v>
      </c>
      <c r="Y65" s="9">
        <v>41584.039207136171</v>
      </c>
      <c r="Z65" s="9">
        <v>42010.086032872525</v>
      </c>
      <c r="AA65" s="9">
        <v>42455.541981490554</v>
      </c>
      <c r="AB65" s="9">
        <v>42918.3263405998</v>
      </c>
      <c r="AC65" s="9">
        <v>43389.563575800676</v>
      </c>
      <c r="AD65" s="9">
        <v>43860.819677511718</v>
      </c>
      <c r="AE65" s="9">
        <v>44336.757189527067</v>
      </c>
      <c r="AF65" s="9">
        <v>44823.586925100251</v>
      </c>
      <c r="AG65" s="9">
        <v>45314.245431545663</v>
      </c>
      <c r="AH65" s="9">
        <v>45803.296123559834</v>
      </c>
      <c r="AI65" s="9">
        <v>46289.01902460953</v>
      </c>
      <c r="AJ65" s="9">
        <v>46770.738859339268</v>
      </c>
      <c r="AK65" s="9">
        <v>47248.858811163809</v>
      </c>
      <c r="AL65" s="9">
        <v>47726.669277191409</v>
      </c>
      <c r="AM65" s="9">
        <v>48210.804790433329</v>
      </c>
      <c r="AN65" s="9">
        <v>48712.185689512356</v>
      </c>
      <c r="AO65" s="9">
        <v>49227.248983140817</v>
      </c>
      <c r="AP65" s="9">
        <v>49738.670118426686</v>
      </c>
    </row>
    <row r="66" spans="1:42" x14ac:dyDescent="0.25">
      <c r="A66" s="4" t="s">
        <v>43</v>
      </c>
      <c r="B66" s="5" t="s">
        <v>68</v>
      </c>
      <c r="C66" s="6" t="s">
        <v>74</v>
      </c>
      <c r="D66" s="7" t="s">
        <v>46</v>
      </c>
      <c r="E66" s="8" t="s">
        <v>52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5418.9369898310752</v>
      </c>
      <c r="AF66" s="9">
        <v>5478.438401956696</v>
      </c>
      <c r="AG66" s="9">
        <v>5538.4077749666967</v>
      </c>
      <c r="AH66" s="9">
        <v>5598.1806373239751</v>
      </c>
      <c r="AI66" s="9">
        <v>5657.54676967449</v>
      </c>
      <c r="AJ66" s="9">
        <v>5716.4236383636826</v>
      </c>
      <c r="AK66" s="9">
        <v>5774.8605213644514</v>
      </c>
      <c r="AL66" s="9">
        <v>5833.2595783233864</v>
      </c>
      <c r="AM66" s="9">
        <v>5892.4316966085098</v>
      </c>
      <c r="AN66" s="9">
        <v>5953.7115842737321</v>
      </c>
      <c r="AO66" s="9">
        <v>6016.6637646060926</v>
      </c>
      <c r="AP66" s="9">
        <v>6079.1707922521355</v>
      </c>
    </row>
    <row r="67" spans="1:42" x14ac:dyDescent="0.25">
      <c r="A67" s="4" t="s">
        <v>43</v>
      </c>
      <c r="B67" s="5" t="s">
        <v>68</v>
      </c>
      <c r="C67" s="6" t="s">
        <v>75</v>
      </c>
      <c r="D67" s="7" t="s">
        <v>46</v>
      </c>
      <c r="E67" s="8" t="s">
        <v>47</v>
      </c>
      <c r="F67" s="9">
        <v>34716.26</v>
      </c>
      <c r="G67" s="9">
        <v>34706.28</v>
      </c>
      <c r="H67" s="9">
        <v>34706.42</v>
      </c>
      <c r="I67" s="9">
        <v>34708.47</v>
      </c>
      <c r="J67" s="9">
        <v>34720.76</v>
      </c>
      <c r="K67" s="9">
        <v>34732.550000000003</v>
      </c>
      <c r="L67" s="9">
        <v>34729.58</v>
      </c>
      <c r="M67" s="9">
        <v>34719.17</v>
      </c>
      <c r="N67" s="9">
        <v>34708.949999999997</v>
      </c>
      <c r="O67" s="9">
        <v>34695.869999999995</v>
      </c>
      <c r="P67" s="9">
        <v>34693.9</v>
      </c>
      <c r="Q67" s="9">
        <v>34703.22</v>
      </c>
      <c r="R67" s="9">
        <v>34714</v>
      </c>
      <c r="S67" s="9">
        <v>34728.236909990228</v>
      </c>
      <c r="T67" s="9">
        <v>34739.580147331457</v>
      </c>
      <c r="U67" s="9">
        <v>34756.396382754559</v>
      </c>
      <c r="V67" s="9">
        <v>34777.704810596711</v>
      </c>
      <c r="W67" s="9">
        <v>34802.269245300449</v>
      </c>
      <c r="X67" s="9">
        <v>34829.337410008782</v>
      </c>
      <c r="Y67" s="9">
        <v>34858.561482268182</v>
      </c>
      <c r="Z67" s="9">
        <v>34889.702485687922</v>
      </c>
      <c r="AA67" s="9">
        <v>34922.726473446186</v>
      </c>
      <c r="AB67" s="9">
        <v>34957.431584342485</v>
      </c>
      <c r="AC67" s="9">
        <v>34992.956754619823</v>
      </c>
      <c r="AD67" s="9">
        <v>35028.483755239635</v>
      </c>
      <c r="AE67" s="9">
        <v>63895.247196443939</v>
      </c>
      <c r="AF67" s="9">
        <v>63962.738450556528</v>
      </c>
      <c r="AG67" s="9">
        <v>64030.906568821913</v>
      </c>
      <c r="AH67" s="9">
        <v>64098.790451757181</v>
      </c>
      <c r="AI67" s="9">
        <v>64166.086035604538</v>
      </c>
      <c r="AJ67" s="9">
        <v>64232.673942710775</v>
      </c>
      <c r="AK67" s="9">
        <v>64298.62544931822</v>
      </c>
      <c r="AL67" s="9">
        <v>64364.522243891784</v>
      </c>
      <c r="AM67" s="9">
        <v>64431.537203502383</v>
      </c>
      <c r="AN67" s="9">
        <v>64501.600865650726</v>
      </c>
      <c r="AO67" s="9">
        <v>64574.083351673398</v>
      </c>
      <c r="AP67" s="9">
        <v>64645.921963590452</v>
      </c>
    </row>
    <row r="68" spans="1:42" x14ac:dyDescent="0.25">
      <c r="A68" s="4" t="s">
        <v>43</v>
      </c>
      <c r="B68" s="5" t="s">
        <v>68</v>
      </c>
      <c r="C68" s="6" t="s">
        <v>75</v>
      </c>
      <c r="D68" s="7" t="s">
        <v>46</v>
      </c>
      <c r="E68" s="8" t="s">
        <v>48</v>
      </c>
      <c r="F68" s="9">
        <v>34716.26</v>
      </c>
      <c r="G68" s="9">
        <v>34706.28</v>
      </c>
      <c r="H68" s="9">
        <v>34706.42</v>
      </c>
      <c r="I68" s="9">
        <v>34708.47</v>
      </c>
      <c r="J68" s="9">
        <v>34720.76</v>
      </c>
      <c r="K68" s="9">
        <v>34732.550000000003</v>
      </c>
      <c r="L68" s="9">
        <v>34729.58</v>
      </c>
      <c r="M68" s="9">
        <v>34719.17</v>
      </c>
      <c r="N68" s="9">
        <v>34708.949999999997</v>
      </c>
      <c r="O68" s="9">
        <v>34695.869999999995</v>
      </c>
      <c r="P68" s="9">
        <v>34693.9</v>
      </c>
      <c r="Q68" s="9">
        <v>34703.22</v>
      </c>
      <c r="R68" s="9">
        <v>34714</v>
      </c>
      <c r="S68" s="9">
        <v>34728.236909990228</v>
      </c>
      <c r="T68" s="9">
        <v>34739.580147331457</v>
      </c>
      <c r="U68" s="9">
        <v>34756.396382754552</v>
      </c>
      <c r="V68" s="9">
        <v>34777.704810596711</v>
      </c>
      <c r="W68" s="9">
        <v>34802.269245300449</v>
      </c>
      <c r="X68" s="9">
        <v>34829.337410008782</v>
      </c>
      <c r="Y68" s="9">
        <v>34858.561482268189</v>
      </c>
      <c r="Z68" s="9">
        <v>34889.702485687929</v>
      </c>
      <c r="AA68" s="9">
        <v>34922.726473446179</v>
      </c>
      <c r="AB68" s="9">
        <v>34957.431584342485</v>
      </c>
      <c r="AC68" s="9">
        <v>34992.956754619823</v>
      </c>
      <c r="AD68" s="9">
        <v>35028.483755239635</v>
      </c>
      <c r="AE68" s="9">
        <v>35064.464924877786</v>
      </c>
      <c r="AF68" s="9">
        <v>35101.502808232253</v>
      </c>
      <c r="AG68" s="9">
        <v>35138.912141426663</v>
      </c>
      <c r="AH68" s="9">
        <v>35176.165491817985</v>
      </c>
      <c r="AI68" s="9">
        <v>35213.095995148818</v>
      </c>
      <c r="AJ68" s="9">
        <v>35249.638139292503</v>
      </c>
      <c r="AK68" s="9">
        <v>35285.831039259981</v>
      </c>
      <c r="AL68" s="9">
        <v>35321.993914330829</v>
      </c>
      <c r="AM68" s="9">
        <v>35358.770416556188</v>
      </c>
      <c r="AN68" s="9">
        <v>35397.219987247336</v>
      </c>
      <c r="AO68" s="9">
        <v>35436.996961284181</v>
      </c>
      <c r="AP68" s="9">
        <v>35476.42058977524</v>
      </c>
    </row>
    <row r="69" spans="1:42" x14ac:dyDescent="0.25">
      <c r="A69" s="4" t="s">
        <v>43</v>
      </c>
      <c r="B69" s="5" t="s">
        <v>68</v>
      </c>
      <c r="C69" s="6" t="s">
        <v>75</v>
      </c>
      <c r="D69" s="7" t="s">
        <v>46</v>
      </c>
      <c r="E69" s="8" t="s">
        <v>52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28830.782271566179</v>
      </c>
      <c r="AF69" s="9">
        <v>28861.235642324293</v>
      </c>
      <c r="AG69" s="9">
        <v>28891.994427395271</v>
      </c>
      <c r="AH69" s="9">
        <v>28922.62495993921</v>
      </c>
      <c r="AI69" s="9">
        <v>28952.990040455712</v>
      </c>
      <c r="AJ69" s="9">
        <v>28983.035803418272</v>
      </c>
      <c r="AK69" s="9">
        <v>29012.794410058221</v>
      </c>
      <c r="AL69" s="9">
        <v>29042.52832956093</v>
      </c>
      <c r="AM69" s="9">
        <v>29072.766786946191</v>
      </c>
      <c r="AN69" s="9">
        <v>29104.380878403379</v>
      </c>
      <c r="AO69" s="9">
        <v>29137.08639038922</v>
      </c>
      <c r="AP69" s="9">
        <v>29169.501373815219</v>
      </c>
    </row>
    <row r="70" spans="1:42" x14ac:dyDescent="0.25">
      <c r="A70" s="4" t="s">
        <v>43</v>
      </c>
      <c r="B70" s="5" t="s">
        <v>68</v>
      </c>
      <c r="C70" s="6" t="s">
        <v>75</v>
      </c>
      <c r="D70" s="7" t="s">
        <v>71</v>
      </c>
      <c r="E70" s="8" t="s">
        <v>47</v>
      </c>
      <c r="F70" s="9">
        <v>1.56</v>
      </c>
      <c r="G70" s="9">
        <v>1.56</v>
      </c>
      <c r="H70" s="9">
        <v>1.56</v>
      </c>
      <c r="I70" s="9">
        <v>1.56</v>
      </c>
      <c r="J70" s="9">
        <v>1.56</v>
      </c>
      <c r="K70" s="9">
        <v>1.56</v>
      </c>
      <c r="L70" s="9">
        <v>1.56</v>
      </c>
      <c r="M70" s="9">
        <v>1.56</v>
      </c>
      <c r="N70" s="9">
        <v>1.56</v>
      </c>
      <c r="O70" s="9">
        <v>1.56</v>
      </c>
      <c r="P70" s="9">
        <v>1.56</v>
      </c>
      <c r="Q70" s="9">
        <v>1.56</v>
      </c>
      <c r="R70" s="9">
        <v>1.56</v>
      </c>
      <c r="S70" s="9">
        <v>1.5527025000000001</v>
      </c>
      <c r="T70" s="9">
        <v>1.5527025000000001</v>
      </c>
      <c r="U70" s="9">
        <v>1.5527025000000001</v>
      </c>
      <c r="V70" s="9">
        <v>1.5527025000000001</v>
      </c>
      <c r="W70" s="9">
        <v>1.5527025000000001</v>
      </c>
      <c r="X70" s="9">
        <v>1.5527025000000001</v>
      </c>
      <c r="Y70" s="9">
        <v>1.5527025000000001</v>
      </c>
      <c r="Z70" s="9">
        <v>1.5527025000000001</v>
      </c>
      <c r="AA70" s="9">
        <v>1.5527025000000001</v>
      </c>
      <c r="AB70" s="9">
        <v>1.5527025000000001</v>
      </c>
      <c r="AC70" s="9">
        <v>1.5527025000000001</v>
      </c>
      <c r="AD70" s="9">
        <v>1.5527025000000001</v>
      </c>
      <c r="AE70" s="9">
        <v>2.8293690000000002</v>
      </c>
      <c r="AF70" s="9">
        <v>2.8293690000000002</v>
      </c>
      <c r="AG70" s="9">
        <v>2.8293690000000002</v>
      </c>
      <c r="AH70" s="9">
        <v>2.8293690000000002</v>
      </c>
      <c r="AI70" s="9">
        <v>2.8293690000000002</v>
      </c>
      <c r="AJ70" s="9">
        <v>2.8293690000000002</v>
      </c>
      <c r="AK70" s="9">
        <v>2.8293690000000002</v>
      </c>
      <c r="AL70" s="9">
        <v>2.8293690000000002</v>
      </c>
      <c r="AM70" s="9">
        <v>2.8293690000000002</v>
      </c>
      <c r="AN70" s="9">
        <v>2.8293690000000002</v>
      </c>
      <c r="AO70" s="9">
        <v>2.8293690000000002</v>
      </c>
      <c r="AP70" s="9">
        <v>2.8293690000000002</v>
      </c>
    </row>
    <row r="71" spans="1:42" x14ac:dyDescent="0.25">
      <c r="A71" s="4" t="s">
        <v>43</v>
      </c>
      <c r="B71" s="5" t="s">
        <v>68</v>
      </c>
      <c r="C71" s="6" t="s">
        <v>75</v>
      </c>
      <c r="D71" s="7" t="s">
        <v>71</v>
      </c>
      <c r="E71" s="8" t="s">
        <v>48</v>
      </c>
      <c r="F71" s="9">
        <v>1.56</v>
      </c>
      <c r="G71" s="9">
        <v>1.56</v>
      </c>
      <c r="H71" s="9">
        <v>1.56</v>
      </c>
      <c r="I71" s="9">
        <v>1.56</v>
      </c>
      <c r="J71" s="9">
        <v>1.56</v>
      </c>
      <c r="K71" s="9">
        <v>1.56</v>
      </c>
      <c r="L71" s="9">
        <v>1.56</v>
      </c>
      <c r="M71" s="9">
        <v>1.56</v>
      </c>
      <c r="N71" s="9">
        <v>1.56</v>
      </c>
      <c r="O71" s="9">
        <v>1.56</v>
      </c>
      <c r="P71" s="9">
        <v>1.56</v>
      </c>
      <c r="Q71" s="9">
        <v>1.56</v>
      </c>
      <c r="R71" s="9">
        <v>1.56</v>
      </c>
      <c r="S71" s="9">
        <v>1.5527025000000001</v>
      </c>
      <c r="T71" s="9">
        <v>1.5527025000000001</v>
      </c>
      <c r="U71" s="9">
        <v>1.5527025000000001</v>
      </c>
      <c r="V71" s="9">
        <v>1.5527025000000001</v>
      </c>
      <c r="W71" s="9">
        <v>1.5527025000000001</v>
      </c>
      <c r="X71" s="9">
        <v>1.5527025000000001</v>
      </c>
      <c r="Y71" s="9">
        <v>1.5527025000000001</v>
      </c>
      <c r="Z71" s="9">
        <v>1.5527025000000001</v>
      </c>
      <c r="AA71" s="9">
        <v>1.5527025000000001</v>
      </c>
      <c r="AB71" s="9">
        <v>1.5527025000000001</v>
      </c>
      <c r="AC71" s="9">
        <v>1.5527025000000001</v>
      </c>
      <c r="AD71" s="9">
        <v>1.5527025000000001</v>
      </c>
      <c r="AE71" s="9">
        <v>1.5527025000000001</v>
      </c>
      <c r="AF71" s="9">
        <v>1.5527025000000001</v>
      </c>
      <c r="AG71" s="9">
        <v>1.5527025000000001</v>
      </c>
      <c r="AH71" s="9">
        <v>1.5527025000000001</v>
      </c>
      <c r="AI71" s="9">
        <v>1.5527025000000001</v>
      </c>
      <c r="AJ71" s="9">
        <v>1.5527025000000001</v>
      </c>
      <c r="AK71" s="9">
        <v>1.5527025000000001</v>
      </c>
      <c r="AL71" s="9">
        <v>1.5527025000000001</v>
      </c>
      <c r="AM71" s="9">
        <v>1.5527025000000001</v>
      </c>
      <c r="AN71" s="9">
        <v>1.5527025000000001</v>
      </c>
      <c r="AO71" s="9">
        <v>1.5527025000000001</v>
      </c>
      <c r="AP71" s="9">
        <v>1.5527025000000001</v>
      </c>
    </row>
    <row r="72" spans="1:42" x14ac:dyDescent="0.25">
      <c r="A72" s="4" t="s">
        <v>43</v>
      </c>
      <c r="B72" s="5" t="s">
        <v>68</v>
      </c>
      <c r="C72" s="6" t="s">
        <v>75</v>
      </c>
      <c r="D72" s="7" t="s">
        <v>71</v>
      </c>
      <c r="E72" s="8" t="s">
        <v>52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1.2766665000000001</v>
      </c>
      <c r="AF72" s="9">
        <v>1.2766665000000001</v>
      </c>
      <c r="AG72" s="9">
        <v>1.2766665000000001</v>
      </c>
      <c r="AH72" s="9">
        <v>1.2766665000000001</v>
      </c>
      <c r="AI72" s="9">
        <v>1.2766665000000001</v>
      </c>
      <c r="AJ72" s="9">
        <v>1.2766665000000001</v>
      </c>
      <c r="AK72" s="9">
        <v>1.2766665000000001</v>
      </c>
      <c r="AL72" s="9">
        <v>1.2766665000000001</v>
      </c>
      <c r="AM72" s="9">
        <v>1.2766665000000001</v>
      </c>
      <c r="AN72" s="9">
        <v>1.2766665000000001</v>
      </c>
      <c r="AO72" s="9">
        <v>1.2766665000000001</v>
      </c>
      <c r="AP72" s="9">
        <v>1.2766665000000001</v>
      </c>
    </row>
    <row r="73" spans="1:42" x14ac:dyDescent="0.25">
      <c r="A73" s="4" t="s">
        <v>43</v>
      </c>
      <c r="B73" s="5" t="s">
        <v>68</v>
      </c>
      <c r="C73" s="6" t="s">
        <v>76</v>
      </c>
      <c r="D73" s="7" t="s">
        <v>46</v>
      </c>
      <c r="E73" s="8" t="s">
        <v>47</v>
      </c>
      <c r="F73" s="9">
        <v>179281.86000000004</v>
      </c>
      <c r="G73" s="9">
        <v>179894.52000000002</v>
      </c>
      <c r="H73" s="9">
        <v>180735.25000000003</v>
      </c>
      <c r="I73" s="9">
        <v>181324.59000000003</v>
      </c>
      <c r="J73" s="9">
        <v>181644.02000000002</v>
      </c>
      <c r="K73" s="9">
        <v>182363.96000000002</v>
      </c>
      <c r="L73" s="9">
        <v>183705.35000000003</v>
      </c>
      <c r="M73" s="9">
        <v>185000.11000000002</v>
      </c>
      <c r="N73" s="9">
        <v>185611.50000000003</v>
      </c>
      <c r="O73" s="9">
        <v>186277.89</v>
      </c>
      <c r="P73" s="9">
        <v>186563.95</v>
      </c>
      <c r="Q73" s="9">
        <v>186607.85000000003</v>
      </c>
      <c r="R73" s="9">
        <v>187140.79000000004</v>
      </c>
      <c r="S73" s="9">
        <v>187745.53154453458</v>
      </c>
      <c r="T73" s="9">
        <v>188322.29542452563</v>
      </c>
      <c r="U73" s="9">
        <v>189048.21690197926</v>
      </c>
      <c r="V73" s="9">
        <v>189896.56572519973</v>
      </c>
      <c r="W73" s="9">
        <v>190833.65168180372</v>
      </c>
      <c r="X73" s="9">
        <v>191838.97269834776</v>
      </c>
      <c r="Y73" s="9">
        <v>192903.04944362753</v>
      </c>
      <c r="Z73" s="9">
        <v>194019.36900757762</v>
      </c>
      <c r="AA73" s="9">
        <v>195187.00622517668</v>
      </c>
      <c r="AB73" s="9">
        <v>196400.45970007399</v>
      </c>
      <c r="AC73" s="9">
        <v>197636.26255006934</v>
      </c>
      <c r="AD73" s="9">
        <v>198872.11528305229</v>
      </c>
      <c r="AE73" s="9">
        <v>262362.50039765204</v>
      </c>
      <c r="AF73" s="9">
        <v>264036.71606377658</v>
      </c>
      <c r="AG73" s="9">
        <v>265724.20355885546</v>
      </c>
      <c r="AH73" s="9">
        <v>267406.11781938089</v>
      </c>
      <c r="AI73" s="9">
        <v>269076.49681860482</v>
      </c>
      <c r="AJ73" s="9">
        <v>270732.99982125842</v>
      </c>
      <c r="AK73" s="9">
        <v>272377.02439891157</v>
      </c>
      <c r="AL73" s="9">
        <v>274019.97619297536</v>
      </c>
      <c r="AM73" s="9">
        <v>275684.85276330705</v>
      </c>
      <c r="AN73" s="9">
        <v>277409.50773739186</v>
      </c>
      <c r="AO73" s="9">
        <v>279181.59056918952</v>
      </c>
      <c r="AP73" s="9">
        <v>280941.04843486636</v>
      </c>
    </row>
    <row r="74" spans="1:42" x14ac:dyDescent="0.25">
      <c r="A74" s="4" t="s">
        <v>43</v>
      </c>
      <c r="B74" s="5" t="s">
        <v>68</v>
      </c>
      <c r="C74" s="6" t="s">
        <v>76</v>
      </c>
      <c r="D74" s="7" t="s">
        <v>46</v>
      </c>
      <c r="E74" s="8" t="s">
        <v>48</v>
      </c>
      <c r="F74" s="9">
        <v>179281.86000000004</v>
      </c>
      <c r="G74" s="9">
        <v>179894.52000000002</v>
      </c>
      <c r="H74" s="9">
        <v>180735.25000000003</v>
      </c>
      <c r="I74" s="9">
        <v>181324.59000000003</v>
      </c>
      <c r="J74" s="9">
        <v>181644.02000000002</v>
      </c>
      <c r="K74" s="9">
        <v>182363.96000000002</v>
      </c>
      <c r="L74" s="9">
        <v>183705.35000000003</v>
      </c>
      <c r="M74" s="9">
        <v>185000.11000000002</v>
      </c>
      <c r="N74" s="9">
        <v>185611.50000000003</v>
      </c>
      <c r="O74" s="9">
        <v>186277.89</v>
      </c>
      <c r="P74" s="9">
        <v>186563.95</v>
      </c>
      <c r="Q74" s="9">
        <v>186607.85000000003</v>
      </c>
      <c r="R74" s="9">
        <v>187140.79000000004</v>
      </c>
      <c r="S74" s="9">
        <v>187745.53154453458</v>
      </c>
      <c r="T74" s="9">
        <v>188322.29542452563</v>
      </c>
      <c r="U74" s="9">
        <v>189048.21690197926</v>
      </c>
      <c r="V74" s="9">
        <v>189896.56572519976</v>
      </c>
      <c r="W74" s="9">
        <v>190833.65168180372</v>
      </c>
      <c r="X74" s="9">
        <v>191838.97269834776</v>
      </c>
      <c r="Y74" s="9">
        <v>192903.04944362753</v>
      </c>
      <c r="Z74" s="9">
        <v>194019.36900757762</v>
      </c>
      <c r="AA74" s="9">
        <v>195187.00622517665</v>
      </c>
      <c r="AB74" s="9">
        <v>196400.45970007399</v>
      </c>
      <c r="AC74" s="9">
        <v>197636.2625500694</v>
      </c>
      <c r="AD74" s="9">
        <v>198872.11528305232</v>
      </c>
      <c r="AE74" s="9">
        <v>200120.34564865942</v>
      </c>
      <c r="AF74" s="9">
        <v>201397.37501561339</v>
      </c>
      <c r="AG74" s="9">
        <v>202684.52763948732</v>
      </c>
      <c r="AH74" s="9">
        <v>203967.4292075758</v>
      </c>
      <c r="AI74" s="9">
        <v>205241.53210788465</v>
      </c>
      <c r="AJ74" s="9">
        <v>206505.05091471365</v>
      </c>
      <c r="AK74" s="9">
        <v>207759.05164361434</v>
      </c>
      <c r="AL74" s="9">
        <v>209012.23409314035</v>
      </c>
      <c r="AM74" s="9">
        <v>210282.1399455856</v>
      </c>
      <c r="AN74" s="9">
        <v>211597.64253843116</v>
      </c>
      <c r="AO74" s="9">
        <v>212949.32133505758</v>
      </c>
      <c r="AP74" s="9">
        <v>214291.37027764588</v>
      </c>
    </row>
    <row r="75" spans="1:42" x14ac:dyDescent="0.25">
      <c r="A75" s="4" t="s">
        <v>43</v>
      </c>
      <c r="B75" s="5" t="s">
        <v>68</v>
      </c>
      <c r="C75" s="6" t="s">
        <v>76</v>
      </c>
      <c r="D75" s="7" t="s">
        <v>46</v>
      </c>
      <c r="E75" s="8" t="s">
        <v>52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62242.154748992529</v>
      </c>
      <c r="AF75" s="9">
        <v>62639.34104816326</v>
      </c>
      <c r="AG75" s="9">
        <v>63039.675919368114</v>
      </c>
      <c r="AH75" s="9">
        <v>63438.688611805061</v>
      </c>
      <c r="AI75" s="9">
        <v>63834.964710720102</v>
      </c>
      <c r="AJ75" s="9">
        <v>64227.948906544756</v>
      </c>
      <c r="AK75" s="9">
        <v>64617.9727552974</v>
      </c>
      <c r="AL75" s="9">
        <v>65007.742099835006</v>
      </c>
      <c r="AM75" s="9">
        <v>65402.712817721476</v>
      </c>
      <c r="AN75" s="9">
        <v>65811.865198960848</v>
      </c>
      <c r="AO75" s="9">
        <v>66232.269234132065</v>
      </c>
      <c r="AP75" s="9">
        <v>66649.678157220536</v>
      </c>
    </row>
    <row r="76" spans="1:42" x14ac:dyDescent="0.25">
      <c r="A76" s="4" t="s">
        <v>43</v>
      </c>
      <c r="B76" s="5" t="s">
        <v>68</v>
      </c>
      <c r="C76" s="6" t="s">
        <v>76</v>
      </c>
      <c r="D76" s="7" t="s">
        <v>71</v>
      </c>
      <c r="E76" s="8" t="s">
        <v>47</v>
      </c>
      <c r="F76" s="9">
        <v>3918.57</v>
      </c>
      <c r="G76" s="9">
        <v>3920.9399999999996</v>
      </c>
      <c r="H76" s="9">
        <v>3922.51</v>
      </c>
      <c r="I76" s="9">
        <v>3853.76</v>
      </c>
      <c r="J76" s="9">
        <v>5692.86</v>
      </c>
      <c r="K76" s="9">
        <v>7782.1200000000008</v>
      </c>
      <c r="L76" s="9">
        <v>8112.84</v>
      </c>
      <c r="M76" s="9">
        <v>9407.619999999999</v>
      </c>
      <c r="N76" s="9">
        <v>10652.76</v>
      </c>
      <c r="O76" s="9">
        <v>10983.17</v>
      </c>
      <c r="P76" s="9">
        <v>11582.61</v>
      </c>
      <c r="Q76" s="9">
        <v>12238.79</v>
      </c>
      <c r="R76" s="9">
        <v>14719.029999999999</v>
      </c>
      <c r="S76" s="9">
        <v>16939.006832071012</v>
      </c>
      <c r="T76" s="9">
        <v>17025.626543486862</v>
      </c>
      <c r="U76" s="9">
        <v>17179.176805252384</v>
      </c>
      <c r="V76" s="9">
        <v>17389.11460991441</v>
      </c>
      <c r="W76" s="9">
        <v>17638.668976301535</v>
      </c>
      <c r="X76" s="9">
        <v>17929.268284269172</v>
      </c>
      <c r="Y76" s="9">
        <v>18245.928511429232</v>
      </c>
      <c r="Z76" s="9">
        <v>18587.519274335849</v>
      </c>
      <c r="AA76" s="9">
        <v>18966.666303890874</v>
      </c>
      <c r="AB76" s="9">
        <v>19350.144500176713</v>
      </c>
      <c r="AC76" s="9">
        <v>19702.740258151789</v>
      </c>
      <c r="AD76" s="9">
        <v>20010.72676594268</v>
      </c>
      <c r="AE76" s="9">
        <v>26614.782571483272</v>
      </c>
      <c r="AF76" s="9">
        <v>27011.683871178742</v>
      </c>
      <c r="AG76" s="9">
        <v>27421.908541031091</v>
      </c>
      <c r="AH76" s="9">
        <v>27842.791907008941</v>
      </c>
      <c r="AI76" s="9">
        <v>28272.202229887196</v>
      </c>
      <c r="AJ76" s="9">
        <v>28708.434118285768</v>
      </c>
      <c r="AK76" s="9">
        <v>29150.123259100601</v>
      </c>
      <c r="AL76" s="9">
        <v>29596.178201848441</v>
      </c>
      <c r="AM76" s="9">
        <v>30045.725786142684</v>
      </c>
      <c r="AN76" s="9">
        <v>30498.067483674051</v>
      </c>
      <c r="AO76" s="9">
        <v>30952.644471795116</v>
      </c>
      <c r="AP76" s="9">
        <v>31409.009692387943</v>
      </c>
    </row>
    <row r="77" spans="1:42" x14ac:dyDescent="0.25">
      <c r="A77" s="4" t="s">
        <v>43</v>
      </c>
      <c r="B77" s="5" t="s">
        <v>68</v>
      </c>
      <c r="C77" s="6" t="s">
        <v>76</v>
      </c>
      <c r="D77" s="7" t="s">
        <v>71</v>
      </c>
      <c r="E77" s="8" t="s">
        <v>48</v>
      </c>
      <c r="F77" s="9">
        <v>3918.57</v>
      </c>
      <c r="G77" s="9">
        <v>3920.9399999999996</v>
      </c>
      <c r="H77" s="9">
        <v>3922.51</v>
      </c>
      <c r="I77" s="9">
        <v>3853.76</v>
      </c>
      <c r="J77" s="9">
        <v>5692.86</v>
      </c>
      <c r="K77" s="9">
        <v>7782.1200000000008</v>
      </c>
      <c r="L77" s="9">
        <v>8112.84</v>
      </c>
      <c r="M77" s="9">
        <v>9407.619999999999</v>
      </c>
      <c r="N77" s="9">
        <v>10652.76</v>
      </c>
      <c r="O77" s="9">
        <v>10983.17</v>
      </c>
      <c r="P77" s="9">
        <v>11582.61</v>
      </c>
      <c r="Q77" s="9">
        <v>12238.79</v>
      </c>
      <c r="R77" s="9">
        <v>14719.029999999999</v>
      </c>
      <c r="S77" s="9">
        <v>16939.006832071012</v>
      </c>
      <c r="T77" s="9">
        <v>17025.626543486862</v>
      </c>
      <c r="U77" s="9">
        <v>17179.176805252384</v>
      </c>
      <c r="V77" s="9">
        <v>17389.11460991441</v>
      </c>
      <c r="W77" s="9">
        <v>17638.668976301535</v>
      </c>
      <c r="X77" s="9">
        <v>17929.268284269172</v>
      </c>
      <c r="Y77" s="9">
        <v>18245.928511429232</v>
      </c>
      <c r="Z77" s="9">
        <v>18587.519274335849</v>
      </c>
      <c r="AA77" s="9">
        <v>18966.666303890874</v>
      </c>
      <c r="AB77" s="9">
        <v>19350.144500176713</v>
      </c>
      <c r="AC77" s="9">
        <v>19702.740258151789</v>
      </c>
      <c r="AD77" s="9">
        <v>20010.72676594268</v>
      </c>
      <c r="AE77" s="9">
        <v>20300.765084554809</v>
      </c>
      <c r="AF77" s="9">
        <v>20603.506616454659</v>
      </c>
      <c r="AG77" s="9">
        <v>20916.410718984676</v>
      </c>
      <c r="AH77" s="9">
        <v>21237.444878018832</v>
      </c>
      <c r="AI77" s="9">
        <v>21564.983082256298</v>
      </c>
      <c r="AJ77" s="9">
        <v>21897.724522656412</v>
      </c>
      <c r="AK77" s="9">
        <v>22234.628551986643</v>
      </c>
      <c r="AL77" s="9">
        <v>22574.862652460972</v>
      </c>
      <c r="AM77" s="9">
        <v>22917.760809850573</v>
      </c>
      <c r="AN77" s="9">
        <v>23262.790212772401</v>
      </c>
      <c r="AO77" s="9">
        <v>23609.52461212</v>
      </c>
      <c r="AP77" s="9">
        <v>23957.623008608221</v>
      </c>
    </row>
    <row r="78" spans="1:42" x14ac:dyDescent="0.25">
      <c r="A78" s="4" t="s">
        <v>43</v>
      </c>
      <c r="B78" s="5" t="s">
        <v>68</v>
      </c>
      <c r="C78" s="6" t="s">
        <v>76</v>
      </c>
      <c r="D78" s="7" t="s">
        <v>71</v>
      </c>
      <c r="E78" s="8" t="s">
        <v>52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6314.0174869284638</v>
      </c>
      <c r="AF78" s="9">
        <v>6408.1772547240853</v>
      </c>
      <c r="AG78" s="9">
        <v>6505.4978220464145</v>
      </c>
      <c r="AH78" s="9">
        <v>6605.3470289901088</v>
      </c>
      <c r="AI78" s="9">
        <v>6707.2191476308963</v>
      </c>
      <c r="AJ78" s="9">
        <v>6810.709595629356</v>
      </c>
      <c r="AK78" s="9">
        <v>6915.4947071139559</v>
      </c>
      <c r="AL78" s="9">
        <v>7021.3155493874683</v>
      </c>
      <c r="AM78" s="9">
        <v>7127.9649762921072</v>
      </c>
      <c r="AN78" s="9">
        <v>7235.2772709016508</v>
      </c>
      <c r="AO78" s="9">
        <v>7343.1198596751183</v>
      </c>
      <c r="AP78" s="9">
        <v>7451.3866837797204</v>
      </c>
    </row>
    <row r="79" spans="1:42" x14ac:dyDescent="0.25">
      <c r="A79" s="4" t="s">
        <v>43</v>
      </c>
      <c r="B79" s="5" t="s">
        <v>68</v>
      </c>
      <c r="C79" s="6" t="s">
        <v>77</v>
      </c>
      <c r="D79" s="7" t="s">
        <v>46</v>
      </c>
      <c r="E79" s="8" t="s">
        <v>47</v>
      </c>
      <c r="F79" s="9">
        <v>96953.60000000002</v>
      </c>
      <c r="G79" s="9">
        <v>95925.470000000016</v>
      </c>
      <c r="H79" s="9">
        <v>95583.220000000016</v>
      </c>
      <c r="I79" s="9">
        <v>96759.570000000022</v>
      </c>
      <c r="J79" s="9">
        <v>98004.170000000013</v>
      </c>
      <c r="K79" s="9">
        <v>97476.19</v>
      </c>
      <c r="L79" s="9">
        <v>97371.71</v>
      </c>
      <c r="M79" s="9">
        <v>97764.090000000011</v>
      </c>
      <c r="N79" s="9">
        <v>98180.290000000008</v>
      </c>
      <c r="O79" s="9">
        <v>98155.000000000015</v>
      </c>
      <c r="P79" s="9">
        <v>98213.250000000015</v>
      </c>
      <c r="Q79" s="9">
        <v>98524.880000000019</v>
      </c>
      <c r="R79" s="9">
        <v>98736.73000000001</v>
      </c>
      <c r="S79" s="9">
        <v>98988.24308538482</v>
      </c>
      <c r="T79" s="9">
        <v>99425.054666235272</v>
      </c>
      <c r="U79" s="9">
        <v>99996.130069607971</v>
      </c>
      <c r="V79" s="9">
        <v>100677.40812912109</v>
      </c>
      <c r="W79" s="9">
        <v>101438.56268792355</v>
      </c>
      <c r="X79" s="9">
        <v>102261.13885805153</v>
      </c>
      <c r="Y79" s="9">
        <v>103136.6038442328</v>
      </c>
      <c r="Z79" s="9">
        <v>104059.09506745011</v>
      </c>
      <c r="AA79" s="9">
        <v>105027.77974282132</v>
      </c>
      <c r="AB79" s="9">
        <v>106037.70580276279</v>
      </c>
      <c r="AC79" s="9">
        <v>107067.74959443707</v>
      </c>
      <c r="AD79" s="9">
        <v>108097.8382881524</v>
      </c>
      <c r="AE79" s="9">
        <v>99298.660844200436</v>
      </c>
      <c r="AF79" s="9">
        <v>100269.59579839808</v>
      </c>
      <c r="AG79" s="9">
        <v>101593.62687648302</v>
      </c>
      <c r="AH79" s="9">
        <v>103258.98170950277</v>
      </c>
      <c r="AI79" s="9">
        <v>104917.13055184219</v>
      </c>
      <c r="AJ79" s="9">
        <v>106566.61116384419</v>
      </c>
      <c r="AK79" s="9">
        <v>108208.29659792111</v>
      </c>
      <c r="AL79" s="9">
        <v>109849.31187218573</v>
      </c>
      <c r="AM79" s="9">
        <v>111504.02338872217</v>
      </c>
      <c r="AN79" s="9">
        <v>113196.0780229451</v>
      </c>
      <c r="AO79" s="9">
        <v>114917.76048195081</v>
      </c>
      <c r="AP79" s="9">
        <v>116631.55621989942</v>
      </c>
    </row>
    <row r="80" spans="1:42" x14ac:dyDescent="0.25">
      <c r="A80" s="4" t="s">
        <v>43</v>
      </c>
      <c r="B80" s="5" t="s">
        <v>68</v>
      </c>
      <c r="C80" s="6" t="s">
        <v>77</v>
      </c>
      <c r="D80" s="7" t="s">
        <v>46</v>
      </c>
      <c r="E80" s="8" t="s">
        <v>48</v>
      </c>
      <c r="F80" s="9">
        <v>96953.60000000002</v>
      </c>
      <c r="G80" s="9">
        <v>95925.470000000016</v>
      </c>
      <c r="H80" s="9">
        <v>95583.220000000016</v>
      </c>
      <c r="I80" s="9">
        <v>96759.570000000022</v>
      </c>
      <c r="J80" s="9">
        <v>98004.170000000013</v>
      </c>
      <c r="K80" s="9">
        <v>97476.19</v>
      </c>
      <c r="L80" s="9">
        <v>97371.71</v>
      </c>
      <c r="M80" s="9">
        <v>97764.090000000011</v>
      </c>
      <c r="N80" s="9">
        <v>98180.290000000008</v>
      </c>
      <c r="O80" s="9">
        <v>98155.000000000015</v>
      </c>
      <c r="P80" s="9">
        <v>98213.250000000015</v>
      </c>
      <c r="Q80" s="9">
        <v>98524.880000000019</v>
      </c>
      <c r="R80" s="9">
        <v>98736.73000000001</v>
      </c>
      <c r="S80" s="9">
        <v>98988.243085384835</v>
      </c>
      <c r="T80" s="9">
        <v>99425.054666235257</v>
      </c>
      <c r="U80" s="9">
        <v>99996.130069607942</v>
      </c>
      <c r="V80" s="9">
        <v>100677.40812912106</v>
      </c>
      <c r="W80" s="9">
        <v>101438.56268792354</v>
      </c>
      <c r="X80" s="9">
        <v>102261.13885805155</v>
      </c>
      <c r="Y80" s="9">
        <v>103136.60384423281</v>
      </c>
      <c r="Z80" s="9">
        <v>104059.09506745009</v>
      </c>
      <c r="AA80" s="9">
        <v>105027.77974282134</v>
      </c>
      <c r="AB80" s="9">
        <v>106037.70580276281</v>
      </c>
      <c r="AC80" s="9">
        <v>107067.74959443707</v>
      </c>
      <c r="AD80" s="9">
        <v>108097.83828815243</v>
      </c>
      <c r="AE80" s="9">
        <v>109139.06867560762</v>
      </c>
      <c r="AF80" s="9">
        <v>110206.2224090501</v>
      </c>
      <c r="AG80" s="9">
        <v>111661.46377415251</v>
      </c>
      <c r="AH80" s="9">
        <v>113491.85377080488</v>
      </c>
      <c r="AI80" s="9">
        <v>115314.32366959234</v>
      </c>
      <c r="AJ80" s="9">
        <v>117127.26632422516</v>
      </c>
      <c r="AK80" s="9">
        <v>118931.64130582323</v>
      </c>
      <c r="AL80" s="9">
        <v>120735.27971537528</v>
      </c>
      <c r="AM80" s="9">
        <v>122553.97165246941</v>
      </c>
      <c r="AN80" s="9">
        <v>124413.70737657031</v>
      </c>
      <c r="AO80" s="9">
        <v>126306.0070161982</v>
      </c>
      <c r="AP80" s="9">
        <v>128189.63836781739</v>
      </c>
    </row>
    <row r="81" spans="1:42" x14ac:dyDescent="0.25">
      <c r="A81" s="4" t="s">
        <v>43</v>
      </c>
      <c r="B81" s="5" t="s">
        <v>68</v>
      </c>
      <c r="C81" s="6" t="s">
        <v>77</v>
      </c>
      <c r="D81" s="7" t="s">
        <v>46</v>
      </c>
      <c r="E81" s="8" t="s">
        <v>52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-9840.4078314072485</v>
      </c>
      <c r="AF81" s="9">
        <v>-9936.6266106520616</v>
      </c>
      <c r="AG81" s="9">
        <v>-10067.836897669495</v>
      </c>
      <c r="AH81" s="9">
        <v>-10232.872061302089</v>
      </c>
      <c r="AI81" s="9">
        <v>-10397.193117750137</v>
      </c>
      <c r="AJ81" s="9">
        <v>-10560.655160380958</v>
      </c>
      <c r="AK81" s="9">
        <v>-10723.344707902093</v>
      </c>
      <c r="AL81" s="9">
        <v>-10885.967843189579</v>
      </c>
      <c r="AM81" s="9">
        <v>-11049.948263747241</v>
      </c>
      <c r="AN81" s="9">
        <v>-11217.629353625205</v>
      </c>
      <c r="AO81" s="9">
        <v>-11388.246534247393</v>
      </c>
      <c r="AP81" s="9">
        <v>-11558.082147917972</v>
      </c>
    </row>
    <row r="82" spans="1:42" x14ac:dyDescent="0.25">
      <c r="A82" s="4" t="s">
        <v>43</v>
      </c>
      <c r="B82" s="5" t="s">
        <v>68</v>
      </c>
      <c r="C82" s="6" t="s">
        <v>77</v>
      </c>
      <c r="D82" s="7" t="s">
        <v>71</v>
      </c>
      <c r="E82" s="8" t="s">
        <v>47</v>
      </c>
      <c r="F82" s="9">
        <v>1736.35</v>
      </c>
      <c r="G82" s="9">
        <v>1736.6</v>
      </c>
      <c r="H82" s="9">
        <v>1736.7</v>
      </c>
      <c r="I82" s="9">
        <v>1736.7</v>
      </c>
      <c r="J82" s="9">
        <v>1736.7</v>
      </c>
      <c r="K82" s="9">
        <v>1736.7</v>
      </c>
      <c r="L82" s="9">
        <v>1736.7</v>
      </c>
      <c r="M82" s="9">
        <v>1736.7</v>
      </c>
      <c r="N82" s="9">
        <v>1731.49</v>
      </c>
      <c r="O82" s="9">
        <v>1724.6</v>
      </c>
      <c r="P82" s="9">
        <v>1722.92</v>
      </c>
      <c r="Q82" s="9">
        <v>1722.92</v>
      </c>
      <c r="R82" s="9">
        <v>1965.67</v>
      </c>
      <c r="S82" s="9">
        <v>2212.6091463416892</v>
      </c>
      <c r="T82" s="9">
        <v>2225.9174823537082</v>
      </c>
      <c r="U82" s="9">
        <v>2249.5090926801199</v>
      </c>
      <c r="V82" s="9">
        <v>2281.7641394864349</v>
      </c>
      <c r="W82" s="9">
        <v>2320.105913048827</v>
      </c>
      <c r="X82" s="9">
        <v>2364.7538710260424</v>
      </c>
      <c r="Y82" s="9">
        <v>2413.4058537653559</v>
      </c>
      <c r="Z82" s="9">
        <v>2465.8881880638187</v>
      </c>
      <c r="AA82" s="9">
        <v>2524.1407033954933</v>
      </c>
      <c r="AB82" s="9">
        <v>2583.0586633613689</v>
      </c>
      <c r="AC82" s="9">
        <v>2637.2318157171508</v>
      </c>
      <c r="AD82" s="9">
        <v>2684.551159846244</v>
      </c>
      <c r="AE82" s="9">
        <v>2483.0453678969875</v>
      </c>
      <c r="AF82" s="9">
        <v>2525.3650286193142</v>
      </c>
      <c r="AG82" s="9">
        <v>2569.1052956867184</v>
      </c>
      <c r="AH82" s="9">
        <v>2613.9820478301854</v>
      </c>
      <c r="AI82" s="9">
        <v>2659.7679880345022</v>
      </c>
      <c r="AJ82" s="9">
        <v>2706.2812786874993</v>
      </c>
      <c r="AK82" s="9">
        <v>2753.3764496994395</v>
      </c>
      <c r="AL82" s="9">
        <v>2800.9371249985356</v>
      </c>
      <c r="AM82" s="9">
        <v>2848.8702037273551</v>
      </c>
      <c r="AN82" s="9">
        <v>2897.1012051999546</v>
      </c>
      <c r="AO82" s="9">
        <v>2945.5705448675772</v>
      </c>
      <c r="AP82" s="9">
        <v>2994.2305550912188</v>
      </c>
    </row>
    <row r="83" spans="1:42" x14ac:dyDescent="0.25">
      <c r="A83" s="4" t="s">
        <v>43</v>
      </c>
      <c r="B83" s="5" t="s">
        <v>68</v>
      </c>
      <c r="C83" s="6" t="s">
        <v>77</v>
      </c>
      <c r="D83" s="7" t="s">
        <v>71</v>
      </c>
      <c r="E83" s="8" t="s">
        <v>48</v>
      </c>
      <c r="F83" s="9">
        <v>1736.35</v>
      </c>
      <c r="G83" s="9">
        <v>1736.6</v>
      </c>
      <c r="H83" s="9">
        <v>1736.7</v>
      </c>
      <c r="I83" s="9">
        <v>1736.7</v>
      </c>
      <c r="J83" s="9">
        <v>1736.7</v>
      </c>
      <c r="K83" s="9">
        <v>1736.7</v>
      </c>
      <c r="L83" s="9">
        <v>1736.7</v>
      </c>
      <c r="M83" s="9">
        <v>1736.7</v>
      </c>
      <c r="N83" s="9">
        <v>1731.49</v>
      </c>
      <c r="O83" s="9">
        <v>1724.6</v>
      </c>
      <c r="P83" s="9">
        <v>1722.92</v>
      </c>
      <c r="Q83" s="9">
        <v>1722.92</v>
      </c>
      <c r="R83" s="9">
        <v>1965.67</v>
      </c>
      <c r="S83" s="9">
        <v>2212.6091463416892</v>
      </c>
      <c r="T83" s="9">
        <v>2225.9174823537082</v>
      </c>
      <c r="U83" s="9">
        <v>2249.5090926801199</v>
      </c>
      <c r="V83" s="9">
        <v>2281.7641394864349</v>
      </c>
      <c r="W83" s="9">
        <v>2320.105913048827</v>
      </c>
      <c r="X83" s="9">
        <v>2364.7538710260424</v>
      </c>
      <c r="Y83" s="9">
        <v>2413.4058537653559</v>
      </c>
      <c r="Z83" s="9">
        <v>2465.8881880638187</v>
      </c>
      <c r="AA83" s="9">
        <v>2524.1407033954933</v>
      </c>
      <c r="AB83" s="9">
        <v>2583.0586633613689</v>
      </c>
      <c r="AC83" s="9">
        <v>2637.2318157171508</v>
      </c>
      <c r="AD83" s="9">
        <v>2684.551159846244</v>
      </c>
      <c r="AE83" s="9">
        <v>2729.1129268777704</v>
      </c>
      <c r="AF83" s="9">
        <v>2775.6264278518588</v>
      </c>
      <c r="AG83" s="9">
        <v>2823.7013159799972</v>
      </c>
      <c r="AH83" s="9">
        <v>2873.0253138313751</v>
      </c>
      <c r="AI83" s="9">
        <v>2923.3485994613447</v>
      </c>
      <c r="AJ83" s="9">
        <v>2974.4713153141884</v>
      </c>
      <c r="AK83" s="9">
        <v>3026.2335753453303</v>
      </c>
      <c r="AL83" s="9">
        <v>3078.5074707191116</v>
      </c>
      <c r="AM83" s="9">
        <v>3131.1906743670033</v>
      </c>
      <c r="AN83" s="9">
        <v>3184.2013246341849</v>
      </c>
      <c r="AO83" s="9">
        <v>3237.4739321967968</v>
      </c>
      <c r="AP83" s="9">
        <v>3290.9561055957543</v>
      </c>
    </row>
    <row r="84" spans="1:42" x14ac:dyDescent="0.25">
      <c r="A84" s="4" t="s">
        <v>43</v>
      </c>
      <c r="B84" s="5" t="s">
        <v>68</v>
      </c>
      <c r="C84" s="6" t="s">
        <v>77</v>
      </c>
      <c r="D84" s="7" t="s">
        <v>71</v>
      </c>
      <c r="E84" s="8" t="s">
        <v>52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-246.06755898078279</v>
      </c>
      <c r="AF84" s="9">
        <v>-250.26139923254493</v>
      </c>
      <c r="AG84" s="9">
        <v>-254.5960202932788</v>
      </c>
      <c r="AH84" s="9">
        <v>-259.04326600118975</v>
      </c>
      <c r="AI84" s="9">
        <v>-263.58061142684278</v>
      </c>
      <c r="AJ84" s="9">
        <v>-268.19003662668933</v>
      </c>
      <c r="AK84" s="9">
        <v>-272.85712564589062</v>
      </c>
      <c r="AL84" s="9">
        <v>-277.5703457205758</v>
      </c>
      <c r="AM84" s="9">
        <v>-282.32047063964819</v>
      </c>
      <c r="AN84" s="9">
        <v>-287.10011943423001</v>
      </c>
      <c r="AO84" s="9">
        <v>-291.90338732921964</v>
      </c>
      <c r="AP84" s="9">
        <v>-296.72555050453559</v>
      </c>
    </row>
    <row r="85" spans="1:42" x14ac:dyDescent="0.25">
      <c r="A85" s="4" t="s">
        <v>43</v>
      </c>
      <c r="B85" s="5" t="s">
        <v>68</v>
      </c>
      <c r="C85" s="6" t="s">
        <v>78</v>
      </c>
      <c r="D85" s="7" t="s">
        <v>46</v>
      </c>
      <c r="E85" s="8" t="s">
        <v>47</v>
      </c>
      <c r="F85" s="9">
        <v>8314.74</v>
      </c>
      <c r="G85" s="9">
        <v>9358.61</v>
      </c>
      <c r="H85" s="9">
        <v>8759.48</v>
      </c>
      <c r="I85" s="9">
        <v>4392.5299999999988</v>
      </c>
      <c r="J85" s="9">
        <v>8534.26</v>
      </c>
      <c r="K85" s="9">
        <v>8530.23</v>
      </c>
      <c r="L85" s="9">
        <v>8626.17</v>
      </c>
      <c r="M85" s="9">
        <v>8914.01</v>
      </c>
      <c r="N85" s="9">
        <v>9214.41</v>
      </c>
      <c r="O85" s="9">
        <v>9450.15</v>
      </c>
      <c r="P85" s="9">
        <v>9702.85</v>
      </c>
      <c r="Q85" s="9">
        <v>9888.75</v>
      </c>
      <c r="R85" s="9">
        <v>10054.68</v>
      </c>
      <c r="S85" s="9">
        <v>10080.264238353464</v>
      </c>
      <c r="T85" s="9">
        <v>9995.7027638395739</v>
      </c>
      <c r="U85" s="9">
        <v>9911.1412893256838</v>
      </c>
      <c r="V85" s="9">
        <v>9826.5798148117956</v>
      </c>
      <c r="W85" s="9">
        <v>9742.0183402979073</v>
      </c>
      <c r="X85" s="9">
        <v>9657.4568657840173</v>
      </c>
      <c r="Y85" s="9">
        <v>9572.895391270129</v>
      </c>
      <c r="Z85" s="9">
        <v>9488.3339167562408</v>
      </c>
      <c r="AA85" s="9">
        <v>9403.7724422423489</v>
      </c>
      <c r="AB85" s="9">
        <v>9319.2109677284607</v>
      </c>
      <c r="AC85" s="9">
        <v>9234.6494932145724</v>
      </c>
      <c r="AD85" s="9">
        <v>9150.0880187006842</v>
      </c>
      <c r="AE85" s="9">
        <v>7921.1895869697728</v>
      </c>
      <c r="AF85" s="9">
        <v>7847.3022657961619</v>
      </c>
      <c r="AG85" s="9">
        <v>7773.4149446225501</v>
      </c>
      <c r="AH85" s="9">
        <v>7699.5276234489393</v>
      </c>
      <c r="AI85" s="9">
        <v>7625.6403022753275</v>
      </c>
      <c r="AJ85" s="9">
        <v>7551.7529811017166</v>
      </c>
      <c r="AK85" s="9">
        <v>7477.8656599281057</v>
      </c>
      <c r="AL85" s="9">
        <v>7403.978338754494</v>
      </c>
      <c r="AM85" s="9">
        <v>7330.0910175808831</v>
      </c>
      <c r="AN85" s="9">
        <v>7256.2036964072722</v>
      </c>
      <c r="AO85" s="9">
        <v>7182.3163752336604</v>
      </c>
      <c r="AP85" s="9">
        <v>7108.4290540600496</v>
      </c>
    </row>
    <row r="86" spans="1:42" x14ac:dyDescent="0.25">
      <c r="A86" s="4" t="s">
        <v>43</v>
      </c>
      <c r="B86" s="5" t="s">
        <v>68</v>
      </c>
      <c r="C86" s="6" t="s">
        <v>78</v>
      </c>
      <c r="D86" s="7" t="s">
        <v>46</v>
      </c>
      <c r="E86" s="8" t="s">
        <v>48</v>
      </c>
      <c r="F86" s="9">
        <v>8314.74</v>
      </c>
      <c r="G86" s="9">
        <v>9358.61</v>
      </c>
      <c r="H86" s="9">
        <v>8759.48</v>
      </c>
      <c r="I86" s="9">
        <v>4392.5299999999988</v>
      </c>
      <c r="J86" s="9">
        <v>8534.26</v>
      </c>
      <c r="K86" s="9">
        <v>8530.23</v>
      </c>
      <c r="L86" s="9">
        <v>8626.17</v>
      </c>
      <c r="M86" s="9">
        <v>8914.01</v>
      </c>
      <c r="N86" s="9">
        <v>9214.41</v>
      </c>
      <c r="O86" s="9">
        <v>9450.15</v>
      </c>
      <c r="P86" s="9">
        <v>9702.85</v>
      </c>
      <c r="Q86" s="9">
        <v>9888.75</v>
      </c>
      <c r="R86" s="9">
        <v>10054.68</v>
      </c>
      <c r="S86" s="9">
        <v>10080.264238353464</v>
      </c>
      <c r="T86" s="9">
        <v>9995.7027638395739</v>
      </c>
      <c r="U86" s="9">
        <v>9911.1412893256838</v>
      </c>
      <c r="V86" s="9">
        <v>9826.5798148117956</v>
      </c>
      <c r="W86" s="9">
        <v>9742.0183402979073</v>
      </c>
      <c r="X86" s="9">
        <v>9657.4568657840173</v>
      </c>
      <c r="Y86" s="9">
        <v>9572.895391270129</v>
      </c>
      <c r="Z86" s="9">
        <v>9488.3339167562408</v>
      </c>
      <c r="AA86" s="9">
        <v>9403.7724422423489</v>
      </c>
      <c r="AB86" s="9">
        <v>9319.2109677284607</v>
      </c>
      <c r="AC86" s="9">
        <v>9234.6494932145724</v>
      </c>
      <c r="AD86" s="9">
        <v>9150.0880187006842</v>
      </c>
      <c r="AE86" s="9">
        <v>9065.5265441867941</v>
      </c>
      <c r="AF86" s="9">
        <v>8980.9650696729059</v>
      </c>
      <c r="AG86" s="9">
        <v>8896.4035951590176</v>
      </c>
      <c r="AH86" s="9">
        <v>8811.8421206451276</v>
      </c>
      <c r="AI86" s="9">
        <v>8727.2806461312375</v>
      </c>
      <c r="AJ86" s="9">
        <v>8642.7191716173493</v>
      </c>
      <c r="AK86" s="9">
        <v>8558.157697103461</v>
      </c>
      <c r="AL86" s="9">
        <v>8473.596222589571</v>
      </c>
      <c r="AM86" s="9">
        <v>8389.0347480756827</v>
      </c>
      <c r="AN86" s="9">
        <v>8304.4732735617945</v>
      </c>
      <c r="AO86" s="9">
        <v>8219.9117990479044</v>
      </c>
      <c r="AP86" s="9">
        <v>8135.3503245340153</v>
      </c>
    </row>
    <row r="87" spans="1:42" x14ac:dyDescent="0.25">
      <c r="A87" s="4" t="s">
        <v>43</v>
      </c>
      <c r="B87" s="5" t="s">
        <v>68</v>
      </c>
      <c r="C87" s="6" t="s">
        <v>78</v>
      </c>
      <c r="D87" s="7" t="s">
        <v>46</v>
      </c>
      <c r="E87" s="8" t="s">
        <v>52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-1144.3369572170213</v>
      </c>
      <c r="AF87" s="9">
        <v>-1133.662803876744</v>
      </c>
      <c r="AG87" s="9">
        <v>-1122.9886505364675</v>
      </c>
      <c r="AH87" s="9">
        <v>-1112.3144971961883</v>
      </c>
      <c r="AI87" s="9">
        <v>-1101.64034385591</v>
      </c>
      <c r="AJ87" s="9">
        <v>-1090.9661905156327</v>
      </c>
      <c r="AK87" s="9">
        <v>-1080.2920371753553</v>
      </c>
      <c r="AL87" s="9">
        <v>-1069.617883835077</v>
      </c>
      <c r="AM87" s="9">
        <v>-1058.9437304947996</v>
      </c>
      <c r="AN87" s="9">
        <v>-1048.2695771545223</v>
      </c>
      <c r="AO87" s="9">
        <v>-1037.595423814244</v>
      </c>
      <c r="AP87" s="9">
        <v>-1026.9212704739657</v>
      </c>
    </row>
    <row r="88" spans="1:42" x14ac:dyDescent="0.25">
      <c r="A88" s="4" t="s">
        <v>43</v>
      </c>
      <c r="B88" s="5" t="s">
        <v>68</v>
      </c>
      <c r="C88" s="6" t="s">
        <v>79</v>
      </c>
      <c r="D88" s="7" t="s">
        <v>46</v>
      </c>
      <c r="E88" s="8" t="s">
        <v>47</v>
      </c>
      <c r="F88" s="9">
        <v>22567.39</v>
      </c>
      <c r="G88" s="9">
        <v>22611.99</v>
      </c>
      <c r="H88" s="9">
        <v>19375.39</v>
      </c>
      <c r="I88" s="9">
        <v>-82317.47</v>
      </c>
      <c r="J88" s="9">
        <v>15564.17</v>
      </c>
      <c r="K88" s="9">
        <v>14834.24</v>
      </c>
      <c r="L88" s="9">
        <v>14700.45</v>
      </c>
      <c r="M88" s="9">
        <v>14717.4</v>
      </c>
      <c r="N88" s="9">
        <v>14747.390000000001</v>
      </c>
      <c r="O88" s="9">
        <v>14751.68</v>
      </c>
      <c r="P88" s="9">
        <v>14785.72</v>
      </c>
      <c r="Q88" s="9">
        <v>14791.84</v>
      </c>
      <c r="R88" s="9">
        <v>14808.45</v>
      </c>
      <c r="S88" s="9">
        <v>14841.876451940072</v>
      </c>
      <c r="T88" s="9">
        <v>14837.043518115521</v>
      </c>
      <c r="U88" s="9">
        <v>14843.724536481497</v>
      </c>
      <c r="V88" s="9">
        <v>14859.856113383896</v>
      </c>
      <c r="W88" s="9">
        <v>14882.837593534146</v>
      </c>
      <c r="X88" s="9">
        <v>14911.086356285052</v>
      </c>
      <c r="Y88" s="9">
        <v>14943.870661731013</v>
      </c>
      <c r="Z88" s="9">
        <v>14980.687757505451</v>
      </c>
      <c r="AA88" s="9">
        <v>15021.466227160252</v>
      </c>
      <c r="AB88" s="9">
        <v>15065.78140030891</v>
      </c>
      <c r="AC88" s="9">
        <v>15111.821793230107</v>
      </c>
      <c r="AD88" s="9">
        <v>15157.866036778725</v>
      </c>
      <c r="AE88" s="9">
        <v>14012.327259244423</v>
      </c>
      <c r="AF88" s="9">
        <v>14057.689447178334</v>
      </c>
      <c r="AG88" s="9">
        <v>14103.771791775349</v>
      </c>
      <c r="AH88" s="9">
        <v>14149.551721233307</v>
      </c>
      <c r="AI88" s="9">
        <v>14194.705723751158</v>
      </c>
      <c r="AJ88" s="9">
        <v>14239.10678623176</v>
      </c>
      <c r="AK88" s="9">
        <v>14282.830743775268</v>
      </c>
      <c r="AL88" s="9">
        <v>14326.496489880647</v>
      </c>
      <c r="AM88" s="9">
        <v>14371.351919319864</v>
      </c>
      <c r="AN88" s="9">
        <v>14419.451047568116</v>
      </c>
      <c r="AO88" s="9">
        <v>14470.12370866301</v>
      </c>
      <c r="AP88" s="9">
        <v>14520.111313199011</v>
      </c>
    </row>
    <row r="89" spans="1:42" x14ac:dyDescent="0.25">
      <c r="A89" s="4" t="s">
        <v>43</v>
      </c>
      <c r="B89" s="5" t="s">
        <v>68</v>
      </c>
      <c r="C89" s="6" t="s">
        <v>79</v>
      </c>
      <c r="D89" s="7" t="s">
        <v>46</v>
      </c>
      <c r="E89" s="8" t="s">
        <v>48</v>
      </c>
      <c r="F89" s="9">
        <v>22567.39</v>
      </c>
      <c r="G89" s="9">
        <v>22611.99</v>
      </c>
      <c r="H89" s="9">
        <v>19375.39</v>
      </c>
      <c r="I89" s="9">
        <v>-82317.47</v>
      </c>
      <c r="J89" s="9">
        <v>15564.17</v>
      </c>
      <c r="K89" s="9">
        <v>14834.24</v>
      </c>
      <c r="L89" s="9">
        <v>14700.45</v>
      </c>
      <c r="M89" s="9">
        <v>14717.4</v>
      </c>
      <c r="N89" s="9">
        <v>14747.390000000001</v>
      </c>
      <c r="O89" s="9">
        <v>14751.68</v>
      </c>
      <c r="P89" s="9">
        <v>14785.72</v>
      </c>
      <c r="Q89" s="9">
        <v>14791.84</v>
      </c>
      <c r="R89" s="9">
        <v>14808.45</v>
      </c>
      <c r="S89" s="9">
        <v>14841.876451940072</v>
      </c>
      <c r="T89" s="9">
        <v>14837.043518115521</v>
      </c>
      <c r="U89" s="9">
        <v>14843.724536481497</v>
      </c>
      <c r="V89" s="9">
        <v>14859.856113383896</v>
      </c>
      <c r="W89" s="9">
        <v>14882.837593534148</v>
      </c>
      <c r="X89" s="9">
        <v>14911.086356285054</v>
      </c>
      <c r="Y89" s="9">
        <v>14943.870661731013</v>
      </c>
      <c r="Z89" s="9">
        <v>14980.687757505451</v>
      </c>
      <c r="AA89" s="9">
        <v>15021.466227160252</v>
      </c>
      <c r="AB89" s="9">
        <v>15065.781400308908</v>
      </c>
      <c r="AC89" s="9">
        <v>15111.821793230107</v>
      </c>
      <c r="AD89" s="9">
        <v>15157.866036778723</v>
      </c>
      <c r="AE89" s="9">
        <v>15204.865749392875</v>
      </c>
      <c r="AF89" s="9">
        <v>15254.088549065847</v>
      </c>
      <c r="AG89" s="9">
        <v>15304.092795330691</v>
      </c>
      <c r="AH89" s="9">
        <v>15353.768888997844</v>
      </c>
      <c r="AI89" s="9">
        <v>15402.765785347001</v>
      </c>
      <c r="AJ89" s="9">
        <v>15450.945661655735</v>
      </c>
      <c r="AK89" s="9">
        <v>15498.390807075288</v>
      </c>
      <c r="AL89" s="9">
        <v>15545.772786891765</v>
      </c>
      <c r="AM89" s="9">
        <v>15594.445699687507</v>
      </c>
      <c r="AN89" s="9">
        <v>15646.638370765397</v>
      </c>
      <c r="AO89" s="9">
        <v>15701.623598761978</v>
      </c>
      <c r="AP89" s="9">
        <v>15755.865467513817</v>
      </c>
    </row>
    <row r="90" spans="1:42" x14ac:dyDescent="0.25">
      <c r="A90" s="4" t="s">
        <v>43</v>
      </c>
      <c r="B90" s="5" t="s">
        <v>68</v>
      </c>
      <c r="C90" s="6" t="s">
        <v>79</v>
      </c>
      <c r="D90" s="7" t="s">
        <v>46</v>
      </c>
      <c r="E90" s="8" t="s">
        <v>52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-1192.538490148459</v>
      </c>
      <c r="AF90" s="9">
        <v>-1196.3991018875145</v>
      </c>
      <c r="AG90" s="9">
        <v>-1200.3210035553477</v>
      </c>
      <c r="AH90" s="9">
        <v>-1204.2171677645365</v>
      </c>
      <c r="AI90" s="9">
        <v>-1208.0600615958417</v>
      </c>
      <c r="AJ90" s="9">
        <v>-1211.8388754239766</v>
      </c>
      <c r="AK90" s="9">
        <v>-1215.5600633000208</v>
      </c>
      <c r="AL90" s="9">
        <v>-1219.2762970111175</v>
      </c>
      <c r="AM90" s="9">
        <v>-1223.0937803676472</v>
      </c>
      <c r="AN90" s="9">
        <v>-1227.1873231972845</v>
      </c>
      <c r="AO90" s="9">
        <v>-1231.4998900989779</v>
      </c>
      <c r="AP90" s="9">
        <v>-1235.7541543148072</v>
      </c>
    </row>
    <row r="91" spans="1:42" x14ac:dyDescent="0.25">
      <c r="A91" s="4" t="s">
        <v>43</v>
      </c>
      <c r="B91" s="5" t="s">
        <v>68</v>
      </c>
      <c r="C91" s="6" t="s">
        <v>79</v>
      </c>
      <c r="D91" s="7" t="s">
        <v>71</v>
      </c>
      <c r="E91" s="8" t="s">
        <v>47</v>
      </c>
      <c r="F91" s="9">
        <v>249.96</v>
      </c>
      <c r="G91" s="9">
        <v>250.46</v>
      </c>
      <c r="H91" s="9">
        <v>250.83</v>
      </c>
      <c r="I91" s="9">
        <v>233.62</v>
      </c>
      <c r="J91" s="9">
        <v>768.36</v>
      </c>
      <c r="K91" s="9">
        <v>1352.83</v>
      </c>
      <c r="L91" s="9">
        <v>1388.51</v>
      </c>
      <c r="M91" s="9">
        <v>1647.78</v>
      </c>
      <c r="N91" s="9">
        <v>1928.74</v>
      </c>
      <c r="O91" s="9">
        <v>1972.84</v>
      </c>
      <c r="P91" s="9">
        <v>2079.8000000000002</v>
      </c>
      <c r="Q91" s="9">
        <v>2232.16</v>
      </c>
      <c r="R91" s="9">
        <v>1923.4299999999998</v>
      </c>
      <c r="S91" s="9">
        <v>1554.8869433457594</v>
      </c>
      <c r="T91" s="9">
        <v>1570.2744551216458</v>
      </c>
      <c r="U91" s="9">
        <v>1597.5518083070435</v>
      </c>
      <c r="V91" s="9">
        <v>1634.8460960463754</v>
      </c>
      <c r="W91" s="9">
        <v>1679.1780464620292</v>
      </c>
      <c r="X91" s="9">
        <v>1730.8014033207103</v>
      </c>
      <c r="Y91" s="9">
        <v>1787.054338071179</v>
      </c>
      <c r="Z91" s="9">
        <v>1847.7360443576958</v>
      </c>
      <c r="AA91" s="9">
        <v>1915.0894133161923</v>
      </c>
      <c r="AB91" s="9">
        <v>1983.212190045557</v>
      </c>
      <c r="AC91" s="9">
        <v>2045.848872727649</v>
      </c>
      <c r="AD91" s="9">
        <v>2100.5609692929947</v>
      </c>
      <c r="AE91" s="9">
        <v>1983.2937150304213</v>
      </c>
      <c r="AF91" s="9">
        <v>2032.8560035803409</v>
      </c>
      <c r="AG91" s="9">
        <v>2084.0820224246168</v>
      </c>
      <c r="AH91" s="9">
        <v>2136.6390255043771</v>
      </c>
      <c r="AI91" s="9">
        <v>2190.2608159725251</v>
      </c>
      <c r="AJ91" s="9">
        <v>2244.7344363513839</v>
      </c>
      <c r="AK91" s="9">
        <v>2299.8895206588109</v>
      </c>
      <c r="AL91" s="9">
        <v>2355.5897761090923</v>
      </c>
      <c r="AM91" s="9">
        <v>2411.7261684736573</v>
      </c>
      <c r="AN91" s="9">
        <v>2468.2114703696489</v>
      </c>
      <c r="AO91" s="9">
        <v>2524.9758998907828</v>
      </c>
      <c r="AP91" s="9">
        <v>2581.9636315120297</v>
      </c>
    </row>
    <row r="92" spans="1:42" x14ac:dyDescent="0.25">
      <c r="A92" s="4" t="s">
        <v>43</v>
      </c>
      <c r="B92" s="5" t="s">
        <v>68</v>
      </c>
      <c r="C92" s="6" t="s">
        <v>79</v>
      </c>
      <c r="D92" s="7" t="s">
        <v>71</v>
      </c>
      <c r="E92" s="8" t="s">
        <v>48</v>
      </c>
      <c r="F92" s="9">
        <v>249.96</v>
      </c>
      <c r="G92" s="9">
        <v>250.46</v>
      </c>
      <c r="H92" s="9">
        <v>250.83</v>
      </c>
      <c r="I92" s="9">
        <v>233.62</v>
      </c>
      <c r="J92" s="9">
        <v>768.36</v>
      </c>
      <c r="K92" s="9">
        <v>1352.83</v>
      </c>
      <c r="L92" s="9">
        <v>1388.51</v>
      </c>
      <c r="M92" s="9">
        <v>1647.78</v>
      </c>
      <c r="N92" s="9">
        <v>1928.74</v>
      </c>
      <c r="O92" s="9">
        <v>1972.84</v>
      </c>
      <c r="P92" s="9">
        <v>2079.8000000000002</v>
      </c>
      <c r="Q92" s="9">
        <v>2232.16</v>
      </c>
      <c r="R92" s="9">
        <v>1923.4299999999998</v>
      </c>
      <c r="S92" s="9">
        <v>1554.8869433457594</v>
      </c>
      <c r="T92" s="9">
        <v>1570.2744551216458</v>
      </c>
      <c r="U92" s="9">
        <v>1597.5518083070435</v>
      </c>
      <c r="V92" s="9">
        <v>1634.8460960463754</v>
      </c>
      <c r="W92" s="9">
        <v>1679.1780464620292</v>
      </c>
      <c r="X92" s="9">
        <v>1730.8014033207103</v>
      </c>
      <c r="Y92" s="9">
        <v>1787.054338071179</v>
      </c>
      <c r="Z92" s="9">
        <v>1847.7360443576958</v>
      </c>
      <c r="AA92" s="9">
        <v>1915.0894133161923</v>
      </c>
      <c r="AB92" s="9">
        <v>1983.212190045557</v>
      </c>
      <c r="AC92" s="9">
        <v>2045.848872727649</v>
      </c>
      <c r="AD92" s="9">
        <v>2100.5609692929947</v>
      </c>
      <c r="AE92" s="9">
        <v>2152.084669501095</v>
      </c>
      <c r="AF92" s="9">
        <v>2205.8650251616464</v>
      </c>
      <c r="AG92" s="9">
        <v>2261.4507051841583</v>
      </c>
      <c r="AH92" s="9">
        <v>2318.4806446962384</v>
      </c>
      <c r="AI92" s="9">
        <v>2376.6659917999741</v>
      </c>
      <c r="AJ92" s="9">
        <v>2435.7756649770336</v>
      </c>
      <c r="AK92" s="9">
        <v>2495.6247990127517</v>
      </c>
      <c r="AL92" s="9">
        <v>2556.0655017353974</v>
      </c>
      <c r="AM92" s="9">
        <v>2616.9794594075852</v>
      </c>
      <c r="AN92" s="9">
        <v>2678.2720210394064</v>
      </c>
      <c r="AO92" s="9">
        <v>2739.8674658389336</v>
      </c>
      <c r="AP92" s="9">
        <v>2801.7052171726273</v>
      </c>
    </row>
    <row r="93" spans="1:42" x14ac:dyDescent="0.25">
      <c r="A93" s="4" t="s">
        <v>43</v>
      </c>
      <c r="B93" s="5" t="s">
        <v>68</v>
      </c>
      <c r="C93" s="6" t="s">
        <v>79</v>
      </c>
      <c r="D93" s="7" t="s">
        <v>71</v>
      </c>
      <c r="E93" s="8" t="s">
        <v>52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-168.79095447067368</v>
      </c>
      <c r="AF93" s="9">
        <v>-173.00902158130521</v>
      </c>
      <c r="AG93" s="9">
        <v>-177.36868275954146</v>
      </c>
      <c r="AH93" s="9">
        <v>-181.84161919186158</v>
      </c>
      <c r="AI93" s="9">
        <v>-186.4051758274486</v>
      </c>
      <c r="AJ93" s="9">
        <v>-191.0412286256493</v>
      </c>
      <c r="AK93" s="9">
        <v>-195.735278353941</v>
      </c>
      <c r="AL93" s="9">
        <v>-200.47572562630535</v>
      </c>
      <c r="AM93" s="9">
        <v>-205.25329093392793</v>
      </c>
      <c r="AN93" s="9">
        <v>-210.06055066975705</v>
      </c>
      <c r="AO93" s="9">
        <v>-214.89156594815108</v>
      </c>
      <c r="AP93" s="9">
        <v>-219.74158566059782</v>
      </c>
    </row>
    <row r="94" spans="1:42" x14ac:dyDescent="0.25">
      <c r="A94" s="4" t="s">
        <v>43</v>
      </c>
      <c r="B94" s="5" t="s">
        <v>68</v>
      </c>
      <c r="C94" s="6" t="s">
        <v>80</v>
      </c>
      <c r="D94" s="7" t="s">
        <v>46</v>
      </c>
      <c r="E94" s="8" t="s">
        <v>47</v>
      </c>
      <c r="F94" s="9">
        <v>11846.77</v>
      </c>
      <c r="G94" s="9">
        <v>11851.75</v>
      </c>
      <c r="H94" s="9">
        <v>7247.71</v>
      </c>
      <c r="I94" s="9">
        <v>-132353.62</v>
      </c>
      <c r="J94" s="9">
        <v>2372.5500000000002</v>
      </c>
      <c r="K94" s="9">
        <v>2037.52</v>
      </c>
      <c r="L94" s="9">
        <v>1892.7</v>
      </c>
      <c r="M94" s="9">
        <v>1813.77</v>
      </c>
      <c r="N94" s="9">
        <v>1762.34</v>
      </c>
      <c r="O94" s="9">
        <v>1687.6</v>
      </c>
      <c r="P94" s="9">
        <v>1638.05</v>
      </c>
      <c r="Q94" s="9">
        <v>1580.54</v>
      </c>
      <c r="R94" s="9">
        <v>1524.7</v>
      </c>
      <c r="S94" s="9">
        <v>1493.8709750767996</v>
      </c>
      <c r="T94" s="9">
        <v>1483.9057533962439</v>
      </c>
      <c r="U94" s="9">
        <v>1473.9405317156884</v>
      </c>
      <c r="V94" s="9">
        <v>1463.9753100351327</v>
      </c>
      <c r="W94" s="9">
        <v>1454.010088354577</v>
      </c>
      <c r="X94" s="9">
        <v>1444.0448666740215</v>
      </c>
      <c r="Y94" s="9">
        <v>1434.0796449934658</v>
      </c>
      <c r="Z94" s="9">
        <v>1424.11442331291</v>
      </c>
      <c r="AA94" s="9">
        <v>1414.1492016323546</v>
      </c>
      <c r="AB94" s="9">
        <v>1404.1839799517988</v>
      </c>
      <c r="AC94" s="9">
        <v>1394.2187582712431</v>
      </c>
      <c r="AD94" s="9">
        <v>1384.2535365906876</v>
      </c>
      <c r="AE94" s="9">
        <v>2500.3180955139173</v>
      </c>
      <c r="AF94" s="9">
        <v>2482.1878212305842</v>
      </c>
      <c r="AG94" s="9">
        <v>2464.0575469472501</v>
      </c>
      <c r="AH94" s="9">
        <v>2445.9272726639169</v>
      </c>
      <c r="AI94" s="9">
        <v>2427.7969983805833</v>
      </c>
      <c r="AJ94" s="9">
        <v>2409.6667240972497</v>
      </c>
      <c r="AK94" s="9">
        <v>2391.5364498139165</v>
      </c>
      <c r="AL94" s="9">
        <v>2373.4061755305829</v>
      </c>
      <c r="AM94" s="9">
        <v>2355.2759012472493</v>
      </c>
      <c r="AN94" s="9">
        <v>2337.1456269639161</v>
      </c>
      <c r="AO94" s="9">
        <v>2319.0153526805825</v>
      </c>
      <c r="AP94" s="9">
        <v>2300.8850783972489</v>
      </c>
    </row>
    <row r="95" spans="1:42" x14ac:dyDescent="0.25">
      <c r="A95" s="4" t="s">
        <v>43</v>
      </c>
      <c r="B95" s="5" t="s">
        <v>68</v>
      </c>
      <c r="C95" s="6" t="s">
        <v>80</v>
      </c>
      <c r="D95" s="7" t="s">
        <v>46</v>
      </c>
      <c r="E95" s="8" t="s">
        <v>48</v>
      </c>
      <c r="F95" s="9">
        <v>11846.77</v>
      </c>
      <c r="G95" s="9">
        <v>11851.75</v>
      </c>
      <c r="H95" s="9">
        <v>7247.71</v>
      </c>
      <c r="I95" s="9">
        <v>-132353.62</v>
      </c>
      <c r="J95" s="9">
        <v>2372.5500000000002</v>
      </c>
      <c r="K95" s="9">
        <v>2037.52</v>
      </c>
      <c r="L95" s="9">
        <v>1892.7</v>
      </c>
      <c r="M95" s="9">
        <v>1813.77</v>
      </c>
      <c r="N95" s="9">
        <v>1762.34</v>
      </c>
      <c r="O95" s="9">
        <v>1687.6</v>
      </c>
      <c r="P95" s="9">
        <v>1638.05</v>
      </c>
      <c r="Q95" s="9">
        <v>1580.54</v>
      </c>
      <c r="R95" s="9">
        <v>1524.7</v>
      </c>
      <c r="S95" s="9">
        <v>1493.8709750767996</v>
      </c>
      <c r="T95" s="9">
        <v>1483.9057533962439</v>
      </c>
      <c r="U95" s="9">
        <v>1473.9405317156884</v>
      </c>
      <c r="V95" s="9">
        <v>1463.9753100351327</v>
      </c>
      <c r="W95" s="9">
        <v>1454.010088354577</v>
      </c>
      <c r="X95" s="9">
        <v>1444.0448666740215</v>
      </c>
      <c r="Y95" s="9">
        <v>1434.0796449934658</v>
      </c>
      <c r="Z95" s="9">
        <v>1424.11442331291</v>
      </c>
      <c r="AA95" s="9">
        <v>1414.1492016323546</v>
      </c>
      <c r="AB95" s="9">
        <v>1404.1839799517988</v>
      </c>
      <c r="AC95" s="9">
        <v>1394.2187582712431</v>
      </c>
      <c r="AD95" s="9">
        <v>1384.2535365906876</v>
      </c>
      <c r="AE95" s="9">
        <v>1374.2883149101319</v>
      </c>
      <c r="AF95" s="9">
        <v>1364.3230932295762</v>
      </c>
      <c r="AG95" s="9">
        <v>1354.3578715490205</v>
      </c>
      <c r="AH95" s="9">
        <v>1344.3926498684648</v>
      </c>
      <c r="AI95" s="9">
        <v>1334.4274281879093</v>
      </c>
      <c r="AJ95" s="9">
        <v>1324.4622065073536</v>
      </c>
      <c r="AK95" s="9">
        <v>1314.4969848267979</v>
      </c>
      <c r="AL95" s="9">
        <v>1304.5317631462424</v>
      </c>
      <c r="AM95" s="9">
        <v>1294.5665414656867</v>
      </c>
      <c r="AN95" s="9">
        <v>1284.601319785131</v>
      </c>
      <c r="AO95" s="9">
        <v>1274.6360981045755</v>
      </c>
      <c r="AP95" s="9">
        <v>1264.6708764240198</v>
      </c>
    </row>
    <row r="96" spans="1:42" x14ac:dyDescent="0.25">
      <c r="A96" s="4" t="s">
        <v>43</v>
      </c>
      <c r="B96" s="5" t="s">
        <v>68</v>
      </c>
      <c r="C96" s="6" t="s">
        <v>80</v>
      </c>
      <c r="D96" s="7" t="s">
        <v>46</v>
      </c>
      <c r="E96" s="8" t="s">
        <v>52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1126.0297806037854</v>
      </c>
      <c r="AF96" s="9">
        <v>1117.864728001008</v>
      </c>
      <c r="AG96" s="9">
        <v>1109.6996753982296</v>
      </c>
      <c r="AH96" s="9">
        <v>1101.5346227954522</v>
      </c>
      <c r="AI96" s="9">
        <v>1093.369570192674</v>
      </c>
      <c r="AJ96" s="9">
        <v>1085.2045175898961</v>
      </c>
      <c r="AK96" s="9">
        <v>1077.0394649871187</v>
      </c>
      <c r="AL96" s="9">
        <v>1068.8744123843405</v>
      </c>
      <c r="AM96" s="9">
        <v>1060.7093597815626</v>
      </c>
      <c r="AN96" s="9">
        <v>1052.5443071787852</v>
      </c>
      <c r="AO96" s="9">
        <v>1044.379254576007</v>
      </c>
      <c r="AP96" s="9">
        <v>1036.2142019732291</v>
      </c>
    </row>
    <row r="97" spans="1:42" x14ac:dyDescent="0.25">
      <c r="A97" s="4" t="s">
        <v>43</v>
      </c>
      <c r="B97" s="5" t="s">
        <v>68</v>
      </c>
      <c r="C97" s="6" t="s">
        <v>81</v>
      </c>
      <c r="D97" s="7" t="s">
        <v>46</v>
      </c>
      <c r="E97" s="8" t="s">
        <v>47</v>
      </c>
      <c r="F97" s="9">
        <v>19443.93</v>
      </c>
      <c r="G97" s="9">
        <v>19785.3</v>
      </c>
      <c r="H97" s="9">
        <v>18321.599999999999</v>
      </c>
      <c r="I97" s="9">
        <v>-25913.239999999998</v>
      </c>
      <c r="J97" s="9">
        <v>16871.350000000002</v>
      </c>
      <c r="K97" s="9">
        <v>16827.350000000002</v>
      </c>
      <c r="L97" s="9">
        <v>16850.7</v>
      </c>
      <c r="M97" s="9">
        <v>16957.82</v>
      </c>
      <c r="N97" s="9">
        <v>17018.63</v>
      </c>
      <c r="O97" s="9">
        <v>17095.28</v>
      </c>
      <c r="P97" s="9">
        <v>17267.38</v>
      </c>
      <c r="Q97" s="9">
        <v>17358.740000000002</v>
      </c>
      <c r="R97" s="9">
        <v>17455.419999999998</v>
      </c>
      <c r="S97" s="9">
        <v>17550.147653424025</v>
      </c>
      <c r="T97" s="9">
        <v>17617.55798969126</v>
      </c>
      <c r="U97" s="9">
        <v>17701.986451854278</v>
      </c>
      <c r="V97" s="9">
        <v>17800.383253671418</v>
      </c>
      <c r="W97" s="9">
        <v>17908.904512661637</v>
      </c>
      <c r="X97" s="9">
        <v>18025.211046155662</v>
      </c>
      <c r="Y97" s="9">
        <v>18148.221310507044</v>
      </c>
      <c r="Z97" s="9">
        <v>18277.192215686711</v>
      </c>
      <c r="AA97" s="9">
        <v>18412.018205054734</v>
      </c>
      <c r="AB97" s="9">
        <v>18552.071597170168</v>
      </c>
      <c r="AC97" s="9">
        <v>18694.674939711102</v>
      </c>
      <c r="AD97" s="9">
        <v>18837.283973648078</v>
      </c>
      <c r="AE97" s="9">
        <v>16387.19351759366</v>
      </c>
      <c r="AF97" s="9">
        <v>16514.368629283785</v>
      </c>
      <c r="AG97" s="9">
        <v>16642.540901598881</v>
      </c>
      <c r="AH97" s="9">
        <v>16770.294436596792</v>
      </c>
      <c r="AI97" s="9">
        <v>16897.181285593218</v>
      </c>
      <c r="AJ97" s="9">
        <v>17023.02558066132</v>
      </c>
      <c r="AK97" s="9">
        <v>17147.932326419901</v>
      </c>
      <c r="AL97" s="9">
        <v>17272.758470058139</v>
      </c>
      <c r="AM97" s="9">
        <v>17399.2319016234</v>
      </c>
      <c r="AN97" s="9">
        <v>17530.19670138308</v>
      </c>
      <c r="AO97" s="9">
        <v>17664.724928037547</v>
      </c>
      <c r="AP97" s="9">
        <v>17798.304595216836</v>
      </c>
    </row>
    <row r="98" spans="1:42" x14ac:dyDescent="0.25">
      <c r="A98" s="4" t="s">
        <v>43</v>
      </c>
      <c r="B98" s="5" t="s">
        <v>68</v>
      </c>
      <c r="C98" s="6" t="s">
        <v>81</v>
      </c>
      <c r="D98" s="7" t="s">
        <v>46</v>
      </c>
      <c r="E98" s="8" t="s">
        <v>48</v>
      </c>
      <c r="F98" s="9">
        <v>19443.93</v>
      </c>
      <c r="G98" s="9">
        <v>19785.3</v>
      </c>
      <c r="H98" s="9">
        <v>18321.599999999999</v>
      </c>
      <c r="I98" s="9">
        <v>-25913.239999999998</v>
      </c>
      <c r="J98" s="9">
        <v>16871.350000000002</v>
      </c>
      <c r="K98" s="9">
        <v>16827.350000000002</v>
      </c>
      <c r="L98" s="9">
        <v>16850.7</v>
      </c>
      <c r="M98" s="9">
        <v>16957.82</v>
      </c>
      <c r="N98" s="9">
        <v>17018.63</v>
      </c>
      <c r="O98" s="9">
        <v>17095.28</v>
      </c>
      <c r="P98" s="9">
        <v>17267.38</v>
      </c>
      <c r="Q98" s="9">
        <v>17358.740000000002</v>
      </c>
      <c r="R98" s="9">
        <v>17455.419999999998</v>
      </c>
      <c r="S98" s="9">
        <v>17550.147653424021</v>
      </c>
      <c r="T98" s="9">
        <v>17617.55798969126</v>
      </c>
      <c r="U98" s="9">
        <v>17701.986451854274</v>
      </c>
      <c r="V98" s="9">
        <v>17800.383253671414</v>
      </c>
      <c r="W98" s="9">
        <v>17908.90451266164</v>
      </c>
      <c r="X98" s="9">
        <v>18025.211046155659</v>
      </c>
      <c r="Y98" s="9">
        <v>18148.22131050704</v>
      </c>
      <c r="Z98" s="9">
        <v>18277.192215686711</v>
      </c>
      <c r="AA98" s="9">
        <v>18412.018205054734</v>
      </c>
      <c r="AB98" s="9">
        <v>18552.071597170172</v>
      </c>
      <c r="AC98" s="9">
        <v>18694.674939711102</v>
      </c>
      <c r="AD98" s="9">
        <v>18837.283973648071</v>
      </c>
      <c r="AE98" s="9">
        <v>18981.305232733972</v>
      </c>
      <c r="AF98" s="9">
        <v>19128.612311911718</v>
      </c>
      <c r="AG98" s="9">
        <v>19277.074403396382</v>
      </c>
      <c r="AH98" s="9">
        <v>19425.051470961538</v>
      </c>
      <c r="AI98" s="9">
        <v>19572.024655127265</v>
      </c>
      <c r="AJ98" s="9">
        <v>19717.790247870249</v>
      </c>
      <c r="AK98" s="9">
        <v>19862.469876162057</v>
      </c>
      <c r="AL98" s="9">
        <v>20007.056142924477</v>
      </c>
      <c r="AM98" s="9">
        <v>20153.550465200842</v>
      </c>
      <c r="AN98" s="9">
        <v>20305.247144459172</v>
      </c>
      <c r="AO98" s="9">
        <v>20461.071345217231</v>
      </c>
      <c r="AP98" s="9">
        <v>20615.796828436476</v>
      </c>
    </row>
    <row r="99" spans="1:42" x14ac:dyDescent="0.25">
      <c r="A99" s="4" t="s">
        <v>43</v>
      </c>
      <c r="B99" s="5" t="s">
        <v>68</v>
      </c>
      <c r="C99" s="6" t="s">
        <v>81</v>
      </c>
      <c r="D99" s="7" t="s">
        <v>46</v>
      </c>
      <c r="E99" s="8" t="s">
        <v>52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-2594.1117151403141</v>
      </c>
      <c r="AF99" s="9">
        <v>-2614.2436826279363</v>
      </c>
      <c r="AG99" s="9">
        <v>-2634.5335017975076</v>
      </c>
      <c r="AH99" s="9">
        <v>-2654.757034364744</v>
      </c>
      <c r="AI99" s="9">
        <v>-2674.8433695340582</v>
      </c>
      <c r="AJ99" s="9">
        <v>-2694.7646672089331</v>
      </c>
      <c r="AK99" s="9">
        <v>-2714.5375497421478</v>
      </c>
      <c r="AL99" s="9">
        <v>-2734.2976728663452</v>
      </c>
      <c r="AM99" s="9">
        <v>-2754.3185635774507</v>
      </c>
      <c r="AN99" s="9">
        <v>-2775.0504430760889</v>
      </c>
      <c r="AO99" s="9">
        <v>-2796.3464171796886</v>
      </c>
      <c r="AP99" s="9">
        <v>-2817.4922332196516</v>
      </c>
    </row>
    <row r="100" spans="1:42" x14ac:dyDescent="0.25">
      <c r="A100" s="4" t="s">
        <v>43</v>
      </c>
      <c r="B100" s="5" t="s">
        <v>68</v>
      </c>
      <c r="C100" s="6" t="s">
        <v>82</v>
      </c>
      <c r="D100" s="7" t="s">
        <v>46</v>
      </c>
      <c r="E100" s="8" t="s">
        <v>47</v>
      </c>
      <c r="F100" s="9">
        <v>8061.49</v>
      </c>
      <c r="G100" s="9">
        <v>8092.5899999999992</v>
      </c>
      <c r="H100" s="9">
        <v>6607.9299999999994</v>
      </c>
      <c r="I100" s="9">
        <v>-42623.61</v>
      </c>
      <c r="J100" s="9">
        <v>5119.8499999999995</v>
      </c>
      <c r="K100" s="9">
        <v>5091.58</v>
      </c>
      <c r="L100" s="9">
        <v>5066.6499999999996</v>
      </c>
      <c r="M100" s="9">
        <v>5076.9699999999993</v>
      </c>
      <c r="N100" s="9">
        <v>5085.7199999999993</v>
      </c>
      <c r="O100" s="9">
        <v>5096</v>
      </c>
      <c r="P100" s="9">
        <v>5111.75</v>
      </c>
      <c r="Q100" s="9">
        <v>5113.7</v>
      </c>
      <c r="R100" s="9">
        <v>5122.78</v>
      </c>
      <c r="S100" s="9">
        <v>5143.3534158879747</v>
      </c>
      <c r="T100" s="9">
        <v>5169.1097716949334</v>
      </c>
      <c r="U100" s="9">
        <v>5201.2221810712135</v>
      </c>
      <c r="V100" s="9">
        <v>5238.5515876456375</v>
      </c>
      <c r="W100" s="9">
        <v>5279.6623502017092</v>
      </c>
      <c r="X100" s="9">
        <v>5323.680813764392</v>
      </c>
      <c r="Y100" s="9">
        <v>5370.2030355378683</v>
      </c>
      <c r="Z100" s="9">
        <v>5418.9514808475851</v>
      </c>
      <c r="AA100" s="9">
        <v>5469.8867256311087</v>
      </c>
      <c r="AB100" s="9">
        <v>5522.7743388537028</v>
      </c>
      <c r="AC100" s="9">
        <v>5576.6143261275074</v>
      </c>
      <c r="AD100" s="9">
        <v>5630.4564390653504</v>
      </c>
      <c r="AE100" s="9">
        <v>6590.8451439056935</v>
      </c>
      <c r="AF100" s="9">
        <v>6655.3026526965368</v>
      </c>
      <c r="AG100" s="9">
        <v>6720.2602954644344</v>
      </c>
      <c r="AH100" s="9">
        <v>6785.0079171439165</v>
      </c>
      <c r="AI100" s="9">
        <v>6849.3208454490996</v>
      </c>
      <c r="AJ100" s="9">
        <v>6913.1108723987727</v>
      </c>
      <c r="AK100" s="9">
        <v>6976.4306639088227</v>
      </c>
      <c r="AL100" s="9">
        <v>7039.7100287734529</v>
      </c>
      <c r="AM100" s="9">
        <v>7103.8156042220853</v>
      </c>
      <c r="AN100" s="9">
        <v>7170.1738617173642</v>
      </c>
      <c r="AO100" s="9">
        <v>7238.3193847947368</v>
      </c>
      <c r="AP100" s="9">
        <v>7305.9891501948459</v>
      </c>
    </row>
    <row r="101" spans="1:42" x14ac:dyDescent="0.25">
      <c r="A101" s="4" t="s">
        <v>43</v>
      </c>
      <c r="B101" s="5" t="s">
        <v>68</v>
      </c>
      <c r="C101" s="6" t="s">
        <v>82</v>
      </c>
      <c r="D101" s="7" t="s">
        <v>46</v>
      </c>
      <c r="E101" s="8" t="s">
        <v>48</v>
      </c>
      <c r="F101" s="9">
        <v>8061.49</v>
      </c>
      <c r="G101" s="9">
        <v>8092.5899999999992</v>
      </c>
      <c r="H101" s="9">
        <v>6607.9299999999994</v>
      </c>
      <c r="I101" s="9">
        <v>-42623.61</v>
      </c>
      <c r="J101" s="9">
        <v>5119.8499999999995</v>
      </c>
      <c r="K101" s="9">
        <v>5091.58</v>
      </c>
      <c r="L101" s="9">
        <v>5066.6499999999996</v>
      </c>
      <c r="M101" s="9">
        <v>5076.9699999999993</v>
      </c>
      <c r="N101" s="9">
        <v>5085.7199999999993</v>
      </c>
      <c r="O101" s="9">
        <v>5096</v>
      </c>
      <c r="P101" s="9">
        <v>5111.75</v>
      </c>
      <c r="Q101" s="9">
        <v>5113.7</v>
      </c>
      <c r="R101" s="9">
        <v>5122.78</v>
      </c>
      <c r="S101" s="9">
        <v>5143.3534158879756</v>
      </c>
      <c r="T101" s="9">
        <v>5169.1097716949353</v>
      </c>
      <c r="U101" s="9">
        <v>5201.2221810712126</v>
      </c>
      <c r="V101" s="9">
        <v>5238.5515876456384</v>
      </c>
      <c r="W101" s="9">
        <v>5279.6623502017092</v>
      </c>
      <c r="X101" s="9">
        <v>5323.6808137643939</v>
      </c>
      <c r="Y101" s="9">
        <v>5370.2030355378683</v>
      </c>
      <c r="Z101" s="9">
        <v>5418.9514808475842</v>
      </c>
      <c r="AA101" s="9">
        <v>5469.8867256311069</v>
      </c>
      <c r="AB101" s="9">
        <v>5522.7743388537028</v>
      </c>
      <c r="AC101" s="9">
        <v>5576.6143261275092</v>
      </c>
      <c r="AD101" s="9">
        <v>5630.4564390653486</v>
      </c>
      <c r="AE101" s="9">
        <v>5684.8260001342887</v>
      </c>
      <c r="AF101" s="9">
        <v>5740.4227732153395</v>
      </c>
      <c r="AG101" s="9">
        <v>5796.4509287024757</v>
      </c>
      <c r="AH101" s="9">
        <v>5852.2979339246695</v>
      </c>
      <c r="AI101" s="9">
        <v>5907.7700014655302</v>
      </c>
      <c r="AJ101" s="9">
        <v>5962.7910489692904</v>
      </c>
      <c r="AK101" s="9">
        <v>6017.4065025628661</v>
      </c>
      <c r="AL101" s="9">
        <v>6071.9870868126809</v>
      </c>
      <c r="AM101" s="9">
        <v>6127.280305528484</v>
      </c>
      <c r="AN101" s="9">
        <v>6184.5165384085094</v>
      </c>
      <c r="AO101" s="9">
        <v>6243.2943480709309</v>
      </c>
      <c r="AP101" s="9">
        <v>6301.6618007071456</v>
      </c>
    </row>
    <row r="102" spans="1:42" x14ac:dyDescent="0.25">
      <c r="A102" s="4" t="s">
        <v>43</v>
      </c>
      <c r="B102" s="5" t="s">
        <v>68</v>
      </c>
      <c r="C102" s="6" t="s">
        <v>82</v>
      </c>
      <c r="D102" s="7" t="s">
        <v>46</v>
      </c>
      <c r="E102" s="8" t="s">
        <v>52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906.01914377140292</v>
      </c>
      <c r="AF102" s="9">
        <v>914.87987948119519</v>
      </c>
      <c r="AG102" s="9">
        <v>923.8093667619579</v>
      </c>
      <c r="AH102" s="9">
        <v>932.70998321924469</v>
      </c>
      <c r="AI102" s="9">
        <v>941.55084398356928</v>
      </c>
      <c r="AJ102" s="9">
        <v>950.31982342948118</v>
      </c>
      <c r="AK102" s="9">
        <v>959.02416134595705</v>
      </c>
      <c r="AL102" s="9">
        <v>967.72294196077178</v>
      </c>
      <c r="AM102" s="9">
        <v>976.53529869360261</v>
      </c>
      <c r="AN102" s="9">
        <v>985.65732330885646</v>
      </c>
      <c r="AO102" s="9">
        <v>995.02503672380521</v>
      </c>
      <c r="AP102" s="9">
        <v>1004.3273494877017</v>
      </c>
    </row>
    <row r="103" spans="1:42" x14ac:dyDescent="0.25">
      <c r="A103" s="4" t="s">
        <v>43</v>
      </c>
      <c r="B103" s="5" t="s">
        <v>68</v>
      </c>
      <c r="C103" s="6" t="s">
        <v>83</v>
      </c>
      <c r="D103" s="7" t="s">
        <v>46</v>
      </c>
      <c r="E103" s="8" t="s">
        <v>47</v>
      </c>
      <c r="F103" s="9">
        <v>4450.68</v>
      </c>
      <c r="G103" s="9">
        <v>4450.68</v>
      </c>
      <c r="H103" s="9">
        <v>4414.43</v>
      </c>
      <c r="I103" s="9">
        <v>4204.5200000000004</v>
      </c>
      <c r="J103" s="9">
        <v>4378.17</v>
      </c>
      <c r="K103" s="9">
        <v>4378.3900000000003</v>
      </c>
      <c r="L103" s="9">
        <v>4378.6099999999997</v>
      </c>
      <c r="M103" s="9">
        <v>4378.6099999999997</v>
      </c>
      <c r="N103" s="9">
        <v>4378.6099999999997</v>
      </c>
      <c r="O103" s="9">
        <v>4378.6099999999997</v>
      </c>
      <c r="P103" s="9">
        <v>4378.6099999999997</v>
      </c>
      <c r="Q103" s="9">
        <v>4378.6099999999997</v>
      </c>
      <c r="R103" s="9">
        <v>4378.6099999999997</v>
      </c>
      <c r="S103" s="9">
        <v>4383.4039083589414</v>
      </c>
      <c r="T103" s="9">
        <v>4393.9361549471196</v>
      </c>
      <c r="U103" s="9">
        <v>4407.0799070397152</v>
      </c>
      <c r="V103" s="9">
        <v>4422.3671616611755</v>
      </c>
      <c r="W103" s="9">
        <v>4439.208058311061</v>
      </c>
      <c r="X103" s="9">
        <v>4457.2436392255031</v>
      </c>
      <c r="Y103" s="9">
        <v>4476.3079368236376</v>
      </c>
      <c r="Z103" s="9">
        <v>4496.2869207055719</v>
      </c>
      <c r="AA103" s="9">
        <v>4517.1643927453897</v>
      </c>
      <c r="AB103" s="9">
        <v>4538.8440324934627</v>
      </c>
      <c r="AC103" s="9">
        <v>4560.9149732351279</v>
      </c>
      <c r="AD103" s="9">
        <v>4582.9867873462963</v>
      </c>
      <c r="AE103" s="9">
        <v>7872.5314481708074</v>
      </c>
      <c r="AF103" s="9">
        <v>7911.494729591117</v>
      </c>
      <c r="AG103" s="9">
        <v>7950.7609984551063</v>
      </c>
      <c r="AH103" s="9">
        <v>7989.9000339064169</v>
      </c>
      <c r="AI103" s="9">
        <v>8028.7757266529561</v>
      </c>
      <c r="AJ103" s="9">
        <v>8067.3346391920559</v>
      </c>
      <c r="AK103" s="9">
        <v>8105.6086771968921</v>
      </c>
      <c r="AL103" s="9">
        <v>8143.8582242322855</v>
      </c>
      <c r="AM103" s="9">
        <v>8182.6083000145172</v>
      </c>
      <c r="AN103" s="9">
        <v>8222.7230788684283</v>
      </c>
      <c r="AO103" s="9">
        <v>8263.9206056553721</v>
      </c>
      <c r="AP103" s="9">
        <v>8304.8299124671503</v>
      </c>
    </row>
    <row r="104" spans="1:42" x14ac:dyDescent="0.25">
      <c r="A104" s="4" t="s">
        <v>43</v>
      </c>
      <c r="B104" s="5" t="s">
        <v>68</v>
      </c>
      <c r="C104" s="6" t="s">
        <v>83</v>
      </c>
      <c r="D104" s="7" t="s">
        <v>46</v>
      </c>
      <c r="E104" s="8" t="s">
        <v>48</v>
      </c>
      <c r="F104" s="9">
        <v>4450.68</v>
      </c>
      <c r="G104" s="9">
        <v>4450.68</v>
      </c>
      <c r="H104" s="9">
        <v>4414.43</v>
      </c>
      <c r="I104" s="9">
        <v>4204.5200000000004</v>
      </c>
      <c r="J104" s="9">
        <v>4378.17</v>
      </c>
      <c r="K104" s="9">
        <v>4378.3900000000003</v>
      </c>
      <c r="L104" s="9">
        <v>4378.6099999999997</v>
      </c>
      <c r="M104" s="9">
        <v>4378.6099999999997</v>
      </c>
      <c r="N104" s="9">
        <v>4378.6099999999997</v>
      </c>
      <c r="O104" s="9">
        <v>4378.6099999999997</v>
      </c>
      <c r="P104" s="9">
        <v>4378.6099999999997</v>
      </c>
      <c r="Q104" s="9">
        <v>4378.6099999999997</v>
      </c>
      <c r="R104" s="9">
        <v>4378.6099999999997</v>
      </c>
      <c r="S104" s="9">
        <v>4383.4039083589405</v>
      </c>
      <c r="T104" s="9">
        <v>4393.9361549471214</v>
      </c>
      <c r="U104" s="9">
        <v>4407.0799070397161</v>
      </c>
      <c r="V104" s="9">
        <v>4422.3671616611746</v>
      </c>
      <c r="W104" s="9">
        <v>4439.2080583110601</v>
      </c>
      <c r="X104" s="9">
        <v>4457.2436392255058</v>
      </c>
      <c r="Y104" s="9">
        <v>4476.3079368236386</v>
      </c>
      <c r="Z104" s="9">
        <v>4496.2869207055746</v>
      </c>
      <c r="AA104" s="9">
        <v>4517.1643927453888</v>
      </c>
      <c r="AB104" s="9">
        <v>4538.8440324934627</v>
      </c>
      <c r="AC104" s="9">
        <v>4560.9149732351307</v>
      </c>
      <c r="AD104" s="9">
        <v>4582.9867873462963</v>
      </c>
      <c r="AE104" s="9">
        <v>4605.2753135544654</v>
      </c>
      <c r="AF104" s="9">
        <v>4628.0680631600208</v>
      </c>
      <c r="AG104" s="9">
        <v>4651.0380544322343</v>
      </c>
      <c r="AH104" s="9">
        <v>4673.9336166725288</v>
      </c>
      <c r="AI104" s="9">
        <v>4696.6751286349327</v>
      </c>
      <c r="AJ104" s="9">
        <v>4719.2313304364579</v>
      </c>
      <c r="AK104" s="9">
        <v>4741.6208862653784</v>
      </c>
      <c r="AL104" s="9">
        <v>4763.9961153611803</v>
      </c>
      <c r="AM104" s="9">
        <v>4786.6641438820116</v>
      </c>
      <c r="AN104" s="9">
        <v>4810.1304967293554</v>
      </c>
      <c r="AO104" s="9">
        <v>4834.2302357193457</v>
      </c>
      <c r="AP104" s="9">
        <v>4858.1613717199143</v>
      </c>
    </row>
    <row r="105" spans="1:42" x14ac:dyDescent="0.25">
      <c r="A105" s="4" t="s">
        <v>43</v>
      </c>
      <c r="B105" s="5" t="s">
        <v>68</v>
      </c>
      <c r="C105" s="6" t="s">
        <v>83</v>
      </c>
      <c r="D105" s="7" t="s">
        <v>46</v>
      </c>
      <c r="E105" s="8" t="s">
        <v>52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3267.256134616342</v>
      </c>
      <c r="AF105" s="9">
        <v>3283.4266664310944</v>
      </c>
      <c r="AG105" s="9">
        <v>3299.7229440228698</v>
      </c>
      <c r="AH105" s="9">
        <v>3315.9664172338871</v>
      </c>
      <c r="AI105" s="9">
        <v>3332.1005980180248</v>
      </c>
      <c r="AJ105" s="9">
        <v>3348.1033087555948</v>
      </c>
      <c r="AK105" s="9">
        <v>3363.9877909315164</v>
      </c>
      <c r="AL105" s="9">
        <v>3379.8621088711052</v>
      </c>
      <c r="AM105" s="9">
        <v>3395.9441561325057</v>
      </c>
      <c r="AN105" s="9">
        <v>3412.5925821390701</v>
      </c>
      <c r="AO105" s="9">
        <v>3429.6903699360223</v>
      </c>
      <c r="AP105" s="9">
        <v>3446.6685407472341</v>
      </c>
    </row>
    <row r="106" spans="1:42" x14ac:dyDescent="0.25">
      <c r="A106" s="4" t="s">
        <v>43</v>
      </c>
      <c r="B106" s="5" t="s">
        <v>68</v>
      </c>
      <c r="C106" s="6" t="s">
        <v>84</v>
      </c>
      <c r="D106" s="7" t="s">
        <v>46</v>
      </c>
      <c r="E106" s="8" t="s">
        <v>47</v>
      </c>
      <c r="F106" s="9">
        <v>3535.52</v>
      </c>
      <c r="G106" s="9">
        <v>3535.52</v>
      </c>
      <c r="H106" s="9">
        <v>3566.64</v>
      </c>
      <c r="I106" s="9">
        <v>3603.12</v>
      </c>
      <c r="J106" s="9">
        <v>3622.61</v>
      </c>
      <c r="K106" s="9">
        <v>3766.23</v>
      </c>
      <c r="L106" s="9">
        <v>4072.13</v>
      </c>
      <c r="M106" s="9">
        <v>4254.67</v>
      </c>
      <c r="N106" s="9">
        <v>4283.3999999999996</v>
      </c>
      <c r="O106" s="9">
        <v>4314.9799999999996</v>
      </c>
      <c r="P106" s="9">
        <v>4330.96</v>
      </c>
      <c r="Q106" s="9">
        <v>4368.34</v>
      </c>
      <c r="R106" s="9">
        <v>4434.53</v>
      </c>
      <c r="S106" s="9">
        <v>4478.0046338490301</v>
      </c>
      <c r="T106" s="9">
        <v>4496.2084046544251</v>
      </c>
      <c r="U106" s="9">
        <v>4520.6687996393866</v>
      </c>
      <c r="V106" s="9">
        <v>4550.2645809861187</v>
      </c>
      <c r="W106" s="9">
        <v>4583.5825655849567</v>
      </c>
      <c r="X106" s="9">
        <v>4619.7627652715846</v>
      </c>
      <c r="Y106" s="9">
        <v>4658.4075562317985</v>
      </c>
      <c r="Z106" s="9">
        <v>4699.2437453377406</v>
      </c>
      <c r="AA106" s="9">
        <v>4742.2325252477776</v>
      </c>
      <c r="AB106" s="9">
        <v>4787.143132192482</v>
      </c>
      <c r="AC106" s="9">
        <v>4832.9912149548154</v>
      </c>
      <c r="AD106" s="9">
        <v>4878.8413901288714</v>
      </c>
      <c r="AE106" s="9">
        <v>4596.8633782647394</v>
      </c>
      <c r="AF106" s="9">
        <v>4641.2689391986096</v>
      </c>
      <c r="AG106" s="9">
        <v>4686.0708253667235</v>
      </c>
      <c r="AH106" s="9">
        <v>4730.7062828159696</v>
      </c>
      <c r="AI106" s="9">
        <v>4774.9972726599417</v>
      </c>
      <c r="AJ106" s="9">
        <v>4818.8738955308354</v>
      </c>
      <c r="AK106" s="9">
        <v>4862.3778859086242</v>
      </c>
      <c r="AL106" s="9">
        <v>4905.8498406710505</v>
      </c>
      <c r="AM106" s="9">
        <v>4949.9765162048343</v>
      </c>
      <c r="AN106" s="9">
        <v>4995.8883028903656</v>
      </c>
      <c r="AO106" s="9">
        <v>5043.2163869741335</v>
      </c>
      <c r="AP106" s="9">
        <v>5090.1674625331234</v>
      </c>
    </row>
    <row r="107" spans="1:42" x14ac:dyDescent="0.25">
      <c r="A107" s="4" t="s">
        <v>43</v>
      </c>
      <c r="B107" s="5" t="s">
        <v>68</v>
      </c>
      <c r="C107" s="6" t="s">
        <v>84</v>
      </c>
      <c r="D107" s="7" t="s">
        <v>46</v>
      </c>
      <c r="E107" s="8" t="s">
        <v>48</v>
      </c>
      <c r="F107" s="9">
        <v>3535.52</v>
      </c>
      <c r="G107" s="9">
        <v>3535.52</v>
      </c>
      <c r="H107" s="9">
        <v>3566.64</v>
      </c>
      <c r="I107" s="9">
        <v>3603.12</v>
      </c>
      <c r="J107" s="9">
        <v>3622.61</v>
      </c>
      <c r="K107" s="9">
        <v>3766.23</v>
      </c>
      <c r="L107" s="9">
        <v>4072.13</v>
      </c>
      <c r="M107" s="9">
        <v>4254.67</v>
      </c>
      <c r="N107" s="9">
        <v>4283.3999999999996</v>
      </c>
      <c r="O107" s="9">
        <v>4314.9799999999996</v>
      </c>
      <c r="P107" s="9">
        <v>4330.96</v>
      </c>
      <c r="Q107" s="9">
        <v>4368.34</v>
      </c>
      <c r="R107" s="9">
        <v>4434.53</v>
      </c>
      <c r="S107" s="9">
        <v>4478.0046338490292</v>
      </c>
      <c r="T107" s="9">
        <v>4496.2084046544269</v>
      </c>
      <c r="U107" s="9">
        <v>4520.6687996393866</v>
      </c>
      <c r="V107" s="9">
        <v>4550.2645809861187</v>
      </c>
      <c r="W107" s="9">
        <v>4583.5825655849576</v>
      </c>
      <c r="X107" s="9">
        <v>4619.7627652715837</v>
      </c>
      <c r="Y107" s="9">
        <v>4658.4075562317985</v>
      </c>
      <c r="Z107" s="9">
        <v>4699.2437453377424</v>
      </c>
      <c r="AA107" s="9">
        <v>4742.2325252477785</v>
      </c>
      <c r="AB107" s="9">
        <v>4787.1431321924829</v>
      </c>
      <c r="AC107" s="9">
        <v>4832.9912149548154</v>
      </c>
      <c r="AD107" s="9">
        <v>4878.8413901288723</v>
      </c>
      <c r="AE107" s="9">
        <v>4925.2107624265054</v>
      </c>
      <c r="AF107" s="9">
        <v>4972.7881491413682</v>
      </c>
      <c r="AG107" s="9">
        <v>5020.7901700357725</v>
      </c>
      <c r="AH107" s="9">
        <v>5068.6138744456803</v>
      </c>
      <c r="AI107" s="9">
        <v>5116.0685064213703</v>
      </c>
      <c r="AJ107" s="9">
        <v>5163.0791737830386</v>
      </c>
      <c r="AK107" s="9">
        <v>5209.6905920449508</v>
      </c>
      <c r="AL107" s="9">
        <v>5256.2676864332698</v>
      </c>
      <c r="AM107" s="9">
        <v>5303.5462673623215</v>
      </c>
      <c r="AN107" s="9">
        <v>5352.7374673825316</v>
      </c>
      <c r="AO107" s="9">
        <v>5403.4461289008577</v>
      </c>
      <c r="AP107" s="9">
        <v>5453.750852714059</v>
      </c>
    </row>
    <row r="108" spans="1:42" x14ac:dyDescent="0.25">
      <c r="A108" s="4" t="s">
        <v>43</v>
      </c>
      <c r="B108" s="5" t="s">
        <v>68</v>
      </c>
      <c r="C108" s="6" t="s">
        <v>84</v>
      </c>
      <c r="D108" s="7" t="s">
        <v>46</v>
      </c>
      <c r="E108" s="8" t="s">
        <v>52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-328.3473841617668</v>
      </c>
      <c r="AF108" s="9">
        <v>-331.51920994275781</v>
      </c>
      <c r="AG108" s="9">
        <v>-334.719344669051</v>
      </c>
      <c r="AH108" s="9">
        <v>-337.90759162971176</v>
      </c>
      <c r="AI108" s="9">
        <v>-341.07123376142471</v>
      </c>
      <c r="AJ108" s="9">
        <v>-344.20527825220211</v>
      </c>
      <c r="AK108" s="9">
        <v>-347.31270613632984</v>
      </c>
      <c r="AL108" s="9">
        <v>-350.41784576221806</v>
      </c>
      <c r="AM108" s="9">
        <v>-353.56975115748753</v>
      </c>
      <c r="AN108" s="9">
        <v>-356.8491644921686</v>
      </c>
      <c r="AO108" s="9">
        <v>-360.22974192672353</v>
      </c>
      <c r="AP108" s="9">
        <v>-363.58339018093636</v>
      </c>
    </row>
    <row r="109" spans="1:42" x14ac:dyDescent="0.25">
      <c r="A109" s="4" t="s">
        <v>43</v>
      </c>
      <c r="B109" s="5" t="s">
        <v>85</v>
      </c>
      <c r="C109" s="6" t="s">
        <v>86</v>
      </c>
      <c r="D109" s="7" t="s">
        <v>46</v>
      </c>
      <c r="E109" s="8" t="s">
        <v>47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49234.786586360344</v>
      </c>
      <c r="AH109" s="9">
        <v>99018.199086360328</v>
      </c>
      <c r="AI109" s="9">
        <v>99566.824999999968</v>
      </c>
      <c r="AJ109" s="9">
        <v>99566.824999999968</v>
      </c>
      <c r="AK109" s="9">
        <v>99566.824999999968</v>
      </c>
      <c r="AL109" s="9">
        <v>99566.824999999968</v>
      </c>
      <c r="AM109" s="9">
        <v>99566.824999999968</v>
      </c>
      <c r="AN109" s="9">
        <v>99566.824999999968</v>
      </c>
      <c r="AO109" s="9">
        <v>99566.824999999968</v>
      </c>
      <c r="AP109" s="9">
        <v>99566.824999999968</v>
      </c>
    </row>
    <row r="110" spans="1:42" x14ac:dyDescent="0.25">
      <c r="A110" s="4" t="s">
        <v>43</v>
      </c>
      <c r="B110" s="5" t="s">
        <v>85</v>
      </c>
      <c r="C110" s="6" t="s">
        <v>86</v>
      </c>
      <c r="D110" s="7" t="s">
        <v>46</v>
      </c>
      <c r="E110" s="8" t="s">
        <v>48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49234.786586360344</v>
      </c>
      <c r="AH110" s="9">
        <v>99018.199086360328</v>
      </c>
      <c r="AI110" s="9">
        <v>99566.824999999968</v>
      </c>
      <c r="AJ110" s="9">
        <v>99566.824999999968</v>
      </c>
      <c r="AK110" s="9">
        <v>99566.824999999968</v>
      </c>
      <c r="AL110" s="9">
        <v>99566.824999999968</v>
      </c>
      <c r="AM110" s="9">
        <v>99566.824999999968</v>
      </c>
      <c r="AN110" s="9">
        <v>99566.824999999968</v>
      </c>
      <c r="AO110" s="9">
        <v>99566.824999999968</v>
      </c>
      <c r="AP110" s="9">
        <v>99566.824999999968</v>
      </c>
    </row>
  </sheetData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B631-277A-4EF3-8208-B734B78C0D05}">
  <sheetPr>
    <tabColor theme="4" tint="0.79998168889431442"/>
  </sheetPr>
  <dimension ref="A1:XFD2"/>
  <sheetViews>
    <sheetView workbookViewId="0">
      <selection sqref="A1:A2"/>
    </sheetView>
  </sheetViews>
  <sheetFormatPr defaultRowHeight="15" x14ac:dyDescent="0.25"/>
  <sheetData>
    <row r="1" spans="1:16384" s="39" customFormat="1" x14ac:dyDescent="0.25">
      <c r="A1" s="71" t="s">
        <v>212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s="39" customFormat="1" x14ac:dyDescent="0.25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0291-EB78-4752-A1EA-F9E24FFC1D9E}">
  <dimension ref="A1:XFD18"/>
  <sheetViews>
    <sheetView zoomScaleNormal="100" workbookViewId="0">
      <selection sqref="A1:A2"/>
    </sheetView>
  </sheetViews>
  <sheetFormatPr defaultColWidth="9.140625" defaultRowHeight="12" x14ac:dyDescent="0.2"/>
  <cols>
    <col min="1" max="1" width="2.5703125" style="51" customWidth="1"/>
    <col min="2" max="2" width="69.7109375" style="51" customWidth="1"/>
    <col min="3" max="3" width="11.28515625" style="51" customWidth="1"/>
    <col min="4" max="4" width="14.28515625" style="52" bestFit="1" customWidth="1"/>
    <col min="5" max="5" width="9.140625" style="51"/>
    <col min="6" max="6" width="11.140625" style="51" bestFit="1" customWidth="1"/>
    <col min="7" max="7" width="9.28515625" style="51" bestFit="1" customWidth="1"/>
    <col min="8" max="8" width="10.140625" style="51" bestFit="1" customWidth="1"/>
    <col min="9" max="16384" width="9.140625" style="51"/>
  </cols>
  <sheetData>
    <row r="1" spans="1:16384" ht="12.75" x14ac:dyDescent="0.2">
      <c r="A1" s="71" t="s">
        <v>213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ht="12.75" x14ac:dyDescent="0.2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 x14ac:dyDescent="0.2">
      <c r="B3" s="50" t="s">
        <v>112</v>
      </c>
    </row>
    <row r="4" spans="1:16384" x14ac:dyDescent="0.2">
      <c r="B4" s="50" t="s">
        <v>160</v>
      </c>
    </row>
    <row r="5" spans="1:16384" x14ac:dyDescent="0.2">
      <c r="B5" s="50"/>
    </row>
    <row r="8" spans="1:16384" x14ac:dyDescent="0.2">
      <c r="B8" s="50"/>
      <c r="C8" s="50"/>
    </row>
    <row r="10" spans="1:16384" x14ac:dyDescent="0.2">
      <c r="B10" s="53" t="s">
        <v>161</v>
      </c>
      <c r="C10" s="54"/>
      <c r="D10" s="55">
        <v>2023</v>
      </c>
    </row>
    <row r="11" spans="1:16384" x14ac:dyDescent="0.2">
      <c r="C11" s="54"/>
      <c r="D11" s="56"/>
    </row>
    <row r="12" spans="1:16384" x14ac:dyDescent="0.2">
      <c r="B12" s="50" t="s">
        <v>162</v>
      </c>
      <c r="C12" s="54"/>
      <c r="D12" s="56"/>
    </row>
    <row r="13" spans="1:16384" x14ac:dyDescent="0.2">
      <c r="B13" s="51" t="s">
        <v>200</v>
      </c>
      <c r="C13" s="54">
        <v>9282610</v>
      </c>
      <c r="D13" s="57">
        <f>+'PTD - Publish to FRI'!D8</f>
        <v>-25977.984318236355</v>
      </c>
      <c r="F13" s="58"/>
    </row>
    <row r="14" spans="1:16384" x14ac:dyDescent="0.2">
      <c r="B14" s="51" t="s">
        <v>201</v>
      </c>
      <c r="C14" s="54">
        <v>9282710</v>
      </c>
      <c r="D14" s="57"/>
    </row>
    <row r="15" spans="1:16384" x14ac:dyDescent="0.2">
      <c r="B15" s="51" t="s">
        <v>202</v>
      </c>
      <c r="C15" s="54">
        <v>9411161</v>
      </c>
      <c r="D15" s="57">
        <f>-D13</f>
        <v>25977.984318236355</v>
      </c>
    </row>
    <row r="16" spans="1:16384" x14ac:dyDescent="0.2">
      <c r="B16" s="51" t="s">
        <v>203</v>
      </c>
      <c r="C16" s="54">
        <v>9411191</v>
      </c>
      <c r="D16" s="57">
        <f>-D14</f>
        <v>0</v>
      </c>
    </row>
    <row r="17" spans="2:4" x14ac:dyDescent="0.2">
      <c r="B17" s="51" t="s">
        <v>163</v>
      </c>
      <c r="C17" s="54"/>
      <c r="D17" s="57"/>
    </row>
    <row r="18" spans="2:4" x14ac:dyDescent="0.2">
      <c r="C18" s="54"/>
      <c r="D18" s="56"/>
    </row>
  </sheetData>
  <pageMargins left="0.7" right="0.7" top="0.75" bottom="0.75" header="0.3" footer="0.3"/>
  <pageSetup scale="66" orientation="portrait" r:id="rId1"/>
  <headerFooter>
    <oddFooter>&amp;L&amp;Z&amp;F&amp;R&amp;A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7AEA-CDB1-4B32-82B4-484620C992F6}">
  <dimension ref="A1:XFD19"/>
  <sheetViews>
    <sheetView showZeros="0" tabSelected="1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E1" sqref="E1"/>
    </sheetView>
  </sheetViews>
  <sheetFormatPr defaultRowHeight="15" x14ac:dyDescent="0.25"/>
  <cols>
    <col min="1" max="1" width="39" style="59" customWidth="1"/>
    <col min="2" max="4" width="17.5703125" style="59" customWidth="1"/>
    <col min="5" max="16384" width="9.140625" style="59"/>
  </cols>
  <sheetData>
    <row r="1" spans="1:16384" x14ac:dyDescent="0.25">
      <c r="A1" s="71" t="s">
        <v>214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ht="15.75" thickBot="1" x14ac:dyDescent="0.3">
      <c r="A2" s="71" t="s">
        <v>206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 ht="15.75" thickBot="1" x14ac:dyDescent="0.3">
      <c r="A3" s="70" t="s">
        <v>164</v>
      </c>
      <c r="B3" s="70" t="s">
        <v>165</v>
      </c>
      <c r="C3" s="70"/>
      <c r="D3" s="70"/>
    </row>
    <row r="4" spans="1:16384" ht="36.75" thickBot="1" x14ac:dyDescent="0.3">
      <c r="A4" s="70"/>
      <c r="B4" s="60" t="s">
        <v>204</v>
      </c>
      <c r="C4" s="60" t="s">
        <v>166</v>
      </c>
      <c r="D4" s="60" t="s">
        <v>167</v>
      </c>
    </row>
    <row r="5" spans="1:16384" x14ac:dyDescent="0.25">
      <c r="A5" s="61" t="s">
        <v>112</v>
      </c>
      <c r="B5" s="62"/>
      <c r="C5" s="62"/>
      <c r="D5" s="62"/>
    </row>
    <row r="6" spans="1:16384" x14ac:dyDescent="0.25">
      <c r="A6" s="63" t="s">
        <v>168</v>
      </c>
      <c r="B6" s="62"/>
      <c r="C6" s="62"/>
      <c r="D6" s="62"/>
    </row>
    <row r="7" spans="1:16384" x14ac:dyDescent="0.25">
      <c r="A7" s="64" t="s">
        <v>169</v>
      </c>
      <c r="B7" s="62"/>
      <c r="C7" s="62"/>
      <c r="D7" s="62"/>
    </row>
    <row r="8" spans="1:16384" x14ac:dyDescent="0.25">
      <c r="A8" s="65" t="s">
        <v>170</v>
      </c>
      <c r="B8" s="62">
        <v>433275.80859586678</v>
      </c>
      <c r="C8" s="62">
        <v>459253.79291410313</v>
      </c>
      <c r="D8" s="62">
        <v>-25977.984318236355</v>
      </c>
    </row>
    <row r="9" spans="1:16384" x14ac:dyDescent="0.25">
      <c r="A9" s="64" t="s">
        <v>171</v>
      </c>
      <c r="B9" s="62"/>
      <c r="C9" s="62"/>
      <c r="D9" s="62"/>
    </row>
    <row r="10" spans="1:16384" x14ac:dyDescent="0.25">
      <c r="A10" s="65" t="s">
        <v>172</v>
      </c>
      <c r="B10" s="62">
        <v>-23364074.661779247</v>
      </c>
      <c r="C10" s="62">
        <v>-23364074.661779247</v>
      </c>
      <c r="D10" s="62">
        <v>0</v>
      </c>
    </row>
    <row r="11" spans="1:16384" x14ac:dyDescent="0.25">
      <c r="A11" s="65" t="s">
        <v>173</v>
      </c>
      <c r="B11" s="62">
        <v>-1533903</v>
      </c>
      <c r="C11" s="62">
        <v>-1533903</v>
      </c>
      <c r="D11" s="62">
        <v>0</v>
      </c>
    </row>
    <row r="12" spans="1:16384" x14ac:dyDescent="0.25">
      <c r="A12" s="65" t="s">
        <v>174</v>
      </c>
      <c r="B12" s="62">
        <v>-1550449.9850000003</v>
      </c>
      <c r="C12" s="62">
        <v>-1550449.9850000001</v>
      </c>
      <c r="D12" s="62">
        <v>0</v>
      </c>
    </row>
    <row r="13" spans="1:16384" x14ac:dyDescent="0.25">
      <c r="A13" s="65" t="s">
        <v>175</v>
      </c>
      <c r="B13" s="62">
        <v>-351127.83787287673</v>
      </c>
      <c r="C13" s="62">
        <v>-351127.83787287673</v>
      </c>
      <c r="D13" s="62">
        <v>0</v>
      </c>
    </row>
    <row r="14" spans="1:16384" x14ac:dyDescent="0.25">
      <c r="A14" s="63" t="s">
        <v>176</v>
      </c>
      <c r="B14" s="62"/>
      <c r="C14" s="62"/>
      <c r="D14" s="62"/>
    </row>
    <row r="15" spans="1:16384" x14ac:dyDescent="0.25">
      <c r="A15" s="64" t="s">
        <v>169</v>
      </c>
      <c r="B15" s="62"/>
      <c r="C15" s="62"/>
      <c r="D15" s="62"/>
    </row>
    <row r="16" spans="1:16384" x14ac:dyDescent="0.25">
      <c r="A16" s="65" t="s">
        <v>177</v>
      </c>
      <c r="B16" s="62">
        <v>-5.279727214316926E-2</v>
      </c>
      <c r="C16" s="62">
        <v>-8.5617275631882817E-2</v>
      </c>
      <c r="D16" s="62">
        <v>3.2820003488713556E-2</v>
      </c>
    </row>
    <row r="17" spans="1:4" x14ac:dyDescent="0.25">
      <c r="A17" s="64" t="s">
        <v>171</v>
      </c>
      <c r="B17" s="62"/>
      <c r="C17" s="62"/>
      <c r="D17" s="62"/>
    </row>
    <row r="18" spans="1:4" x14ac:dyDescent="0.25">
      <c r="A18" s="65" t="s">
        <v>178</v>
      </c>
      <c r="B18" s="62">
        <v>-3925723.4424702385</v>
      </c>
      <c r="C18" s="62">
        <v>-3925723.4424702395</v>
      </c>
      <c r="D18" s="62">
        <v>0</v>
      </c>
    </row>
    <row r="19" spans="1:4" x14ac:dyDescent="0.25">
      <c r="A19" s="65" t="s">
        <v>179</v>
      </c>
      <c r="B19" s="62">
        <v>-355874.29064506508</v>
      </c>
      <c r="C19" s="62">
        <v>-355874.29064506508</v>
      </c>
      <c r="D19" s="62">
        <v>0</v>
      </c>
    </row>
  </sheetData>
  <mergeCells count="2">
    <mergeCell ref="A3:A4"/>
    <mergeCell ref="B3:D3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WP</vt:lpstr>
      <vt:lpstr>Support &gt;&gt;&gt;</vt:lpstr>
      <vt:lpstr>RSAM Rates &gt;&gt;&gt;</vt:lpstr>
      <vt:lpstr>RSAM</vt:lpstr>
      <vt:lpstr>FCG - End Plant Bal</vt:lpstr>
      <vt:lpstr>EADIT &gt;&gt;&gt;</vt:lpstr>
      <vt:lpstr>Co Adjustments - Tax Entries</vt:lpstr>
      <vt:lpstr>PTD - Publish to FRI</vt:lpstr>
      <vt:lpstr>'FCG - End Plant Bal'!Print_Titles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2022-06-30T02:17:16Z</dcterms:created>
  <dcterms:modified xsi:type="dcterms:W3CDTF">2022-06-30T02:17:25Z</dcterms:modified>
</cp:coreProperties>
</file>