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.bin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885F830-FC5B-4D91-9211-8DDBFAC02305}" xr6:coauthVersionLast="46" xr6:coauthVersionMax="46" xr10:uidLastSave="{00000000-0000-0000-0000-000000000000}"/>
  <bookViews>
    <workbookView xWindow="32400" yWindow="1125" windowWidth="22755" windowHeight="134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1" l="1"/>
  <c r="I66" i="1"/>
  <c r="J66" i="1"/>
  <c r="I67" i="1"/>
  <c r="J67" i="1"/>
  <c r="J52" i="1"/>
  <c r="K51" i="1"/>
  <c r="J51" i="1"/>
  <c r="K50" i="1"/>
  <c r="J50" i="1"/>
  <c r="I55" i="1"/>
  <c r="J55" i="1"/>
  <c r="I56" i="1"/>
  <c r="J56" i="1"/>
  <c r="I57" i="1"/>
  <c r="J57" i="1"/>
  <c r="I58" i="1"/>
  <c r="J58" i="1"/>
  <c r="I59" i="1"/>
  <c r="J59" i="1"/>
  <c r="I60" i="1"/>
  <c r="J60" i="1"/>
  <c r="I65" i="1"/>
  <c r="I64" i="1"/>
  <c r="I63" i="1"/>
  <c r="I62" i="1"/>
  <c r="I61" i="1"/>
  <c r="J65" i="1"/>
  <c r="J64" i="1"/>
  <c r="J63" i="1"/>
  <c r="J62" i="1"/>
  <c r="J61" i="1"/>
  <c r="K49" i="1"/>
  <c r="J49" i="1"/>
  <c r="K48" i="1"/>
  <c r="J48" i="1"/>
  <c r="F59" i="1"/>
  <c r="G67" i="1"/>
  <c r="G75" i="1"/>
  <c r="G83" i="1"/>
  <c r="G22" i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F58" i="1"/>
  <c r="G58" i="1" s="1"/>
  <c r="F57" i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40" i="1"/>
  <c r="G41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F24" i="1"/>
  <c r="G25" i="1" s="1"/>
  <c r="F23" i="1"/>
  <c r="G23" i="1" s="1"/>
  <c r="F22" i="1"/>
  <c r="F21" i="1"/>
  <c r="G49" i="1" l="1"/>
  <c r="G40" i="1"/>
  <c r="G57" i="1"/>
  <c r="G59" i="1"/>
  <c r="G24" i="1"/>
  <c r="G33" i="1"/>
  <c r="G60" i="1"/>
</calcChain>
</file>

<file path=xl/sharedStrings.xml><?xml version="1.0" encoding="utf-8"?>
<sst xmlns="http://schemas.openxmlformats.org/spreadsheetml/2006/main" count="27" uniqueCount="27">
  <si>
    <t>US Economy</t>
  </si>
  <si>
    <t>Created on Wed 20 Apr 2022, 11:39 AM EST (16:39 GMT)</t>
  </si>
  <si>
    <t>Frequency: Annual</t>
  </si>
  <si>
    <t>Concept</t>
  </si>
  <si>
    <t>Consumer Price Index, All-Urban</t>
  </si>
  <si>
    <t>Frequency</t>
  </si>
  <si>
    <t>Annual</t>
  </si>
  <si>
    <t>Unit</t>
  </si>
  <si>
    <t>(Forecast) (1982-84=1.0)</t>
  </si>
  <si>
    <t>Last Update</t>
  </si>
  <si>
    <t>Mnemonic</t>
  </si>
  <si>
    <t>CPI.A.FMFT</t>
  </si>
  <si>
    <t>Series Type</t>
  </si>
  <si>
    <t>U.S. Macro - 30 Year Baseline</t>
  </si>
  <si>
    <t>Start Date</t>
  </si>
  <si>
    <t>© 2022 IHS Markit</t>
  </si>
  <si>
    <t>Annual Percent Change</t>
  </si>
  <si>
    <t>Index</t>
  </si>
  <si>
    <t>CAGR</t>
  </si>
  <si>
    <t>Cumulative</t>
  </si>
  <si>
    <t>2006-2021</t>
  </si>
  <si>
    <t>2007-2022</t>
  </si>
  <si>
    <t>2022-2026</t>
  </si>
  <si>
    <t>2016-2021</t>
  </si>
  <si>
    <t>2021-2026</t>
  </si>
  <si>
    <t>20220069-GU</t>
  </si>
  <si>
    <t>FCG 000078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</si>
</sst>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yyyy\-mm\-dd"/>
    <numFmt numFmtId="166" formatCode="0.0%"/>
  </numFmts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</font>
    <font>
      <sz val="11"/>
      <color indexed="8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EBB7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/>
    <xf numFmtId="10" fontId="0" fillId="0" borderId="0" xfId="0" applyNumberFormat="1"/>
    <xf numFmtId="4" fontId="0" fillId="2" borderId="0" xfId="0" applyNumberFormat="1" applyFill="1"/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164" fontId="0" fillId="0" borderId="0" xfId="0" applyNumberFormat="1"/>
    <xf numFmtId="166" fontId="0" fillId="0" borderId="0" xfId="1" applyNumberFormat="1" applyFont="1"/>
    <xf numFmtId="0" fontId="4" fillId="0" borderId="0" xfId="0" applyFont="1"/>
    <xf numFmtId="0" fontId="4" fillId="0" borderId="0" xfId="0" quotePrefix="1" applyFont="1" applyAlignment="1">
      <alignment horizontal="left"/>
    </xf>
    <xf numFmtId="166" fontId="0" fillId="3" borderId="1" xfId="1" applyNumberFormat="1" applyFont="1" applyFill="1" applyBorder="1"/>
    <xf numFmtId="1" fontId="10" fillId="0" borderId="0" xfId="2" applyNumberFormat="1" applyFont="1"/>
  </cellXfs>
  <cellStyles count="15">
    <cellStyle name="Comma 2" xfId="8" xr:uid="{843BD3B5-56C9-421B-A7EB-8D9970F607CD}"/>
    <cellStyle name="Comma 3" xfId="12" xr:uid="{C3426E33-F069-4E6F-BD52-62D5E947AD95}"/>
    <cellStyle name="Comma 4" xfId="3" xr:uid="{E9D145C8-519A-49B1-A967-77171A66C35C}"/>
    <cellStyle name="Currency 2" xfId="9" xr:uid="{EFCA7538-9168-4702-9C29-5501EA4804A0}"/>
    <cellStyle name="Currency 3" xfId="4" xr:uid="{3C047A52-7D9E-4D8E-BE7B-B57147880D50}"/>
    <cellStyle name="Normal" xfId="0" builtinId="0"/>
    <cellStyle name="Normal 2" xfId="6" xr:uid="{908FBB2B-2239-458A-9386-C4375ABF7E83}"/>
    <cellStyle name="Normal 2 2" xfId="10" xr:uid="{D3B816BB-297E-4486-B1F4-CACC103977AE}"/>
    <cellStyle name="Normal 2 3" xfId="14" xr:uid="{B392CC4B-31C5-4A59-8D0B-A1D3459C27D5}"/>
    <cellStyle name="Normal 3" xfId="7" xr:uid="{C89A2DB8-EEC3-42A3-A9E6-3476EC39389E}"/>
    <cellStyle name="Normal 4" xfId="11" xr:uid="{7FD47A25-B7E0-4563-9D8E-AB982DE18615}"/>
    <cellStyle name="Normal 5" xfId="2" xr:uid="{F6A920EA-CA10-46F8-8626-3D82FC92F95F}"/>
    <cellStyle name="Percent" xfId="1" builtinId="5"/>
    <cellStyle name="Percent 2" xfId="13" xr:uid="{F4D08DAC-F491-4B60-AEA3-EAEBD632BCD8}"/>
    <cellStyle name="Percent 3" xfId="5" xr:uid="{946E49A0-1A9E-4FDE-B9EF-FF5405881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314325" cy="314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nect.ihsmarkit.com/data-browser/buildQuery/US%20Econo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view="pageBreakPreview" zoomScale="60" zoomScaleNormal="100" workbookViewId="0">
      <selection sqref="A1:A2"/>
    </sheetView>
  </sheetViews>
  <sheetFormatPr defaultRowHeight="15" x14ac:dyDescent="0.25"/>
  <cols>
    <col min="3" max="3" width="22.85546875" customWidth="1"/>
    <col min="4" max="4" width="36.7109375" customWidth="1"/>
    <col min="5" max="5" width="0.7109375" customWidth="1"/>
    <col min="6" max="6" width="34.140625" bestFit="1" customWidth="1"/>
    <col min="7" max="7" width="22" bestFit="1" customWidth="1"/>
    <col min="9" max="9" width="9.28515625" customWidth="1"/>
    <col min="11" max="11" width="11.7109375" customWidth="1"/>
  </cols>
  <sheetData>
    <row r="1" spans="1:4" ht="29.25" customHeight="1" x14ac:dyDescent="0.25">
      <c r="A1" s="16" t="s">
        <v>26</v>
      </c>
      <c r="D1" s="4"/>
    </row>
    <row r="2" spans="1:4" x14ac:dyDescent="0.25">
      <c r="A2" s="16" t="s">
        <v>25</v>
      </c>
      <c r="D2" s="4"/>
    </row>
    <row r="5" spans="1:4" x14ac:dyDescent="0.25">
      <c r="A5" s="1" t="s">
        <v>0</v>
      </c>
    </row>
    <row r="6" spans="1:4" x14ac:dyDescent="0.25">
      <c r="A6" t="s">
        <v>1</v>
      </c>
    </row>
    <row r="11" spans="1:4" x14ac:dyDescent="0.25">
      <c r="C11" t="s">
        <v>2</v>
      </c>
    </row>
    <row r="12" spans="1:4" x14ac:dyDescent="0.25">
      <c r="C12" s="2" t="s">
        <v>3</v>
      </c>
      <c r="D12" t="s">
        <v>4</v>
      </c>
    </row>
    <row r="13" spans="1:4" x14ac:dyDescent="0.25">
      <c r="C13" s="2" t="s">
        <v>5</v>
      </c>
      <c r="D13" t="s">
        <v>6</v>
      </c>
    </row>
    <row r="14" spans="1:4" x14ac:dyDescent="0.25">
      <c r="C14" s="2" t="s">
        <v>7</v>
      </c>
      <c r="D14" t="s">
        <v>8</v>
      </c>
    </row>
    <row r="15" spans="1:4" x14ac:dyDescent="0.25">
      <c r="C15" s="2" t="s">
        <v>9</v>
      </c>
      <c r="D15" s="4">
        <v>44628.859756944446</v>
      </c>
    </row>
    <row r="16" spans="1:4" x14ac:dyDescent="0.25">
      <c r="C16" s="2"/>
      <c r="D16" s="4"/>
    </row>
    <row r="17" spans="3:7" x14ac:dyDescent="0.25">
      <c r="C17" s="2"/>
      <c r="D17" s="4"/>
    </row>
    <row r="18" spans="3:7" x14ac:dyDescent="0.25">
      <c r="C18" s="2" t="s">
        <v>10</v>
      </c>
      <c r="D18" t="s">
        <v>11</v>
      </c>
    </row>
    <row r="19" spans="3:7" x14ac:dyDescent="0.25">
      <c r="C19" s="2" t="s">
        <v>12</v>
      </c>
      <c r="D19" t="s">
        <v>13</v>
      </c>
      <c r="F19" t="s">
        <v>17</v>
      </c>
      <c r="G19" t="s">
        <v>16</v>
      </c>
    </row>
    <row r="20" spans="3:7" x14ac:dyDescent="0.25">
      <c r="C20" s="2" t="s">
        <v>14</v>
      </c>
      <c r="D20" s="5">
        <v>21551</v>
      </c>
    </row>
    <row r="21" spans="3:7" x14ac:dyDescent="0.25">
      <c r="C21" s="3">
        <v>29952</v>
      </c>
      <c r="D21" s="6">
        <v>0.96533333333333304</v>
      </c>
      <c r="E21" s="6"/>
      <c r="F21" s="6">
        <f>D21*100</f>
        <v>96.533333333333303</v>
      </c>
    </row>
    <row r="22" spans="3:7" x14ac:dyDescent="0.25">
      <c r="C22" s="3">
        <v>30317</v>
      </c>
      <c r="D22" s="6">
        <v>0.99583333333333302</v>
      </c>
      <c r="E22" s="6"/>
      <c r="F22" s="6">
        <f t="shared" ref="F22:F85" si="0">D22*100</f>
        <v>99.5833333333333</v>
      </c>
      <c r="G22" s="7">
        <f t="shared" ref="G22:G85" si="1">F22/F21-1</f>
        <v>3.1595303867403279E-2</v>
      </c>
    </row>
    <row r="23" spans="3:7" x14ac:dyDescent="0.25">
      <c r="C23" s="3">
        <v>30682</v>
      </c>
      <c r="D23" s="6">
        <v>1.0393333333333299</v>
      </c>
      <c r="E23" s="6"/>
      <c r="F23" s="6">
        <f t="shared" si="0"/>
        <v>103.933333333333</v>
      </c>
      <c r="G23" s="7">
        <f t="shared" si="1"/>
        <v>4.3682008368197689E-2</v>
      </c>
    </row>
    <row r="24" spans="3:7" x14ac:dyDescent="0.25">
      <c r="C24" s="3">
        <v>31048</v>
      </c>
      <c r="D24" s="6">
        <v>1.0760000000000001</v>
      </c>
      <c r="E24" s="6"/>
      <c r="F24" s="6">
        <f t="shared" si="0"/>
        <v>107.60000000000001</v>
      </c>
      <c r="G24" s="7">
        <f t="shared" si="1"/>
        <v>3.52790250160393E-2</v>
      </c>
    </row>
    <row r="25" spans="3:7" x14ac:dyDescent="0.25">
      <c r="C25" s="3">
        <v>31413</v>
      </c>
      <c r="D25" s="6">
        <v>1.0969166666666701</v>
      </c>
      <c r="E25" s="6"/>
      <c r="F25" s="6">
        <f t="shared" si="0"/>
        <v>109.691666666667</v>
      </c>
      <c r="G25" s="7">
        <f t="shared" si="1"/>
        <v>1.943928128872674E-2</v>
      </c>
    </row>
    <row r="26" spans="3:7" x14ac:dyDescent="0.25">
      <c r="C26" s="3">
        <v>31778</v>
      </c>
      <c r="D26" s="6">
        <v>1.1361666666666701</v>
      </c>
      <c r="E26" s="6"/>
      <c r="F26" s="6">
        <f t="shared" si="0"/>
        <v>113.61666666666702</v>
      </c>
      <c r="G26" s="7">
        <f t="shared" si="1"/>
        <v>3.5782116538783049E-2</v>
      </c>
    </row>
    <row r="27" spans="3:7" x14ac:dyDescent="0.25">
      <c r="C27" s="3">
        <v>32143</v>
      </c>
      <c r="D27" s="6">
        <v>1.18275</v>
      </c>
      <c r="E27" s="6"/>
      <c r="F27" s="6">
        <f t="shared" si="0"/>
        <v>118.27499999999999</v>
      </c>
      <c r="G27" s="7">
        <f t="shared" si="1"/>
        <v>4.1000440076276679E-2</v>
      </c>
    </row>
    <row r="28" spans="3:7" x14ac:dyDescent="0.25">
      <c r="C28" s="3">
        <v>32509</v>
      </c>
      <c r="D28" s="6">
        <v>1.2394166666666699</v>
      </c>
      <c r="E28" s="6"/>
      <c r="F28" s="6">
        <f t="shared" si="0"/>
        <v>123.94166666666699</v>
      </c>
      <c r="G28" s="7">
        <f t="shared" si="1"/>
        <v>4.7910942013671409E-2</v>
      </c>
    </row>
    <row r="29" spans="3:7" x14ac:dyDescent="0.25">
      <c r="C29" s="3">
        <v>32874</v>
      </c>
      <c r="D29" s="6">
        <v>1.3065833333333301</v>
      </c>
      <c r="E29" s="6"/>
      <c r="F29" s="6">
        <f t="shared" si="0"/>
        <v>130.65833333333302</v>
      </c>
      <c r="G29" s="7">
        <f t="shared" si="1"/>
        <v>5.4192160290454039E-2</v>
      </c>
    </row>
    <row r="30" spans="3:7" x14ac:dyDescent="0.25">
      <c r="C30" s="3">
        <v>33239</v>
      </c>
      <c r="D30" s="6">
        <v>1.3616666666666699</v>
      </c>
      <c r="E30" s="6"/>
      <c r="F30" s="6">
        <f t="shared" si="0"/>
        <v>136.166666666667</v>
      </c>
      <c r="G30" s="7">
        <f t="shared" si="1"/>
        <v>4.2158300912052971E-2</v>
      </c>
    </row>
    <row r="31" spans="3:7" x14ac:dyDescent="0.25">
      <c r="C31" s="3">
        <v>33604</v>
      </c>
      <c r="D31" s="6">
        <v>1.4030833333333299</v>
      </c>
      <c r="E31" s="6"/>
      <c r="F31" s="6">
        <f t="shared" si="0"/>
        <v>140.308333333333</v>
      </c>
      <c r="G31" s="7">
        <f t="shared" si="1"/>
        <v>3.0416156670741712E-2</v>
      </c>
    </row>
    <row r="32" spans="3:7" x14ac:dyDescent="0.25">
      <c r="C32" s="3">
        <v>33970</v>
      </c>
      <c r="D32" s="6">
        <v>1.44475</v>
      </c>
      <c r="E32" s="6"/>
      <c r="F32" s="6">
        <f t="shared" si="0"/>
        <v>144.47499999999999</v>
      </c>
      <c r="G32" s="7">
        <f t="shared" si="1"/>
        <v>2.9696501752096038E-2</v>
      </c>
    </row>
    <row r="33" spans="3:11" x14ac:dyDescent="0.25">
      <c r="C33" s="3">
        <v>34335</v>
      </c>
      <c r="D33" s="6">
        <v>1.4822500000000001</v>
      </c>
      <c r="E33" s="6"/>
      <c r="F33" s="6">
        <f t="shared" si="0"/>
        <v>148.22499999999999</v>
      </c>
      <c r="G33" s="7">
        <f t="shared" si="1"/>
        <v>2.5956047759127854E-2</v>
      </c>
    </row>
    <row r="34" spans="3:11" x14ac:dyDescent="0.25">
      <c r="C34" s="3">
        <v>34700</v>
      </c>
      <c r="D34" s="6">
        <v>1.52383333333333</v>
      </c>
      <c r="E34" s="6"/>
      <c r="F34" s="6">
        <f t="shared" si="0"/>
        <v>152.38333333333301</v>
      </c>
      <c r="G34" s="7">
        <f t="shared" si="1"/>
        <v>2.8054196885363591E-2</v>
      </c>
    </row>
    <row r="35" spans="3:11" x14ac:dyDescent="0.25">
      <c r="C35" s="3">
        <v>35065</v>
      </c>
      <c r="D35" s="6">
        <v>1.5685833333333301</v>
      </c>
      <c r="E35" s="6"/>
      <c r="F35" s="6">
        <f t="shared" si="0"/>
        <v>156.85833333333301</v>
      </c>
      <c r="G35" s="7">
        <f t="shared" si="1"/>
        <v>2.9366728644864892E-2</v>
      </c>
    </row>
    <row r="36" spans="3:11" x14ac:dyDescent="0.25">
      <c r="C36" s="3">
        <v>35431</v>
      </c>
      <c r="D36" s="6">
        <v>1.6052500000000001</v>
      </c>
      <c r="E36" s="6"/>
      <c r="F36" s="6">
        <f t="shared" si="0"/>
        <v>160.52500000000001</v>
      </c>
      <c r="G36" s="7">
        <f t="shared" si="1"/>
        <v>2.3375657440367625E-2</v>
      </c>
    </row>
    <row r="37" spans="3:11" x14ac:dyDescent="0.25">
      <c r="C37" s="3">
        <v>35796</v>
      </c>
      <c r="D37" s="6">
        <v>1.63008333333333</v>
      </c>
      <c r="E37" s="6"/>
      <c r="F37" s="6">
        <f t="shared" si="0"/>
        <v>163.00833333333301</v>
      </c>
      <c r="G37" s="7">
        <f t="shared" si="1"/>
        <v>1.5470072159059489E-2</v>
      </c>
    </row>
    <row r="38" spans="3:11" x14ac:dyDescent="0.25">
      <c r="C38" s="3">
        <v>36161</v>
      </c>
      <c r="D38" s="6">
        <v>1.6658333333333299</v>
      </c>
      <c r="E38" s="6"/>
      <c r="F38" s="6">
        <f t="shared" si="0"/>
        <v>166.583333333333</v>
      </c>
      <c r="G38" s="7">
        <f t="shared" si="1"/>
        <v>2.1931394100506152E-2</v>
      </c>
    </row>
    <row r="39" spans="3:11" x14ac:dyDescent="0.25">
      <c r="C39" s="3">
        <v>36526</v>
      </c>
      <c r="D39" s="6">
        <v>1.7219166666666701</v>
      </c>
      <c r="E39" s="6"/>
      <c r="F39" s="6">
        <f t="shared" si="0"/>
        <v>172.191666666667</v>
      </c>
      <c r="G39" s="7">
        <f t="shared" si="1"/>
        <v>3.3666833416712505E-2</v>
      </c>
    </row>
    <row r="40" spans="3:11" x14ac:dyDescent="0.25">
      <c r="C40" s="3">
        <v>36892</v>
      </c>
      <c r="D40" s="6">
        <v>1.7704166666666701</v>
      </c>
      <c r="E40" s="6"/>
      <c r="F40" s="6">
        <f t="shared" si="0"/>
        <v>177.041666666667</v>
      </c>
      <c r="G40" s="7">
        <f t="shared" si="1"/>
        <v>2.8166287567148895E-2</v>
      </c>
    </row>
    <row r="41" spans="3:11" x14ac:dyDescent="0.25">
      <c r="C41" s="3">
        <v>37257</v>
      </c>
      <c r="D41" s="6">
        <v>1.79866666666667</v>
      </c>
      <c r="E41" s="6"/>
      <c r="F41" s="6">
        <f t="shared" si="0"/>
        <v>179.86666666666699</v>
      </c>
      <c r="G41" s="7">
        <f t="shared" si="1"/>
        <v>1.5956695693104095E-2</v>
      </c>
    </row>
    <row r="42" spans="3:11" x14ac:dyDescent="0.25">
      <c r="C42" s="3">
        <v>37622</v>
      </c>
      <c r="D42" s="6">
        <v>1.84</v>
      </c>
      <c r="E42" s="6"/>
      <c r="F42" s="6">
        <f t="shared" si="0"/>
        <v>184</v>
      </c>
      <c r="G42" s="7">
        <f t="shared" si="1"/>
        <v>2.297998517420119E-2</v>
      </c>
    </row>
    <row r="43" spans="3:11" x14ac:dyDescent="0.25">
      <c r="C43" s="3">
        <v>37987</v>
      </c>
      <c r="D43" s="6">
        <v>1.8890833333333299</v>
      </c>
      <c r="E43" s="6"/>
      <c r="F43" s="6">
        <f t="shared" si="0"/>
        <v>188.90833333333299</v>
      </c>
      <c r="G43" s="7">
        <f t="shared" si="1"/>
        <v>2.6675724637679199E-2</v>
      </c>
    </row>
    <row r="44" spans="3:11" x14ac:dyDescent="0.25">
      <c r="C44" s="3">
        <v>38353</v>
      </c>
      <c r="D44" s="6">
        <v>1.9526666666666701</v>
      </c>
      <c r="E44" s="6"/>
      <c r="F44" s="6">
        <f t="shared" si="0"/>
        <v>195.26666666666702</v>
      </c>
      <c r="G44" s="7">
        <f t="shared" si="1"/>
        <v>3.3658299880898301E-2</v>
      </c>
    </row>
    <row r="45" spans="3:11" x14ac:dyDescent="0.25">
      <c r="C45" s="3">
        <v>38718</v>
      </c>
      <c r="D45" s="6">
        <v>2.0155833333333302</v>
      </c>
      <c r="E45" s="6"/>
      <c r="F45" s="6">
        <f t="shared" si="0"/>
        <v>201.55833333333302</v>
      </c>
      <c r="G45" s="7">
        <f t="shared" si="1"/>
        <v>3.2220894503240061E-2</v>
      </c>
    </row>
    <row r="46" spans="3:11" x14ac:dyDescent="0.25">
      <c r="C46" s="3">
        <v>39083</v>
      </c>
      <c r="D46" s="6">
        <v>2.0734416666666702</v>
      </c>
      <c r="E46" s="6"/>
      <c r="F46" s="6">
        <f t="shared" si="0"/>
        <v>207.34416666666701</v>
      </c>
      <c r="G46" s="7">
        <f t="shared" si="1"/>
        <v>2.8705502956136719E-2</v>
      </c>
    </row>
    <row r="47" spans="3:11" x14ac:dyDescent="0.25">
      <c r="C47" s="3">
        <v>39448</v>
      </c>
      <c r="D47" s="6">
        <v>2.1525425</v>
      </c>
      <c r="E47" s="6"/>
      <c r="F47" s="6">
        <f t="shared" si="0"/>
        <v>215.25425000000001</v>
      </c>
      <c r="G47" s="7">
        <f t="shared" si="1"/>
        <v>3.814953398737031E-2</v>
      </c>
      <c r="J47" s="9" t="s">
        <v>18</v>
      </c>
      <c r="K47" s="9" t="s">
        <v>19</v>
      </c>
    </row>
    <row r="48" spans="3:11" x14ac:dyDescent="0.25">
      <c r="C48" s="3">
        <v>39814</v>
      </c>
      <c r="D48" s="6">
        <v>2.14564666666667</v>
      </c>
      <c r="E48" s="6"/>
      <c r="F48" s="6">
        <f t="shared" si="0"/>
        <v>214.56466666666699</v>
      </c>
      <c r="G48" s="7">
        <f t="shared" si="1"/>
        <v>-3.203575926296498E-3</v>
      </c>
      <c r="I48" t="s">
        <v>20</v>
      </c>
      <c r="J48" s="12">
        <f>(D60/D45)^(1/15)-1</f>
        <v>1.9927023177018555E-2</v>
      </c>
      <c r="K48" s="12">
        <f>(D60/D45)-1</f>
        <v>0.34442469094968575</v>
      </c>
    </row>
    <row r="49" spans="3:11" x14ac:dyDescent="0.25">
      <c r="C49" s="3">
        <v>40179</v>
      </c>
      <c r="D49" s="6">
        <v>2.1807616666666698</v>
      </c>
      <c r="E49" s="6"/>
      <c r="F49" s="6">
        <f t="shared" si="0"/>
        <v>218.07616666666698</v>
      </c>
      <c r="G49" s="7">
        <f t="shared" si="1"/>
        <v>1.6365695501278532E-2</v>
      </c>
      <c r="I49" s="10" t="s">
        <v>21</v>
      </c>
      <c r="J49" s="12">
        <f>(D61/D46)^(1/15)-1</f>
        <v>2.1000029874011839E-2</v>
      </c>
      <c r="K49" s="12">
        <f>(D61/D46)-1</f>
        <v>0.36579752665656295</v>
      </c>
    </row>
    <row r="50" spans="3:11" x14ac:dyDescent="0.25">
      <c r="C50" s="3">
        <v>40544</v>
      </c>
      <c r="D50" s="6">
        <v>2.2492299999999998</v>
      </c>
      <c r="E50" s="6"/>
      <c r="F50" s="6">
        <f t="shared" si="0"/>
        <v>224.92299999999997</v>
      </c>
      <c r="G50" s="7">
        <f t="shared" si="1"/>
        <v>3.1396522774533642E-2</v>
      </c>
      <c r="I50" s="13" t="s">
        <v>23</v>
      </c>
      <c r="J50" s="12">
        <f>(D60/D55)^(1/5)-1</f>
        <v>2.4573783336130139E-2</v>
      </c>
      <c r="K50" s="12">
        <f>(D60/D55)-1</f>
        <v>0.1290578511248861</v>
      </c>
    </row>
    <row r="51" spans="3:11" ht="15.75" thickBot="1" x14ac:dyDescent="0.3">
      <c r="C51" s="3">
        <v>40909</v>
      </c>
      <c r="D51" s="6">
        <v>2.2958608333333301</v>
      </c>
      <c r="E51" s="6"/>
      <c r="F51" s="6">
        <f t="shared" si="0"/>
        <v>229.58608333333302</v>
      </c>
      <c r="G51" s="7">
        <f t="shared" si="1"/>
        <v>2.0731909735034026E-2</v>
      </c>
      <c r="I51" s="10" t="s">
        <v>22</v>
      </c>
      <c r="J51" s="12">
        <f>(D65/D61)^(1/4)-1</f>
        <v>2.0881440599090251E-2</v>
      </c>
      <c r="K51" s="12">
        <f>(D65/D61)-1</f>
        <v>8.6178580010639605E-2</v>
      </c>
    </row>
    <row r="52" spans="3:11" ht="15.75" thickBot="1" x14ac:dyDescent="0.3">
      <c r="C52" s="3">
        <v>41275</v>
      </c>
      <c r="D52" s="6">
        <v>2.3295175000000001</v>
      </c>
      <c r="E52" s="6"/>
      <c r="F52" s="6">
        <f t="shared" si="0"/>
        <v>232.95175</v>
      </c>
      <c r="G52" s="7">
        <f t="shared" si="1"/>
        <v>1.4659715509761195E-2</v>
      </c>
      <c r="I52" s="14" t="s">
        <v>24</v>
      </c>
      <c r="J52" s="12">
        <f>(D65/D60)^(1/5)-1</f>
        <v>2.5671830023663356E-2</v>
      </c>
      <c r="K52" s="15">
        <f>(D65/D60)-1</f>
        <v>0.13512094988560053</v>
      </c>
    </row>
    <row r="53" spans="3:11" x14ac:dyDescent="0.25">
      <c r="C53" s="3">
        <v>41640</v>
      </c>
      <c r="D53" s="6">
        <v>2.3671500000000001</v>
      </c>
      <c r="E53" s="6"/>
      <c r="F53" s="6">
        <f t="shared" si="0"/>
        <v>236.715</v>
      </c>
      <c r="G53" s="7">
        <f t="shared" si="1"/>
        <v>1.6154632879984865E-2</v>
      </c>
    </row>
    <row r="54" spans="3:11" x14ac:dyDescent="0.25">
      <c r="C54" s="3">
        <v>42005</v>
      </c>
      <c r="D54" s="6">
        <v>2.3700174999999999</v>
      </c>
      <c r="E54" s="6"/>
      <c r="F54" s="6">
        <f t="shared" si="0"/>
        <v>237.00174999999999</v>
      </c>
      <c r="G54" s="7">
        <f t="shared" si="1"/>
        <v>1.2113723253701636E-3</v>
      </c>
    </row>
    <row r="55" spans="3:11" x14ac:dyDescent="0.25">
      <c r="C55" s="3">
        <v>42370</v>
      </c>
      <c r="D55" s="6">
        <v>2.4000541666666702</v>
      </c>
      <c r="E55" s="6"/>
      <c r="F55" s="6">
        <f t="shared" si="0"/>
        <v>240.005416666667</v>
      </c>
      <c r="G55" s="7">
        <f t="shared" si="1"/>
        <v>1.2673605433997981E-2</v>
      </c>
      <c r="I55" s="11">
        <f t="shared" ref="I55:I60" si="2">C55</f>
        <v>42370</v>
      </c>
      <c r="J55" s="12">
        <f t="shared" ref="J55:J60" si="3">D55/D54-1</f>
        <v>1.2673605433997981E-2</v>
      </c>
    </row>
    <row r="56" spans="3:11" x14ac:dyDescent="0.25">
      <c r="C56" s="3">
        <v>42736</v>
      </c>
      <c r="D56" s="6">
        <v>2.451355</v>
      </c>
      <c r="E56" s="6"/>
      <c r="F56" s="6">
        <f t="shared" si="0"/>
        <v>245.13550000000001</v>
      </c>
      <c r="G56" s="7">
        <f t="shared" si="1"/>
        <v>2.137486480339712E-2</v>
      </c>
      <c r="I56" s="11">
        <f t="shared" si="2"/>
        <v>42736</v>
      </c>
      <c r="J56" s="12">
        <f t="shared" si="3"/>
        <v>2.137486480339712E-2</v>
      </c>
    </row>
    <row r="57" spans="3:11" x14ac:dyDescent="0.25">
      <c r="C57" s="3">
        <v>43101</v>
      </c>
      <c r="D57" s="6">
        <v>2.5110233333333301</v>
      </c>
      <c r="E57" s="6"/>
      <c r="F57" s="6">
        <f t="shared" si="0"/>
        <v>251.10233333333301</v>
      </c>
      <c r="G57" s="7">
        <f t="shared" si="1"/>
        <v>2.4340959727713773E-2</v>
      </c>
      <c r="I57" s="11">
        <f t="shared" si="2"/>
        <v>43101</v>
      </c>
      <c r="J57" s="12">
        <f t="shared" si="3"/>
        <v>2.4340959727713996E-2</v>
      </c>
    </row>
    <row r="58" spans="3:11" x14ac:dyDescent="0.25">
      <c r="C58" s="3">
        <v>43466</v>
      </c>
      <c r="D58" s="6">
        <v>2.5565258333333301</v>
      </c>
      <c r="E58" s="6"/>
      <c r="F58" s="6">
        <f t="shared" si="0"/>
        <v>255.65258333333301</v>
      </c>
      <c r="G58" s="7">
        <f t="shared" si="1"/>
        <v>1.8121098038382799E-2</v>
      </c>
      <c r="I58" s="11">
        <f t="shared" si="2"/>
        <v>43466</v>
      </c>
      <c r="J58" s="12">
        <f t="shared" si="3"/>
        <v>1.8121098038382799E-2</v>
      </c>
    </row>
    <row r="59" spans="3:11" x14ac:dyDescent="0.25">
      <c r="C59" s="3">
        <v>43831</v>
      </c>
      <c r="D59" s="6">
        <v>2.5884408333333302</v>
      </c>
      <c r="E59" s="6"/>
      <c r="F59" s="6">
        <f t="shared" si="0"/>
        <v>258.844083333333</v>
      </c>
      <c r="G59" s="7">
        <f t="shared" si="1"/>
        <v>1.2483738511019693E-2</v>
      </c>
      <c r="I59" s="11">
        <f t="shared" si="2"/>
        <v>43831</v>
      </c>
      <c r="J59" s="12">
        <f t="shared" si="3"/>
        <v>1.2483738511019693E-2</v>
      </c>
    </row>
    <row r="60" spans="3:11" ht="15.75" thickBot="1" x14ac:dyDescent="0.3">
      <c r="C60" s="3">
        <v>44197</v>
      </c>
      <c r="D60" s="6">
        <v>2.7098</v>
      </c>
      <c r="E60" s="6"/>
      <c r="F60">
        <f t="shared" si="0"/>
        <v>270.98</v>
      </c>
      <c r="G60" s="7">
        <f t="shared" si="1"/>
        <v>4.6885045662947045E-2</v>
      </c>
      <c r="I60" s="11">
        <f t="shared" si="2"/>
        <v>44197</v>
      </c>
      <c r="J60" s="12">
        <f t="shared" si="3"/>
        <v>4.6885045662947045E-2</v>
      </c>
    </row>
    <row r="61" spans="3:11" ht="15.75" thickBot="1" x14ac:dyDescent="0.3">
      <c r="C61" s="3">
        <v>44562</v>
      </c>
      <c r="D61" s="6">
        <v>2.8319014999999998</v>
      </c>
      <c r="E61" s="6"/>
      <c r="F61" s="8">
        <f t="shared" si="0"/>
        <v>283.19014999999996</v>
      </c>
      <c r="G61" s="7">
        <f t="shared" si="1"/>
        <v>4.5059229463428885E-2</v>
      </c>
      <c r="I61" s="11">
        <f>C61</f>
        <v>44562</v>
      </c>
      <c r="J61" s="15">
        <f>D61/D60-1</f>
        <v>4.5059229463428885E-2</v>
      </c>
    </row>
    <row r="62" spans="3:11" ht="15.75" thickBot="1" x14ac:dyDescent="0.3">
      <c r="C62" s="3">
        <v>44927</v>
      </c>
      <c r="D62" s="6">
        <v>2.8869812499999998</v>
      </c>
      <c r="E62" s="6"/>
      <c r="F62" s="8">
        <f t="shared" si="0"/>
        <v>288.698125</v>
      </c>
      <c r="G62" s="7">
        <f t="shared" si="1"/>
        <v>1.9449740748398447E-2</v>
      </c>
      <c r="I62" s="11">
        <f t="shared" ref="I62:I65" si="4">C62</f>
        <v>44927</v>
      </c>
      <c r="J62" s="15">
        <f>D62/D61-1</f>
        <v>1.9449740748398225E-2</v>
      </c>
    </row>
    <row r="63" spans="3:11" x14ac:dyDescent="0.25">
      <c r="C63" s="3">
        <v>45292</v>
      </c>
      <c r="D63" s="6">
        <v>2.9479034999999998</v>
      </c>
      <c r="E63" s="6"/>
      <c r="F63" s="8">
        <f t="shared" si="0"/>
        <v>294.79034999999999</v>
      </c>
      <c r="G63" s="7">
        <f t="shared" si="1"/>
        <v>2.1102405843473893E-2</v>
      </c>
      <c r="I63" s="11">
        <f t="shared" si="4"/>
        <v>45292</v>
      </c>
      <c r="J63" s="12">
        <f>D63/D62-1</f>
        <v>2.1102405843474115E-2</v>
      </c>
    </row>
    <row r="64" spans="3:11" x14ac:dyDescent="0.25">
      <c r="C64" s="3">
        <v>45658</v>
      </c>
      <c r="D64" s="6">
        <v>3.0093797499999999</v>
      </c>
      <c r="E64" s="6"/>
      <c r="F64" s="8">
        <f t="shared" si="0"/>
        <v>300.93797499999999</v>
      </c>
      <c r="G64" s="7">
        <f t="shared" si="1"/>
        <v>2.08542274195882E-2</v>
      </c>
      <c r="I64" s="11">
        <f t="shared" si="4"/>
        <v>45658</v>
      </c>
      <c r="J64" s="12">
        <f>D64/D63-1</f>
        <v>2.08542274195882E-2</v>
      </c>
    </row>
    <row r="65" spans="3:10" x14ac:dyDescent="0.25">
      <c r="C65" s="3">
        <v>46023</v>
      </c>
      <c r="D65" s="6">
        <v>3.0759507500000001</v>
      </c>
      <c r="E65" s="6"/>
      <c r="F65" s="8">
        <f t="shared" si="0"/>
        <v>307.59507500000001</v>
      </c>
      <c r="G65" s="7">
        <f t="shared" si="1"/>
        <v>2.2121169652982609E-2</v>
      </c>
      <c r="I65" s="11">
        <f t="shared" si="4"/>
        <v>46023</v>
      </c>
      <c r="J65" s="12">
        <f>D65/D64-1</f>
        <v>2.2121169652982609E-2</v>
      </c>
    </row>
    <row r="66" spans="3:10" x14ac:dyDescent="0.25">
      <c r="C66" s="3">
        <v>46388</v>
      </c>
      <c r="D66" s="6">
        <v>3.1474727499999999</v>
      </c>
      <c r="E66" s="6"/>
      <c r="F66" s="8">
        <f t="shared" si="0"/>
        <v>314.747275</v>
      </c>
      <c r="G66" s="7">
        <f t="shared" si="1"/>
        <v>2.3251997776622346E-2</v>
      </c>
      <c r="I66" s="11">
        <f t="shared" ref="I66:I67" si="5">C66</f>
        <v>46388</v>
      </c>
      <c r="J66" s="12">
        <f t="shared" ref="J66:J67" si="6">D66/D65-1</f>
        <v>2.3251997776622346E-2</v>
      </c>
    </row>
    <row r="67" spans="3:10" x14ac:dyDescent="0.25">
      <c r="C67" s="3">
        <v>46753</v>
      </c>
      <c r="D67" s="6">
        <v>3.2223525</v>
      </c>
      <c r="E67" s="6"/>
      <c r="F67" s="8">
        <f t="shared" si="0"/>
        <v>322.23525000000001</v>
      </c>
      <c r="G67" s="7">
        <f t="shared" si="1"/>
        <v>2.3790436311164287E-2</v>
      </c>
      <c r="I67" s="11">
        <f t="shared" si="5"/>
        <v>46753</v>
      </c>
      <c r="J67" s="12">
        <f t="shared" si="6"/>
        <v>2.3790436311164287E-2</v>
      </c>
    </row>
    <row r="68" spans="3:10" x14ac:dyDescent="0.25">
      <c r="C68" s="3">
        <v>47119</v>
      </c>
      <c r="D68" s="6">
        <v>3.2985985000000002</v>
      </c>
      <c r="E68" s="6"/>
      <c r="F68" s="8">
        <f t="shared" si="0"/>
        <v>329.85984999999999</v>
      </c>
      <c r="G68" s="7">
        <f t="shared" si="1"/>
        <v>2.3661595061372109E-2</v>
      </c>
    </row>
    <row r="69" spans="3:10" x14ac:dyDescent="0.25">
      <c r="C69" s="3">
        <v>47484</v>
      </c>
      <c r="D69" s="6">
        <v>3.3756012499999999</v>
      </c>
      <c r="E69" s="6"/>
      <c r="F69" s="8">
        <f t="shared" si="0"/>
        <v>337.56012499999997</v>
      </c>
      <c r="G69" s="7">
        <f t="shared" si="1"/>
        <v>2.3344080827054192E-2</v>
      </c>
    </row>
    <row r="70" spans="3:10" x14ac:dyDescent="0.25">
      <c r="C70" s="3">
        <v>47849</v>
      </c>
      <c r="D70" s="6">
        <v>3.4522745000000001</v>
      </c>
      <c r="E70" s="6"/>
      <c r="F70" s="8">
        <f t="shared" si="0"/>
        <v>345.22745000000003</v>
      </c>
      <c r="G70" s="7">
        <f t="shared" si="1"/>
        <v>2.2713953551237953E-2</v>
      </c>
    </row>
    <row r="71" spans="3:10" x14ac:dyDescent="0.25">
      <c r="C71" s="3">
        <v>48214</v>
      </c>
      <c r="D71" s="6">
        <v>3.5285220000000002</v>
      </c>
      <c r="E71" s="6"/>
      <c r="F71" s="8">
        <f t="shared" si="0"/>
        <v>352.85220000000004</v>
      </c>
      <c r="G71" s="7">
        <f t="shared" si="1"/>
        <v>2.2086163774056811E-2</v>
      </c>
    </row>
    <row r="72" spans="3:10" x14ac:dyDescent="0.25">
      <c r="C72" s="3">
        <v>48580</v>
      </c>
      <c r="D72" s="6">
        <v>3.60619325</v>
      </c>
      <c r="E72" s="6"/>
      <c r="F72" s="8">
        <f t="shared" si="0"/>
        <v>360.619325</v>
      </c>
      <c r="G72" s="7">
        <f t="shared" si="1"/>
        <v>2.2012403493587351E-2</v>
      </c>
    </row>
    <row r="73" spans="3:10" x14ac:dyDescent="0.25">
      <c r="C73" s="3">
        <v>48945</v>
      </c>
      <c r="D73" s="6">
        <v>3.6857544999999998</v>
      </c>
      <c r="E73" s="6"/>
      <c r="F73" s="8">
        <f t="shared" si="0"/>
        <v>368.57544999999999</v>
      </c>
      <c r="G73" s="7">
        <f t="shared" si="1"/>
        <v>2.2062392247004459E-2</v>
      </c>
    </row>
    <row r="74" spans="3:10" x14ac:dyDescent="0.25">
      <c r="C74" s="3">
        <v>49310</v>
      </c>
      <c r="D74" s="6">
        <v>3.7675857499999998</v>
      </c>
      <c r="E74" s="6"/>
      <c r="F74" s="8">
        <f t="shared" si="0"/>
        <v>376.75857500000001</v>
      </c>
      <c r="G74" s="7">
        <f t="shared" si="1"/>
        <v>2.2202034888650468E-2</v>
      </c>
    </row>
    <row r="75" spans="3:10" x14ac:dyDescent="0.25">
      <c r="C75" s="3">
        <v>49675</v>
      </c>
      <c r="D75" s="6">
        <v>3.8519950000000001</v>
      </c>
      <c r="E75" s="6"/>
      <c r="F75" s="8">
        <f t="shared" si="0"/>
        <v>385.1995</v>
      </c>
      <c r="G75" s="7">
        <f t="shared" si="1"/>
        <v>2.2404068706332714E-2</v>
      </c>
    </row>
    <row r="76" spans="3:10" x14ac:dyDescent="0.25">
      <c r="C76" s="3">
        <v>50041</v>
      </c>
      <c r="D76" s="6">
        <v>3.9400167499999998</v>
      </c>
      <c r="E76" s="6"/>
      <c r="F76" s="8">
        <f t="shared" si="0"/>
        <v>394.00167499999998</v>
      </c>
      <c r="G76" s="7">
        <f t="shared" si="1"/>
        <v>2.2850951260320995E-2</v>
      </c>
    </row>
    <row r="77" spans="3:10" x14ac:dyDescent="0.25">
      <c r="C77" s="3">
        <v>50406</v>
      </c>
      <c r="D77" s="6">
        <v>4.0303645000000001</v>
      </c>
      <c r="E77" s="6"/>
      <c r="F77" s="8">
        <f t="shared" si="0"/>
        <v>403.03645</v>
      </c>
      <c r="G77" s="7">
        <f t="shared" si="1"/>
        <v>2.2930803530213373E-2</v>
      </c>
    </row>
    <row r="78" spans="3:10" x14ac:dyDescent="0.25">
      <c r="C78" s="3">
        <v>50771</v>
      </c>
      <c r="D78" s="6">
        <v>4.1210554999999998</v>
      </c>
      <c r="E78" s="6"/>
      <c r="F78" s="8">
        <f t="shared" si="0"/>
        <v>412.10554999999999</v>
      </c>
      <c r="G78" s="7">
        <f t="shared" si="1"/>
        <v>2.2501934998683026E-2</v>
      </c>
    </row>
    <row r="79" spans="3:10" x14ac:dyDescent="0.25">
      <c r="C79" s="3">
        <v>51136</v>
      </c>
      <c r="D79" s="6">
        <v>4.2129452499999998</v>
      </c>
      <c r="E79" s="6"/>
      <c r="F79" s="8">
        <f t="shared" si="0"/>
        <v>421.29452499999996</v>
      </c>
      <c r="G79" s="7">
        <f t="shared" si="1"/>
        <v>2.229762496525467E-2</v>
      </c>
    </row>
    <row r="80" spans="3:10" x14ac:dyDescent="0.25">
      <c r="C80" s="3">
        <v>51502</v>
      </c>
      <c r="D80" s="6">
        <v>4.3092350000000001</v>
      </c>
      <c r="E80" s="6"/>
      <c r="F80" s="8">
        <f t="shared" si="0"/>
        <v>430.92349999999999</v>
      </c>
      <c r="G80" s="7">
        <f t="shared" si="1"/>
        <v>2.2855685105330981E-2</v>
      </c>
    </row>
    <row r="81" spans="1:7" x14ac:dyDescent="0.25">
      <c r="C81" s="3">
        <v>51867</v>
      </c>
      <c r="D81" s="6">
        <v>4.4084032500000001</v>
      </c>
      <c r="E81" s="6"/>
      <c r="F81" s="8">
        <f t="shared" si="0"/>
        <v>440.84032500000001</v>
      </c>
      <c r="G81" s="7">
        <f t="shared" si="1"/>
        <v>2.3012959376780273E-2</v>
      </c>
    </row>
    <row r="82" spans="1:7" x14ac:dyDescent="0.25">
      <c r="C82" s="3">
        <v>52232</v>
      </c>
      <c r="D82" s="6">
        <v>4.5092565000000002</v>
      </c>
      <c r="E82" s="6"/>
      <c r="F82" s="8">
        <f t="shared" si="0"/>
        <v>450.92565000000002</v>
      </c>
      <c r="G82" s="7">
        <f t="shared" si="1"/>
        <v>2.2877501054378468E-2</v>
      </c>
    </row>
    <row r="83" spans="1:7" x14ac:dyDescent="0.25">
      <c r="C83" s="3">
        <v>52597</v>
      </c>
      <c r="D83" s="6">
        <v>4.6125425</v>
      </c>
      <c r="E83" s="6"/>
      <c r="F83" s="8">
        <f t="shared" si="0"/>
        <v>461.25425000000001</v>
      </c>
      <c r="G83" s="7">
        <f t="shared" si="1"/>
        <v>2.2905328184369189E-2</v>
      </c>
    </row>
    <row r="84" spans="1:7" x14ac:dyDescent="0.25">
      <c r="C84" s="3">
        <v>52963</v>
      </c>
      <c r="D84" s="6">
        <v>4.71903425</v>
      </c>
      <c r="E84" s="6"/>
      <c r="F84" s="8">
        <f t="shared" si="0"/>
        <v>471.90342499999997</v>
      </c>
      <c r="G84" s="7">
        <f t="shared" si="1"/>
        <v>2.3087429546719607E-2</v>
      </c>
    </row>
    <row r="85" spans="1:7" x14ac:dyDescent="0.25">
      <c r="C85" s="3">
        <v>53328</v>
      </c>
      <c r="D85" s="6">
        <v>4.8289150000000003</v>
      </c>
      <c r="E85" s="6"/>
      <c r="F85" s="8">
        <f t="shared" si="0"/>
        <v>482.89150000000001</v>
      </c>
      <c r="G85" s="7">
        <f t="shared" si="1"/>
        <v>2.3284584128627772E-2</v>
      </c>
    </row>
    <row r="86" spans="1:7" x14ac:dyDescent="0.25">
      <c r="C86" s="3">
        <v>53693</v>
      </c>
      <c r="D86" s="6">
        <v>4.9416215000000001</v>
      </c>
      <c r="E86" s="6"/>
      <c r="F86" s="8">
        <f t="shared" ref="F86:F89" si="7">D86*100</f>
        <v>494.16215</v>
      </c>
      <c r="G86" s="7">
        <f t="shared" ref="G86:G89" si="8">F86/F85-1</f>
        <v>2.3339922115009237E-2</v>
      </c>
    </row>
    <row r="87" spans="1:7" x14ac:dyDescent="0.25">
      <c r="C87" s="3">
        <v>54058</v>
      </c>
      <c r="D87" s="6">
        <v>5.0573205000000003</v>
      </c>
      <c r="E87" s="6"/>
      <c r="F87" s="8">
        <f t="shared" si="7"/>
        <v>505.73205000000002</v>
      </c>
      <c r="G87" s="7">
        <f t="shared" si="8"/>
        <v>2.3413165091660693E-2</v>
      </c>
    </row>
    <row r="88" spans="1:7" x14ac:dyDescent="0.25">
      <c r="C88" s="3">
        <v>54424</v>
      </c>
      <c r="D88" s="6">
        <v>5.1758139999999999</v>
      </c>
      <c r="E88" s="6"/>
      <c r="F88" s="8">
        <f t="shared" si="7"/>
        <v>517.58140000000003</v>
      </c>
      <c r="G88" s="7">
        <f t="shared" si="8"/>
        <v>2.3430095047367594E-2</v>
      </c>
    </row>
    <row r="89" spans="1:7" x14ac:dyDescent="0.25">
      <c r="C89" s="3">
        <v>54789</v>
      </c>
      <c r="D89" s="6">
        <v>5.2980182500000002</v>
      </c>
      <c r="E89" s="6"/>
      <c r="F89" s="8">
        <f t="shared" si="7"/>
        <v>529.80182500000001</v>
      </c>
      <c r="G89" s="7">
        <f t="shared" si="8"/>
        <v>2.3610633998826014E-2</v>
      </c>
    </row>
    <row r="91" spans="1:7" x14ac:dyDescent="0.25">
      <c r="A91" t="s">
        <v>15</v>
      </c>
    </row>
  </sheetData>
  <hyperlinks>
    <hyperlink ref="A5" r:id="rId1" xr:uid="{00000000-0004-0000-0000-000000000000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2022-06-21T18:04:54Z</dcterms:created>
  <dcterms:modified xsi:type="dcterms:W3CDTF">2022-06-21T18:18:59Z</dcterms:modified>
</cp:coreProperties>
</file>