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B53C548D-DB48-41CA-9F7D-AC3FF36FD13F}" xr6:coauthVersionLast="46" xr6:coauthVersionMax="46" xr10:uidLastSave="{00000000-0000-0000-0000-000000000000}"/>
  <bookViews>
    <workbookView xWindow="31065" yWindow="945" windowWidth="22755" windowHeight="13425" xr2:uid="{3EB5887B-7E7A-49BB-BCF6-BFB01486FA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16" i="1"/>
  <c r="B15" i="1"/>
  <c r="B11" i="1"/>
</calcChain>
</file>

<file path=xl/sharedStrings.xml><?xml version="1.0" encoding="utf-8"?>
<sst xmlns="http://schemas.openxmlformats.org/spreadsheetml/2006/main" count="16" uniqueCount="16">
  <si>
    <t>Average Annual Salary</t>
  </si>
  <si>
    <t>FPL Affiliate Payroll Loaders (excludes non-productive)</t>
  </si>
  <si>
    <t>Total Average Annual Salary (fully loaded)</t>
  </si>
  <si>
    <t>Fully Loaded Hourly Rate</t>
  </si>
  <si>
    <t>Total Potential Company Adjustment - Move from Base to Clause</t>
  </si>
  <si>
    <t>2023 Estimated Hours</t>
  </si>
  <si>
    <t>Estimated External Legal Support on Clauses Currently Charged to Base</t>
  </si>
  <si>
    <t>Estimated Loaded FPL Payroll Currently Charged to FCG for Clause Support</t>
  </si>
  <si>
    <t>FPL Legal Support on Clauses Currently Forecasted as Base</t>
  </si>
  <si>
    <t>FPL Rate Support on Clauses Currently Forecasted as Base</t>
  </si>
  <si>
    <t>Total Estimated Hours from FPL to FCG Currently Forecasted as Base</t>
  </si>
  <si>
    <t>2022 FPL Affiliate PR loader</t>
  </si>
  <si>
    <t>Florida City Gas</t>
  </si>
  <si>
    <t>Company Adjustment - Outside Services for Clause Docket Support - Base to Clause</t>
  </si>
  <si>
    <t>20220069-GU</t>
  </si>
  <si>
    <t>FCG 000562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</si>
</sst>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ont="1" applyFill="1"/>
    <xf numFmtId="0" fontId="0" fillId="2" borderId="0" xfId="0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2" fillId="2" borderId="0" xfId="0" applyFont="1" applyFill="1"/>
    <xf numFmtId="0" fontId="0" fillId="2" borderId="2" xfId="0" applyFont="1" applyFill="1" applyBorder="1"/>
    <xf numFmtId="0" fontId="1" fillId="2" borderId="0" xfId="0" applyFont="1" applyFill="1"/>
    <xf numFmtId="6" fontId="1" fillId="2" borderId="0" xfId="0" applyNumberFormat="1" applyFont="1" applyFill="1"/>
    <xf numFmtId="10" fontId="1" fillId="2" borderId="0" xfId="0" applyNumberFormat="1" applyFont="1" applyFill="1"/>
    <xf numFmtId="6" fontId="1" fillId="2" borderId="1" xfId="0" applyNumberFormat="1" applyFont="1" applyFill="1" applyBorder="1"/>
    <xf numFmtId="1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D67CD-8AE1-4DBC-AAE1-CB8F939F356F}">
  <dimension ref="A1:C20"/>
  <sheetViews>
    <sheetView tabSelected="1" workbookViewId="0">
      <selection activeCell="F21" sqref="F21"/>
    </sheetView>
  </sheetViews>
  <sheetFormatPr defaultColWidth="8.85546875" defaultRowHeight="15" x14ac:dyDescent="0.25"/>
  <cols>
    <col min="1" max="1" width="67.5703125" style="1" customWidth="1"/>
    <col min="2" max="2" width="9.28515625" style="1" bestFit="1" customWidth="1"/>
    <col min="3" max="16384" width="8.85546875" style="2"/>
  </cols>
  <sheetData>
    <row r="1" spans="1:3" x14ac:dyDescent="0.25">
      <c r="A1" s="11" t="s">
        <v>15</v>
      </c>
    </row>
    <row r="2" spans="1:3" x14ac:dyDescent="0.25">
      <c r="A2" s="11" t="s">
        <v>14</v>
      </c>
    </row>
    <row r="4" spans="1:3" x14ac:dyDescent="0.25">
      <c r="A4" s="3"/>
    </row>
    <row r="5" spans="1:3" ht="21" x14ac:dyDescent="0.35">
      <c r="A5" s="4" t="s">
        <v>12</v>
      </c>
    </row>
    <row r="6" spans="1:3" ht="21" x14ac:dyDescent="0.35">
      <c r="A6" s="4" t="s">
        <v>13</v>
      </c>
    </row>
    <row r="8" spans="1:3" x14ac:dyDescent="0.25">
      <c r="A8" s="5" t="s">
        <v>5</v>
      </c>
    </row>
    <row r="9" spans="1:3" x14ac:dyDescent="0.25">
      <c r="A9" s="1" t="s">
        <v>8</v>
      </c>
      <c r="B9" s="1">
        <v>200</v>
      </c>
    </row>
    <row r="10" spans="1:3" x14ac:dyDescent="0.25">
      <c r="A10" s="1" t="s">
        <v>9</v>
      </c>
      <c r="B10" s="6">
        <v>200</v>
      </c>
    </row>
    <row r="11" spans="1:3" x14ac:dyDescent="0.25">
      <c r="A11" s="7" t="s">
        <v>10</v>
      </c>
      <c r="B11" s="7">
        <f>SUM(B9:B10)</f>
        <v>400</v>
      </c>
    </row>
    <row r="12" spans="1:3" x14ac:dyDescent="0.25">
      <c r="A12" s="7"/>
      <c r="B12" s="7"/>
    </row>
    <row r="13" spans="1:3" x14ac:dyDescent="0.25">
      <c r="A13" s="7" t="s">
        <v>0</v>
      </c>
      <c r="B13" s="8">
        <v>150000</v>
      </c>
    </row>
    <row r="14" spans="1:3" x14ac:dyDescent="0.25">
      <c r="A14" s="7" t="s">
        <v>1</v>
      </c>
      <c r="B14" s="9">
        <v>0.4662</v>
      </c>
      <c r="C14" s="2" t="s">
        <v>11</v>
      </c>
    </row>
    <row r="15" spans="1:3" x14ac:dyDescent="0.25">
      <c r="A15" s="7" t="s">
        <v>2</v>
      </c>
      <c r="B15" s="8">
        <f>+B13*(1+B14)</f>
        <v>219930</v>
      </c>
    </row>
    <row r="16" spans="1:3" x14ac:dyDescent="0.25">
      <c r="A16" s="7" t="s">
        <v>3</v>
      </c>
      <c r="B16" s="8">
        <f>+B15/2080</f>
        <v>105.73557692307692</v>
      </c>
    </row>
    <row r="17" spans="1:3" x14ac:dyDescent="0.25">
      <c r="A17" s="7"/>
      <c r="B17" s="7"/>
    </row>
    <row r="18" spans="1:3" x14ac:dyDescent="0.25">
      <c r="A18" s="7" t="s">
        <v>7</v>
      </c>
      <c r="B18" s="8">
        <f>+B16*B11</f>
        <v>42294.230769230766</v>
      </c>
    </row>
    <row r="19" spans="1:3" x14ac:dyDescent="0.25">
      <c r="A19" s="7" t="s">
        <v>6</v>
      </c>
      <c r="B19" s="10">
        <v>15000</v>
      </c>
      <c r="C19" s="7"/>
    </row>
    <row r="20" spans="1:3" x14ac:dyDescent="0.25">
      <c r="A20" s="7" t="s">
        <v>4</v>
      </c>
      <c r="B20" s="8">
        <v>57294</v>
      </c>
      <c r="C20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2022-06-21T22:12:23Z</dcterms:created>
  <dcterms:modified xsi:type="dcterms:W3CDTF">2022-06-21T22:12:31Z</dcterms:modified>
</cp:coreProperties>
</file>