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0BE7DA1A-0991-45FD-B31D-833BE8311B60}" xr6:coauthVersionLast="46" xr6:coauthVersionMax="46" xr10:uidLastSave="{00000000-0000-0000-0000-000000000000}"/>
  <bookViews>
    <workbookView xWindow="33795" yWindow="765" windowWidth="21270" windowHeight="13680" activeTab="1" xr2:uid="{15391CC5-9C02-47BE-AAA7-B45B3F50F650}"/>
  </bookViews>
  <sheets>
    <sheet name="2019 All IMPRV Main" sheetId="5" r:id="rId1"/>
    <sheet name="2021 All IMPRV Mai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6" l="1"/>
  <c r="D3" i="6"/>
  <c r="D1" i="6" s="1"/>
  <c r="D3" i="5"/>
  <c r="D1" i="5"/>
</calcChain>
</file>

<file path=xl/sharedStrings.xml><?xml version="1.0" encoding="utf-8"?>
<sst xmlns="http://schemas.openxmlformats.org/spreadsheetml/2006/main" count="108" uniqueCount="55">
  <si>
    <t>Total Cost:</t>
  </si>
  <si>
    <t/>
  </si>
  <si>
    <t>Amount</t>
  </si>
  <si>
    <t>Time: Fiscal year/period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</si>
  <si>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</si>
  <si>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</si>
  <si>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</si>
  <si>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</si>
  <si>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</si>
  <si>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</si>
  <si>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</si>
  <si>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</si>
  <si>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</si>
  <si>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</si>
  <si>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</si>
  <si>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</si>
  <si>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Overall Result</t>
  </si>
  <si>
    <t>Resp. cost cntr</t>
  </si>
  <si>
    <t>WBS-L2</t>
  </si>
  <si>
    <t>$</t>
  </si>
  <si>
    <t>Engineering &amp; Integrity Management-A00</t>
  </si>
  <si>
    <t>NB-Core-Commercial-Mains</t>
  </si>
  <si>
    <t>Result</t>
  </si>
  <si>
    <t>NB-Core-Residential Mains</t>
  </si>
  <si>
    <t>Cost/ft: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</si>
  <si>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</si>
  <si>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</si>
  <si>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</si>
  <si>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</si>
  <si>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</si>
  <si>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</si>
  <si>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</si>
  <si>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</si>
  <si>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</si>
  <si>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</si>
  <si>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</si>
  <si>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</si>
  <si>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Engineering &amp; Construction Ops-Base-O&amp;M</t>
  </si>
  <si>
    <t>Mandatory</t>
  </si>
  <si>
    <t>NB-AEP-Commercial-Mains</t>
  </si>
  <si>
    <t>PR Default IO-Base</t>
  </si>
  <si>
    <t>SAFE-Capital-A23</t>
  </si>
  <si>
    <t>SAFE-Capital-A25</t>
  </si>
  <si>
    <t>Strategic</t>
  </si>
  <si>
    <t>Support-DIMP</t>
  </si>
  <si>
    <t>Support-DOT</t>
  </si>
  <si>
    <t>Support-PRIM</t>
  </si>
  <si>
    <t>Support-Relocation</t>
  </si>
  <si>
    <t>Support-Renewals</t>
  </si>
  <si>
    <t>increase while keeping contractor labor rates fixed</t>
  </si>
  <si>
    <t>All main footage:</t>
  </si>
  <si>
    <t>Main installation costs have increased 7% from 2019 to 2021 while the largest portion of installation cost, contract labor unit prices, has remained flat due to contract negotiations.</t>
  </si>
  <si>
    <t>20220069-GU</t>
  </si>
  <si>
    <t>FCG 004218</t>
  </si>
  <si>
    <t>FCG 004219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</si>
</sst>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##,000"/>
    <numFmt numFmtId="166" formatCode="#,##0.00;\(#,##0.00\)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DBE5F1"/>
        <bgColor rgb="FFFFFFFF"/>
      </patternFill>
    </fill>
  </fills>
  <borders count="6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2" borderId="1" applyNumberFormat="0" applyAlignment="0" applyProtection="0">
      <alignment horizontal="left" vertical="center" indent="1"/>
    </xf>
    <xf numFmtId="0" fontId="5" fillId="3" borderId="1" applyNumberFormat="0" applyAlignment="0" applyProtection="0">
      <alignment horizontal="left" vertical="center" indent="1"/>
    </xf>
    <xf numFmtId="165" fontId="6" fillId="4" borderId="1" applyNumberFormat="0" applyAlignment="0" applyProtection="0">
      <alignment horizontal="left" vertical="center" indent="1"/>
    </xf>
    <xf numFmtId="0" fontId="4" fillId="2" borderId="2" applyNumberFormat="0" applyAlignment="0" applyProtection="0">
      <alignment horizontal="left" vertical="center" indent="1"/>
    </xf>
    <xf numFmtId="165" fontId="6" fillId="0" borderId="4" applyNumberFormat="0" applyProtection="0">
      <alignment horizontal="right" vertical="center"/>
    </xf>
    <xf numFmtId="165" fontId="4" fillId="0" borderId="2" applyNumberFormat="0" applyProtection="0">
      <alignment horizontal="right" vertical="center"/>
    </xf>
    <xf numFmtId="0" fontId="8" fillId="0" borderId="0"/>
  </cellStyleXfs>
  <cellXfs count="21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2" borderId="1" xfId="4" quotePrefix="1" applyNumberFormat="1" applyAlignment="1"/>
    <xf numFmtId="0" fontId="5" fillId="3" borderId="1" xfId="5" quotePrefix="1" applyNumberFormat="1" applyAlignment="1"/>
    <xf numFmtId="0" fontId="5" fillId="3" borderId="1" xfId="5" applyNumberFormat="1" applyAlignment="1"/>
    <xf numFmtId="0" fontId="6" fillId="4" borderId="1" xfId="6" quotePrefix="1" applyNumberFormat="1" applyAlignment="1"/>
    <xf numFmtId="0" fontId="4" fillId="2" borderId="2" xfId="7" quotePrefix="1" applyNumberFormat="1" applyAlignment="1"/>
    <xf numFmtId="0" fontId="6" fillId="4" borderId="1" xfId="6" quotePrefix="1" applyNumberFormat="1" applyAlignment="1">
      <alignment horizontal="right"/>
    </xf>
    <xf numFmtId="0" fontId="4" fillId="2" borderId="3" xfId="7" quotePrefix="1" applyNumberFormat="1" applyBorder="1" applyAlignment="1">
      <alignment horizontal="right"/>
    </xf>
    <xf numFmtId="166" fontId="6" fillId="0" borderId="4" xfId="8" applyNumberFormat="1">
      <alignment horizontal="right" vertical="center"/>
    </xf>
    <xf numFmtId="166" fontId="4" fillId="0" borderId="2" xfId="9" applyNumberFormat="1">
      <alignment horizontal="right" vertical="center"/>
    </xf>
    <xf numFmtId="0" fontId="6" fillId="4" borderId="1" xfId="6" applyNumberFormat="1" applyAlignment="1"/>
    <xf numFmtId="166" fontId="4" fillId="0" borderId="3" xfId="9" applyNumberFormat="1" applyBorder="1">
      <alignment horizontal="right" vertical="center"/>
    </xf>
    <xf numFmtId="166" fontId="0" fillId="0" borderId="0" xfId="0" applyNumberFormat="1"/>
    <xf numFmtId="44" fontId="0" fillId="0" borderId="0" xfId="1" applyFont="1"/>
    <xf numFmtId="164" fontId="0" fillId="0" borderId="0" xfId="1" applyNumberFormat="1" applyFont="1"/>
    <xf numFmtId="0" fontId="4" fillId="2" borderId="5" xfId="7" quotePrefix="1" applyNumberFormat="1" applyBorder="1" applyAlignment="1"/>
    <xf numFmtId="9" fontId="0" fillId="0" borderId="0" xfId="2" applyFont="1"/>
    <xf numFmtId="0" fontId="7" fillId="0" borderId="0" xfId="0" applyFont="1" applyAlignment="1"/>
    <xf numFmtId="0" fontId="9" fillId="0" borderId="0" xfId="10" applyFont="1"/>
  </cellXfs>
  <cellStyles count="11">
    <cellStyle name="Currency" xfId="1" builtinId="4"/>
    <cellStyle name="Normal" xfId="0" builtinId="0"/>
    <cellStyle name="Normal 12" xfId="3" xr:uid="{D616EA55-1878-4FEF-867B-D553E57A70E6}"/>
    <cellStyle name="Normal 8" xfId="10" xr:uid="{329752F3-41C1-4C10-A841-2EC5F92F20A0}"/>
    <cellStyle name="Percent" xfId="2" builtinId="5"/>
    <cellStyle name="SAPDataCell" xfId="8" xr:uid="{B756E3A0-038B-431C-871F-50D0FCA53C42}"/>
    <cellStyle name="SAPDataTotalCell" xfId="9" xr:uid="{BCA6ED67-92B7-46B7-9F0A-C19F790239DC}"/>
    <cellStyle name="SAPDimensionCell" xfId="4" xr:uid="{A1E3205B-32D1-4D79-949B-5EC781F14E44}"/>
    <cellStyle name="SAPHierarchyCell0" xfId="5" xr:uid="{ADE3BF15-931F-4262-BA14-68DD55515378}"/>
    <cellStyle name="SAPMemberCell" xfId="6" xr:uid="{472F6A75-6AFF-4282-BC9B-F7AAEA8D6455}"/>
    <cellStyle name="SAPMemberTotalCell" xfId="7" xr:uid="{F8FE1FB0-DCBF-47D1-80C2-410D7D56A2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D65BA-366C-4AAF-8BCC-14D960EDBE71}">
  <sheetPr>
    <tabColor theme="7"/>
  </sheetPr>
  <dimension ref="A1:O21"/>
  <sheetViews>
    <sheetView workbookViewId="0">
      <selection activeCell="A2" sqref="A1:A2"/>
    </sheetView>
  </sheetViews>
  <sheetFormatPr defaultRowHeight="15" x14ac:dyDescent="0.25"/>
  <cols>
    <col min="1" max="1" width="35.5703125" bestFit="1" customWidth="1"/>
    <col min="2" max="2" width="36.85546875" bestFit="1" customWidth="1"/>
    <col min="3" max="5" width="13.140625" bestFit="1" customWidth="1"/>
    <col min="6" max="6" width="13.28515625" bestFit="1" customWidth="1"/>
    <col min="7" max="14" width="13.140625" bestFit="1" customWidth="1"/>
    <col min="15" max="15" width="14.28515625" bestFit="1" customWidth="1"/>
  </cols>
  <sheetData>
    <row r="1" spans="1:15" x14ac:dyDescent="0.25">
      <c r="A1" s="20" t="s">
        <v>53</v>
      </c>
      <c r="C1" s="2" t="s">
        <v>24</v>
      </c>
      <c r="D1" s="15">
        <f>+D3/D2</f>
        <v>58.32644802223691</v>
      </c>
    </row>
    <row r="2" spans="1:15" x14ac:dyDescent="0.25">
      <c r="A2" s="20" t="s">
        <v>52</v>
      </c>
      <c r="C2" s="2" t="s">
        <v>50</v>
      </c>
      <c r="D2" s="1">
        <v>396458</v>
      </c>
    </row>
    <row r="3" spans="1:15" x14ac:dyDescent="0.25">
      <c r="C3" s="2" t="s">
        <v>0</v>
      </c>
      <c r="D3" s="16">
        <f>+O21</f>
        <v>23123986.93</v>
      </c>
    </row>
    <row r="4" spans="1:15" x14ac:dyDescent="0.25">
      <c r="A4" s="3" t="s">
        <v>1</v>
      </c>
      <c r="B4" s="3" t="s">
        <v>1</v>
      </c>
      <c r="C4" s="4" t="s">
        <v>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3" t="s">
        <v>1</v>
      </c>
      <c r="B5" s="3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7" t="s">
        <v>16</v>
      </c>
    </row>
    <row r="6" spans="1:15" x14ac:dyDescent="0.25">
      <c r="A6" s="3" t="s">
        <v>17</v>
      </c>
      <c r="B6" s="3" t="s">
        <v>18</v>
      </c>
      <c r="C6" s="8" t="s">
        <v>19</v>
      </c>
      <c r="D6" s="8" t="s">
        <v>19</v>
      </c>
      <c r="E6" s="8" t="s">
        <v>19</v>
      </c>
      <c r="F6" s="8" t="s">
        <v>19</v>
      </c>
      <c r="G6" s="8" t="s">
        <v>19</v>
      </c>
      <c r="H6" s="8" t="s">
        <v>19</v>
      </c>
      <c r="I6" s="8" t="s">
        <v>19</v>
      </c>
      <c r="J6" s="8" t="s">
        <v>19</v>
      </c>
      <c r="K6" s="8" t="s">
        <v>19</v>
      </c>
      <c r="L6" s="8" t="s">
        <v>19</v>
      </c>
      <c r="M6" s="8" t="s">
        <v>19</v>
      </c>
      <c r="N6" s="8" t="s">
        <v>19</v>
      </c>
      <c r="O6" s="9" t="s">
        <v>19</v>
      </c>
    </row>
    <row r="7" spans="1:15" x14ac:dyDescent="0.25">
      <c r="A7" s="6" t="s">
        <v>20</v>
      </c>
      <c r="B7" s="6" t="s">
        <v>37</v>
      </c>
      <c r="C7" s="10">
        <v>913.33</v>
      </c>
      <c r="D7" s="10">
        <v>2605.5100000000002</v>
      </c>
      <c r="E7" s="10">
        <v>772.45</v>
      </c>
      <c r="F7" s="10">
        <v>29885.75</v>
      </c>
      <c r="G7" s="10">
        <v>2756.39</v>
      </c>
      <c r="H7" s="10">
        <v>1028.68</v>
      </c>
      <c r="I7" s="10">
        <v>938.06</v>
      </c>
      <c r="J7" s="10">
        <v>1058.5999999999999</v>
      </c>
      <c r="K7" s="10">
        <v>12148.91</v>
      </c>
      <c r="L7" s="10">
        <v>481.16</v>
      </c>
      <c r="M7" s="10"/>
      <c r="N7" s="10">
        <v>17331.63</v>
      </c>
      <c r="O7" s="11">
        <v>69920.47</v>
      </c>
    </row>
    <row r="8" spans="1:15" x14ac:dyDescent="0.25">
      <c r="A8" s="12"/>
      <c r="B8" s="6" t="s">
        <v>38</v>
      </c>
      <c r="C8" s="10"/>
      <c r="D8" s="10"/>
      <c r="E8" s="10">
        <v>1317.52</v>
      </c>
      <c r="F8" s="10">
        <v>1181.1099999999999</v>
      </c>
      <c r="G8" s="10">
        <v>770.73</v>
      </c>
      <c r="H8" s="10">
        <v>5602.87</v>
      </c>
      <c r="I8" s="10">
        <v>7768.14</v>
      </c>
      <c r="J8" s="10">
        <v>2400.7399999999998</v>
      </c>
      <c r="K8" s="10">
        <v>287.92</v>
      </c>
      <c r="L8" s="10">
        <v>2634.35</v>
      </c>
      <c r="M8" s="10">
        <v>61.61</v>
      </c>
      <c r="N8" s="10"/>
      <c r="O8" s="11">
        <v>22024.99</v>
      </c>
    </row>
    <row r="9" spans="1:15" x14ac:dyDescent="0.25">
      <c r="A9" s="12"/>
      <c r="B9" s="6" t="s">
        <v>39</v>
      </c>
      <c r="C9" s="10">
        <v>10710.26</v>
      </c>
      <c r="D9" s="10"/>
      <c r="E9" s="10"/>
      <c r="F9" s="10">
        <v>285.97000000000003</v>
      </c>
      <c r="G9" s="10">
        <v>1839.48</v>
      </c>
      <c r="H9" s="10"/>
      <c r="I9" s="10">
        <v>1194.81</v>
      </c>
      <c r="J9" s="10">
        <v>1903.18</v>
      </c>
      <c r="K9" s="10"/>
      <c r="L9" s="10">
        <v>-23711.72</v>
      </c>
      <c r="M9" s="10">
        <v>-42788.51</v>
      </c>
      <c r="N9" s="10">
        <v>3890.46</v>
      </c>
      <c r="O9" s="11">
        <v>-46676.07</v>
      </c>
    </row>
    <row r="10" spans="1:15" x14ac:dyDescent="0.25">
      <c r="A10" s="12"/>
      <c r="B10" s="6" t="s">
        <v>21</v>
      </c>
      <c r="C10" s="10">
        <v>112512.26</v>
      </c>
      <c r="D10" s="10">
        <v>-288006.78999999998</v>
      </c>
      <c r="E10" s="10">
        <v>58388.47</v>
      </c>
      <c r="F10" s="10">
        <v>223818.09</v>
      </c>
      <c r="G10" s="10">
        <v>218548.39</v>
      </c>
      <c r="H10" s="10">
        <v>187331.3</v>
      </c>
      <c r="I10" s="10">
        <v>225582.96</v>
      </c>
      <c r="J10" s="10">
        <v>151079.46</v>
      </c>
      <c r="K10" s="10">
        <v>668984.04</v>
      </c>
      <c r="L10" s="10">
        <v>1143015.24</v>
      </c>
      <c r="M10" s="10">
        <v>555519.93000000005</v>
      </c>
      <c r="N10" s="10">
        <v>422769.18</v>
      </c>
      <c r="O10" s="11">
        <v>3679542.53</v>
      </c>
    </row>
    <row r="11" spans="1:15" x14ac:dyDescent="0.25">
      <c r="A11" s="12"/>
      <c r="B11" s="6" t="s">
        <v>23</v>
      </c>
      <c r="C11" s="10">
        <v>110945.45</v>
      </c>
      <c r="D11" s="10">
        <v>6004.15</v>
      </c>
      <c r="E11" s="10">
        <v>158898.92000000001</v>
      </c>
      <c r="F11" s="10">
        <v>74179.16</v>
      </c>
      <c r="G11" s="10">
        <v>124403.47</v>
      </c>
      <c r="H11" s="10">
        <v>196853.01</v>
      </c>
      <c r="I11" s="10">
        <v>40313.620000000003</v>
      </c>
      <c r="J11" s="10">
        <v>128689.48</v>
      </c>
      <c r="K11" s="10">
        <v>22716.79</v>
      </c>
      <c r="L11" s="10">
        <v>45632.83</v>
      </c>
      <c r="M11" s="10">
        <v>59458.080000000002</v>
      </c>
      <c r="N11" s="10">
        <v>-14084.23</v>
      </c>
      <c r="O11" s="11">
        <v>954010.73</v>
      </c>
    </row>
    <row r="12" spans="1:15" x14ac:dyDescent="0.25">
      <c r="A12" s="12"/>
      <c r="B12" s="6" t="s">
        <v>40</v>
      </c>
      <c r="C12" s="10">
        <v>68514.87</v>
      </c>
      <c r="D12" s="10">
        <v>51459.86</v>
      </c>
      <c r="E12" s="10">
        <v>61511.22</v>
      </c>
      <c r="F12" s="10">
        <v>67888.39</v>
      </c>
      <c r="G12" s="10">
        <v>77370</v>
      </c>
      <c r="H12" s="10">
        <v>28822.33</v>
      </c>
      <c r="I12" s="10">
        <v>111812.34</v>
      </c>
      <c r="J12" s="10">
        <v>70421</v>
      </c>
      <c r="K12" s="10">
        <v>88899.99</v>
      </c>
      <c r="L12" s="10">
        <v>102734.65</v>
      </c>
      <c r="M12" s="10">
        <v>77835.289999999994</v>
      </c>
      <c r="N12" s="10">
        <v>104939.16</v>
      </c>
      <c r="O12" s="11">
        <v>912209.1</v>
      </c>
    </row>
    <row r="13" spans="1:15" x14ac:dyDescent="0.25">
      <c r="A13" s="12"/>
      <c r="B13" s="6" t="s">
        <v>41</v>
      </c>
      <c r="C13" s="10">
        <v>4372.8900000000003</v>
      </c>
      <c r="D13" s="10">
        <v>370630.92</v>
      </c>
      <c r="E13" s="10">
        <v>1680973.73</v>
      </c>
      <c r="F13" s="10">
        <v>-1437714.99</v>
      </c>
      <c r="G13" s="10">
        <v>-128387.55</v>
      </c>
      <c r="H13" s="10">
        <v>8842.9699999999993</v>
      </c>
      <c r="I13" s="10">
        <v>40201.25</v>
      </c>
      <c r="J13" s="10">
        <v>-487766.12</v>
      </c>
      <c r="K13" s="10">
        <v>-17500.400000000001</v>
      </c>
      <c r="L13" s="10">
        <v>53819.8</v>
      </c>
      <c r="M13" s="10">
        <v>15906.1</v>
      </c>
      <c r="N13" s="10">
        <v>-36145.61</v>
      </c>
      <c r="O13" s="11">
        <v>67232.990000000005</v>
      </c>
    </row>
    <row r="14" spans="1:15" x14ac:dyDescent="0.25">
      <c r="A14" s="12"/>
      <c r="B14" s="6" t="s">
        <v>42</v>
      </c>
      <c r="C14" s="10">
        <v>458768.82</v>
      </c>
      <c r="D14" s="10">
        <v>683084.01</v>
      </c>
      <c r="E14" s="10">
        <v>-524299.87</v>
      </c>
      <c r="F14" s="10">
        <v>1768581.65</v>
      </c>
      <c r="G14" s="10">
        <v>1258794.93</v>
      </c>
      <c r="H14" s="10">
        <v>1685969.8</v>
      </c>
      <c r="I14" s="10">
        <v>922024.31</v>
      </c>
      <c r="J14" s="10">
        <v>930661.39</v>
      </c>
      <c r="K14" s="10">
        <v>1121497.78</v>
      </c>
      <c r="L14" s="10">
        <v>1295055.98</v>
      </c>
      <c r="M14" s="10">
        <v>1126656.25</v>
      </c>
      <c r="N14" s="10">
        <v>145704.6</v>
      </c>
      <c r="O14" s="11">
        <v>10872499.65</v>
      </c>
    </row>
    <row r="15" spans="1:15" x14ac:dyDescent="0.25">
      <c r="A15" s="12"/>
      <c r="B15" s="6" t="s">
        <v>43</v>
      </c>
      <c r="C15" s="10"/>
      <c r="D15" s="10"/>
      <c r="E15" s="10"/>
      <c r="F15" s="10"/>
      <c r="G15" s="10">
        <v>3962.73</v>
      </c>
      <c r="H15" s="10"/>
      <c r="I15" s="10">
        <v>2573.94</v>
      </c>
      <c r="J15" s="10">
        <v>4099.95</v>
      </c>
      <c r="K15" s="10"/>
      <c r="L15" s="10">
        <v>-10636.62</v>
      </c>
      <c r="M15" s="10"/>
      <c r="N15" s="10"/>
      <c r="O15" s="11"/>
    </row>
    <row r="16" spans="1:15" x14ac:dyDescent="0.25">
      <c r="A16" s="12"/>
      <c r="B16" s="6" t="s">
        <v>44</v>
      </c>
      <c r="C16" s="10">
        <v>144640.39000000001</v>
      </c>
      <c r="D16" s="10">
        <v>91012.35</v>
      </c>
      <c r="E16" s="10">
        <v>48042.37</v>
      </c>
      <c r="F16" s="10">
        <v>164568.66</v>
      </c>
      <c r="G16" s="10">
        <v>184001.86</v>
      </c>
      <c r="H16" s="10">
        <v>149587.24</v>
      </c>
      <c r="I16" s="10">
        <v>419052.07</v>
      </c>
      <c r="J16" s="10">
        <v>168782.04</v>
      </c>
      <c r="K16" s="10">
        <v>36894.14</v>
      </c>
      <c r="L16" s="10">
        <v>59264.160000000003</v>
      </c>
      <c r="M16" s="10">
        <v>15330.13</v>
      </c>
      <c r="N16" s="10">
        <v>6742.28</v>
      </c>
      <c r="O16" s="11">
        <v>1487917.69</v>
      </c>
    </row>
    <row r="17" spans="1:15" x14ac:dyDescent="0.25">
      <c r="A17" s="12"/>
      <c r="B17" s="6" t="s">
        <v>45</v>
      </c>
      <c r="C17" s="10">
        <v>809463.37</v>
      </c>
      <c r="D17" s="10">
        <v>175360.95</v>
      </c>
      <c r="E17" s="10">
        <v>127282.7</v>
      </c>
      <c r="F17" s="10">
        <v>184000.32</v>
      </c>
      <c r="G17" s="10">
        <v>34970.82</v>
      </c>
      <c r="H17" s="10">
        <v>97180.49</v>
      </c>
      <c r="I17" s="10">
        <v>92696.09</v>
      </c>
      <c r="J17" s="10">
        <v>66979.31</v>
      </c>
      <c r="K17" s="10">
        <v>-243004.63</v>
      </c>
      <c r="L17" s="10">
        <v>6720.89</v>
      </c>
      <c r="M17" s="10">
        <v>47299.62</v>
      </c>
      <c r="N17" s="10">
        <v>28807.279999999999</v>
      </c>
      <c r="O17" s="11">
        <v>1427757.21</v>
      </c>
    </row>
    <row r="18" spans="1:15" x14ac:dyDescent="0.25">
      <c r="A18" s="12"/>
      <c r="B18" s="6" t="s">
        <v>46</v>
      </c>
      <c r="C18" s="10">
        <v>122343.18</v>
      </c>
      <c r="D18" s="10">
        <v>9823.41</v>
      </c>
      <c r="E18" s="10">
        <v>23931.24</v>
      </c>
      <c r="F18" s="10">
        <v>54389.440000000002</v>
      </c>
      <c r="G18" s="10">
        <v>63689.11</v>
      </c>
      <c r="H18" s="10">
        <v>49154.87</v>
      </c>
      <c r="I18" s="10">
        <v>74263.240000000005</v>
      </c>
      <c r="J18" s="10">
        <v>242541.03</v>
      </c>
      <c r="K18" s="10">
        <v>182100.26</v>
      </c>
      <c r="L18" s="10">
        <v>310662.59999999998</v>
      </c>
      <c r="M18" s="10">
        <v>197771.83</v>
      </c>
      <c r="N18" s="10">
        <v>126472.76</v>
      </c>
      <c r="O18" s="11">
        <v>1457142.97</v>
      </c>
    </row>
    <row r="19" spans="1:15" x14ac:dyDescent="0.25">
      <c r="A19" s="12"/>
      <c r="B19" s="6" t="s">
        <v>47</v>
      </c>
      <c r="C19" s="10">
        <v>486.86</v>
      </c>
      <c r="D19" s="10"/>
      <c r="E19" s="10">
        <v>-41107.019999999997</v>
      </c>
      <c r="F19" s="10">
        <v>-14561.67</v>
      </c>
      <c r="G19" s="10">
        <v>2584.29</v>
      </c>
      <c r="H19" s="10">
        <v>25553.57</v>
      </c>
      <c r="I19" s="10">
        <v>1365.47</v>
      </c>
      <c r="J19" s="10">
        <v>25006.17</v>
      </c>
      <c r="K19" s="10">
        <v>-112463.91</v>
      </c>
      <c r="L19" s="10">
        <v>97544.02</v>
      </c>
      <c r="M19" s="10">
        <v>72060.479999999996</v>
      </c>
      <c r="N19" s="10">
        <v>312230.40000000002</v>
      </c>
      <c r="O19" s="11">
        <v>368698.66</v>
      </c>
    </row>
    <row r="20" spans="1:15" x14ac:dyDescent="0.25">
      <c r="A20" s="12"/>
      <c r="B20" s="6" t="s">
        <v>48</v>
      </c>
      <c r="C20" s="10">
        <v>223755.85</v>
      </c>
      <c r="D20" s="10">
        <v>372750</v>
      </c>
      <c r="E20" s="10">
        <v>373084.67</v>
      </c>
      <c r="F20" s="10">
        <v>147501.96</v>
      </c>
      <c r="G20" s="10">
        <v>-25532.13</v>
      </c>
      <c r="H20" s="10">
        <v>11318.6</v>
      </c>
      <c r="I20" s="10">
        <v>195592.54</v>
      </c>
      <c r="J20" s="10">
        <v>58947.519999999997</v>
      </c>
      <c r="K20" s="10">
        <v>33809.94</v>
      </c>
      <c r="L20" s="10">
        <v>-39056.31</v>
      </c>
      <c r="M20" s="10">
        <v>6560.95</v>
      </c>
      <c r="N20" s="10">
        <v>492972.42</v>
      </c>
      <c r="O20" s="11">
        <v>1851706.01</v>
      </c>
    </row>
    <row r="21" spans="1:15" x14ac:dyDescent="0.25">
      <c r="A21" s="12"/>
      <c r="B21" s="17" t="s">
        <v>22</v>
      </c>
      <c r="C21" s="13">
        <v>2067427.53</v>
      </c>
      <c r="D21" s="13">
        <v>1474724.37</v>
      </c>
      <c r="E21" s="13">
        <v>1968796.4</v>
      </c>
      <c r="F21" s="13">
        <v>1264003.8400000001</v>
      </c>
      <c r="G21" s="13">
        <v>1819772.52</v>
      </c>
      <c r="H21" s="13">
        <v>2447245.73</v>
      </c>
      <c r="I21" s="13">
        <v>2135378.84</v>
      </c>
      <c r="J21" s="13">
        <v>1364803.75</v>
      </c>
      <c r="K21" s="13">
        <v>1794370.83</v>
      </c>
      <c r="L21" s="13">
        <v>3044161.03</v>
      </c>
      <c r="M21" s="13">
        <v>2131671.7599999998</v>
      </c>
      <c r="N21" s="13">
        <v>1611630.33</v>
      </c>
      <c r="O21" s="13">
        <v>23123986.93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987F-9F2A-44A8-824B-53804432B962}">
  <sheetPr>
    <tabColor theme="7"/>
  </sheetPr>
  <dimension ref="A1:O19"/>
  <sheetViews>
    <sheetView tabSelected="1" workbookViewId="0"/>
  </sheetViews>
  <sheetFormatPr defaultRowHeight="15" x14ac:dyDescent="0.25"/>
  <cols>
    <col min="1" max="1" width="35.5703125" bestFit="1" customWidth="1"/>
    <col min="2" max="2" width="36.85546875" bestFit="1" customWidth="1"/>
    <col min="3" max="3" width="11.28515625" bestFit="1" customWidth="1"/>
    <col min="4" max="10" width="13.140625" bestFit="1" customWidth="1"/>
    <col min="11" max="11" width="11.5703125" bestFit="1" customWidth="1"/>
    <col min="12" max="14" width="13.140625" bestFit="1" customWidth="1"/>
    <col min="15" max="15" width="14.28515625" bestFit="1" customWidth="1"/>
  </cols>
  <sheetData>
    <row r="1" spans="1:15" x14ac:dyDescent="0.25">
      <c r="A1" s="20" t="s">
        <v>54</v>
      </c>
      <c r="C1" s="2" t="s">
        <v>24</v>
      </c>
      <c r="D1" s="15">
        <f>+D3/D2</f>
        <v>62.399989219252468</v>
      </c>
      <c r="F1" s="18">
        <f>(D1-'2019 All IMPRV Main'!D1)/'2019 All IMPRV Main'!D1</f>
        <v>6.9840378338528755E-2</v>
      </c>
      <c r="G1" t="s">
        <v>49</v>
      </c>
    </row>
    <row r="2" spans="1:15" x14ac:dyDescent="0.25">
      <c r="A2" s="20" t="s">
        <v>52</v>
      </c>
      <c r="C2" s="2" t="s">
        <v>50</v>
      </c>
      <c r="D2" s="1">
        <v>379380</v>
      </c>
      <c r="G2" s="19" t="s">
        <v>51</v>
      </c>
    </row>
    <row r="3" spans="1:15" x14ac:dyDescent="0.25">
      <c r="C3" s="2" t="s">
        <v>0</v>
      </c>
      <c r="D3" s="14">
        <f>+O19</f>
        <v>23673307.91</v>
      </c>
    </row>
    <row r="4" spans="1:15" x14ac:dyDescent="0.25">
      <c r="A4" s="3" t="s">
        <v>1</v>
      </c>
      <c r="B4" s="3" t="s">
        <v>1</v>
      </c>
      <c r="C4" s="4" t="s">
        <v>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3" t="s">
        <v>1</v>
      </c>
      <c r="B5" s="3" t="s">
        <v>3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  <c r="I5" s="6" t="s">
        <v>31</v>
      </c>
      <c r="J5" s="6" t="s">
        <v>32</v>
      </c>
      <c r="K5" s="6" t="s">
        <v>33</v>
      </c>
      <c r="L5" s="6" t="s">
        <v>34</v>
      </c>
      <c r="M5" s="6" t="s">
        <v>35</v>
      </c>
      <c r="N5" s="6" t="s">
        <v>36</v>
      </c>
      <c r="O5" s="7" t="s">
        <v>16</v>
      </c>
    </row>
    <row r="6" spans="1:15" x14ac:dyDescent="0.25">
      <c r="A6" s="3" t="s">
        <v>17</v>
      </c>
      <c r="B6" s="3" t="s">
        <v>18</v>
      </c>
      <c r="C6" s="8" t="s">
        <v>19</v>
      </c>
      <c r="D6" s="8" t="s">
        <v>19</v>
      </c>
      <c r="E6" s="8" t="s">
        <v>19</v>
      </c>
      <c r="F6" s="8" t="s">
        <v>19</v>
      </c>
      <c r="G6" s="8" t="s">
        <v>19</v>
      </c>
      <c r="H6" s="8" t="s">
        <v>19</v>
      </c>
      <c r="I6" s="8" t="s">
        <v>19</v>
      </c>
      <c r="J6" s="8" t="s">
        <v>19</v>
      </c>
      <c r="K6" s="8" t="s">
        <v>19</v>
      </c>
      <c r="L6" s="8" t="s">
        <v>19</v>
      </c>
      <c r="M6" s="8" t="s">
        <v>19</v>
      </c>
      <c r="N6" s="8" t="s">
        <v>19</v>
      </c>
      <c r="O6" s="9" t="s">
        <v>19</v>
      </c>
    </row>
    <row r="7" spans="1:15" x14ac:dyDescent="0.25">
      <c r="A7" s="6" t="s">
        <v>20</v>
      </c>
      <c r="B7" s="6" t="s">
        <v>37</v>
      </c>
      <c r="C7" s="10">
        <v>8564.14</v>
      </c>
      <c r="D7" s="10">
        <v>15605.33</v>
      </c>
      <c r="E7" s="10">
        <v>49347.76</v>
      </c>
      <c r="F7" s="10">
        <v>71652.240000000005</v>
      </c>
      <c r="G7" s="10">
        <v>26114.36</v>
      </c>
      <c r="H7" s="10">
        <v>15705.8</v>
      </c>
      <c r="I7" s="10">
        <v>21313.46</v>
      </c>
      <c r="J7" s="10">
        <v>10215.200000000001</v>
      </c>
      <c r="K7" s="10">
        <v>8487.2199999999993</v>
      </c>
      <c r="L7" s="10">
        <v>13541.88</v>
      </c>
      <c r="M7" s="10">
        <v>32916.93</v>
      </c>
      <c r="N7" s="10">
        <v>53646.79</v>
      </c>
      <c r="O7" s="11">
        <v>327111.11</v>
      </c>
    </row>
    <row r="8" spans="1:15" x14ac:dyDescent="0.25">
      <c r="A8" s="12"/>
      <c r="B8" s="6" t="s">
        <v>38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>
        <v>508.98</v>
      </c>
      <c r="O8" s="11">
        <v>508.98</v>
      </c>
    </row>
    <row r="9" spans="1:15" x14ac:dyDescent="0.25">
      <c r="A9" s="12"/>
      <c r="B9" s="6" t="s">
        <v>21</v>
      </c>
      <c r="C9" s="10">
        <v>81126.880000000005</v>
      </c>
      <c r="D9" s="10">
        <v>239635.48</v>
      </c>
      <c r="E9" s="10">
        <v>608032.69999999995</v>
      </c>
      <c r="F9" s="10">
        <v>213807.29</v>
      </c>
      <c r="G9" s="10">
        <v>204198.85</v>
      </c>
      <c r="H9" s="10">
        <v>149053.1</v>
      </c>
      <c r="I9" s="10">
        <v>216018.52</v>
      </c>
      <c r="J9" s="10">
        <v>157092.73000000001</v>
      </c>
      <c r="K9" s="10">
        <v>267095.78000000003</v>
      </c>
      <c r="L9" s="10">
        <v>42462.33</v>
      </c>
      <c r="M9" s="10">
        <v>933032.46</v>
      </c>
      <c r="N9" s="10">
        <v>491450.56</v>
      </c>
      <c r="O9" s="11">
        <v>3603006.68</v>
      </c>
    </row>
    <row r="10" spans="1:15" x14ac:dyDescent="0.25">
      <c r="A10" s="12"/>
      <c r="B10" s="6" t="s">
        <v>23</v>
      </c>
      <c r="C10" s="10">
        <v>159751.43</v>
      </c>
      <c r="D10" s="10">
        <v>258650.39</v>
      </c>
      <c r="E10" s="10">
        <v>85845.56</v>
      </c>
      <c r="F10" s="10">
        <v>328191.84000000003</v>
      </c>
      <c r="G10" s="10">
        <v>73331.11</v>
      </c>
      <c r="H10" s="10">
        <v>128006.76</v>
      </c>
      <c r="I10" s="10">
        <v>644926.09</v>
      </c>
      <c r="J10" s="10">
        <v>282855.49</v>
      </c>
      <c r="K10" s="10">
        <v>160824.95999999999</v>
      </c>
      <c r="L10" s="10">
        <v>148647.04999999999</v>
      </c>
      <c r="M10" s="10">
        <v>189611.13</v>
      </c>
      <c r="N10" s="10">
        <v>219203</v>
      </c>
      <c r="O10" s="11">
        <v>2679844.81</v>
      </c>
    </row>
    <row r="11" spans="1:15" x14ac:dyDescent="0.25">
      <c r="A11" s="12"/>
      <c r="B11" s="6" t="s">
        <v>40</v>
      </c>
      <c r="C11" s="10">
        <v>151417.43</v>
      </c>
      <c r="D11" s="10">
        <v>119537.75</v>
      </c>
      <c r="E11" s="10">
        <v>120096.21</v>
      </c>
      <c r="F11" s="10">
        <v>102823.39</v>
      </c>
      <c r="G11" s="10">
        <v>105094.08</v>
      </c>
      <c r="H11" s="10">
        <v>143193.82</v>
      </c>
      <c r="I11" s="10">
        <v>121590.62</v>
      </c>
      <c r="J11" s="10">
        <v>104619.5</v>
      </c>
      <c r="K11" s="10">
        <v>120729.15</v>
      </c>
      <c r="L11" s="10">
        <v>108086.65</v>
      </c>
      <c r="M11" s="10">
        <v>162227.9</v>
      </c>
      <c r="N11" s="10">
        <v>162822.10999999999</v>
      </c>
      <c r="O11" s="11">
        <v>1522238.61</v>
      </c>
    </row>
    <row r="12" spans="1:15" x14ac:dyDescent="0.25">
      <c r="A12" s="12"/>
      <c r="B12" s="6" t="s">
        <v>41</v>
      </c>
      <c r="C12" s="10">
        <v>59.2</v>
      </c>
      <c r="D12" s="10">
        <v>-1.95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v>57.25</v>
      </c>
    </row>
    <row r="13" spans="1:15" x14ac:dyDescent="0.25">
      <c r="A13" s="12"/>
      <c r="B13" s="6" t="s">
        <v>42</v>
      </c>
      <c r="C13" s="10">
        <v>311565.03999999998</v>
      </c>
      <c r="D13" s="10">
        <v>2137914.06</v>
      </c>
      <c r="E13" s="10">
        <v>1370014.58</v>
      </c>
      <c r="F13" s="10">
        <v>786185.7</v>
      </c>
      <c r="G13" s="10">
        <v>1179148.8400000001</v>
      </c>
      <c r="H13" s="10">
        <v>615145.55000000005</v>
      </c>
      <c r="I13" s="10">
        <v>607526.13</v>
      </c>
      <c r="J13" s="10">
        <v>335907.07</v>
      </c>
      <c r="K13" s="10">
        <v>876901.9</v>
      </c>
      <c r="L13" s="10">
        <v>1673568.58</v>
      </c>
      <c r="M13" s="10">
        <v>900286.09</v>
      </c>
      <c r="N13" s="10">
        <v>1994288.63</v>
      </c>
      <c r="O13" s="11">
        <v>12788452.17</v>
      </c>
    </row>
    <row r="14" spans="1:15" x14ac:dyDescent="0.25">
      <c r="A14" s="12"/>
      <c r="B14" s="6" t="s">
        <v>44</v>
      </c>
      <c r="C14" s="10">
        <v>26898.44</v>
      </c>
      <c r="D14" s="10">
        <v>16151.69</v>
      </c>
      <c r="E14" s="10">
        <v>8890.23</v>
      </c>
      <c r="F14" s="10">
        <v>7826.48</v>
      </c>
      <c r="G14" s="10"/>
      <c r="H14" s="10"/>
      <c r="I14" s="10"/>
      <c r="J14" s="10"/>
      <c r="K14" s="10">
        <v>11328.61</v>
      </c>
      <c r="L14" s="10">
        <v>50.1</v>
      </c>
      <c r="M14" s="10">
        <v>31499.68</v>
      </c>
      <c r="N14" s="10">
        <v>1342.64</v>
      </c>
      <c r="O14" s="11">
        <v>103987.87</v>
      </c>
    </row>
    <row r="15" spans="1:15" x14ac:dyDescent="0.25">
      <c r="A15" s="12"/>
      <c r="B15" s="6" t="s">
        <v>45</v>
      </c>
      <c r="C15" s="10">
        <v>5290.71</v>
      </c>
      <c r="D15" s="10">
        <v>10392.620000000001</v>
      </c>
      <c r="E15" s="10">
        <v>115840.15</v>
      </c>
      <c r="F15" s="10">
        <v>32054.71</v>
      </c>
      <c r="G15" s="10">
        <v>18804.02</v>
      </c>
      <c r="H15" s="10">
        <v>25540.799999999999</v>
      </c>
      <c r="I15" s="10">
        <v>95532.19</v>
      </c>
      <c r="J15" s="10">
        <v>-12691.75</v>
      </c>
      <c r="K15" s="10">
        <v>9654.18</v>
      </c>
      <c r="L15" s="10">
        <v>15657.74</v>
      </c>
      <c r="M15" s="10">
        <v>99607.45</v>
      </c>
      <c r="N15" s="10">
        <v>88296.67</v>
      </c>
      <c r="O15" s="11">
        <v>503979.49</v>
      </c>
    </row>
    <row r="16" spans="1:15" x14ac:dyDescent="0.25">
      <c r="A16" s="12"/>
      <c r="B16" s="6" t="s">
        <v>46</v>
      </c>
      <c r="C16" s="10">
        <v>125666.23</v>
      </c>
      <c r="D16" s="10">
        <v>24315.200000000001</v>
      </c>
      <c r="E16" s="10">
        <v>4825.38</v>
      </c>
      <c r="F16" s="10">
        <v>36495.85</v>
      </c>
      <c r="G16" s="10">
        <v>3499.38</v>
      </c>
      <c r="H16" s="10">
        <v>12963.59</v>
      </c>
      <c r="I16" s="10">
        <v>24762.22</v>
      </c>
      <c r="J16" s="10">
        <v>53224.82</v>
      </c>
      <c r="K16" s="10">
        <v>96400.31</v>
      </c>
      <c r="L16" s="10">
        <v>709633.19</v>
      </c>
      <c r="M16" s="10">
        <v>-54240.08</v>
      </c>
      <c r="N16" s="10">
        <v>339877.68</v>
      </c>
      <c r="O16" s="11">
        <v>1377423.77</v>
      </c>
    </row>
    <row r="17" spans="1:15" x14ac:dyDescent="0.25">
      <c r="A17" s="12"/>
      <c r="B17" s="6" t="s">
        <v>47</v>
      </c>
      <c r="C17" s="10">
        <v>5779.94</v>
      </c>
      <c r="D17" s="10">
        <v>8305.27</v>
      </c>
      <c r="E17" s="10">
        <v>-532806.07999999996</v>
      </c>
      <c r="F17" s="10">
        <v>-3031.58</v>
      </c>
      <c r="G17" s="10">
        <v>11024.92</v>
      </c>
      <c r="H17" s="10">
        <v>55648.81</v>
      </c>
      <c r="I17" s="10">
        <v>1338721.3</v>
      </c>
      <c r="J17" s="10">
        <v>163209.75</v>
      </c>
      <c r="K17" s="10">
        <v>-861449.53</v>
      </c>
      <c r="L17" s="10">
        <v>-245679.28</v>
      </c>
      <c r="M17" s="10">
        <v>9462.4699999999993</v>
      </c>
      <c r="N17" s="10">
        <v>86600.37</v>
      </c>
      <c r="O17" s="11">
        <v>35786.36</v>
      </c>
    </row>
    <row r="18" spans="1:15" x14ac:dyDescent="0.25">
      <c r="A18" s="12"/>
      <c r="B18" s="6" t="s">
        <v>48</v>
      </c>
      <c r="C18" s="10">
        <v>-5288.1</v>
      </c>
      <c r="D18" s="10">
        <v>20398.95</v>
      </c>
      <c r="E18" s="10">
        <v>209969.04</v>
      </c>
      <c r="F18" s="10">
        <v>135060.32999999999</v>
      </c>
      <c r="G18" s="10">
        <v>52377.599999999999</v>
      </c>
      <c r="H18" s="10">
        <v>5360.73</v>
      </c>
      <c r="I18" s="10">
        <v>43820.959999999999</v>
      </c>
      <c r="J18" s="10">
        <v>27010.38</v>
      </c>
      <c r="K18" s="10">
        <v>8699.57</v>
      </c>
      <c r="L18" s="10">
        <v>118629.96</v>
      </c>
      <c r="M18" s="10">
        <v>74075.47</v>
      </c>
      <c r="N18" s="10">
        <v>40795.919999999998</v>
      </c>
      <c r="O18" s="11">
        <v>730910.81</v>
      </c>
    </row>
    <row r="19" spans="1:15" x14ac:dyDescent="0.25">
      <c r="A19" s="12"/>
      <c r="B19" s="17" t="s">
        <v>22</v>
      </c>
      <c r="C19" s="13">
        <v>870831.34</v>
      </c>
      <c r="D19" s="13">
        <v>2850904.79</v>
      </c>
      <c r="E19" s="13">
        <v>2040055.53</v>
      </c>
      <c r="F19" s="13">
        <v>1711066.25</v>
      </c>
      <c r="G19" s="13">
        <v>1673593.16</v>
      </c>
      <c r="H19" s="13">
        <v>1150618.96</v>
      </c>
      <c r="I19" s="13">
        <v>3114211.49</v>
      </c>
      <c r="J19" s="13">
        <v>1121443.19</v>
      </c>
      <c r="K19" s="13">
        <v>698672.15</v>
      </c>
      <c r="L19" s="13">
        <v>2584598.2000000002</v>
      </c>
      <c r="M19" s="13">
        <v>2378479.5</v>
      </c>
      <c r="N19" s="13">
        <v>3478833.35</v>
      </c>
      <c r="O19" s="13">
        <v>23673307.91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2.7.401.87606</Revision>
</Application>
</file>

<file path=customXml/itemProps1.xml><?xml version="1.0" encoding="utf-8"?>
<ds:datastoreItem xmlns:ds="http://schemas.openxmlformats.org/officeDocument/2006/customXml" ds:itemID="{C08F8DC3-AA83-4457-8FF5-CC60D7AC376A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All IMPRV Main</vt:lpstr>
      <vt:lpstr>2021 All IMPRV 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2022-07-05T02:10:40Z</dcterms:created>
  <dcterms:modified xsi:type="dcterms:W3CDTF">2022-07-05T02:10:46Z</dcterms:modified>
</cp:coreProperties>
</file>