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aseworksprd.tec.net/1347/DISCOVERY/Library/OPC's 12th POD (No. 101)/Drafter Workspace/Attachments/"/>
    </mc:Choice>
  </mc:AlternateContent>
  <xr:revisionPtr revIDLastSave="0" documentId="8_{FE1F4838-74DA-4304-9436-BBA8BC902BB2}" xr6:coauthVersionLast="47" xr6:coauthVersionMax="47" xr10:uidLastSave="{00000000-0000-0000-0000-000000000000}"/>
  <bookViews>
    <workbookView xWindow="-120" yWindow="-120" windowWidth="29040" windowHeight="15840" activeTab="3" xr2:uid="{AA5EEFB9-EEBC-4050-B0C8-08AB97FAA193}"/>
  </bookViews>
  <sheets>
    <sheet name="OS '18_'19_'24" sheetId="1" r:id="rId1"/>
    <sheet name="Gas Ops" sheetId="2" r:id="rId2"/>
    <sheet name="E&amp;C" sheetId="3" r:id="rId3"/>
    <sheet name="PSOS" sheetId="4" r:id="rId4"/>
    <sheet name="Strategy" sheetId="5" r:id="rId5"/>
    <sheet name="Fuels" sheetId="6" r:id="rId6"/>
    <sheet name="CE" sheetId="7" r:id="rId7"/>
    <sheet name="IT" sheetId="8" r:id="rId8"/>
    <sheet name="Legal" sheetId="9" r:id="rId9"/>
    <sheet name="Exec" sheetId="10" r:id="rId10"/>
    <sheet name="Fin" sheetId="11" r:id="rId11"/>
    <sheet name="HR" sheetId="12" r:id="rId12"/>
    <sheet name="Other" sheetId="13" r:id="rId13"/>
  </sheets>
  <definedNames>
    <definedName name="\C">#REF!</definedName>
    <definedName name="\P">#REF!</definedName>
    <definedName name="\Z">#REF!</definedName>
    <definedName name="_070">#REF!</definedName>
    <definedName name="_070new">#REF!</definedName>
    <definedName name="_097_ALLOC">#REF!</definedName>
    <definedName name="_12MEACT">#REF!</definedName>
    <definedName name="_12MEBUD">#REF!</definedName>
    <definedName name="_1999GOAL7">#REF!</definedName>
    <definedName name="_2015_Salary">#REF!</definedName>
    <definedName name="_4TH_QUARTER">"$AC$4:$AN$45"</definedName>
    <definedName name="_99_03GOAL">#REF!</definedName>
    <definedName name="_APR40">#REF!</definedName>
    <definedName name="_AUG40">#REF!</definedName>
    <definedName name="_CAP2">#REF!</definedName>
    <definedName name="_DEC40">#REF!</definedName>
    <definedName name="_JAN40">#REF!</definedName>
    <definedName name="_JUL40">#REF!</definedName>
    <definedName name="_JUN40">#REF!</definedName>
    <definedName name="_Key1" hidden="1">#REF!</definedName>
    <definedName name="_MAR40">"MARWHLFPC"</definedName>
    <definedName name="_MAY40">#REF!</definedName>
    <definedName name="_NOV40">#REF!</definedName>
    <definedName name="_OCT40">#REF!</definedName>
    <definedName name="_Order1" hidden="1">255</definedName>
    <definedName name="_Regression_Int">1</definedName>
    <definedName name="_SEP40">#REF!</definedName>
    <definedName name="_Sort" hidden="1">#REF!</definedName>
    <definedName name="ACCOUNT">#REF!</definedName>
    <definedName name="ACCOUNT_18">#REF!</definedName>
    <definedName name="ACCOUNT_19">#REF!</definedName>
    <definedName name="ACCOUNT_20">#REF!</definedName>
    <definedName name="ACCOUNT_21">#REF!</definedName>
    <definedName name="ACCOUNT_OVER_3">#REF!</definedName>
    <definedName name="ACT_AMOUNT">#REF!</definedName>
    <definedName name="ACT_MONTH_NUMBER">#REF!</definedName>
    <definedName name="ACT_PROJECT_DESCRIPTION">#REF!</definedName>
    <definedName name="ACT_SUMMARY_PROJECT_DESCRIPTION">#REF!</definedName>
    <definedName name="ActiveScenario">#REF!</definedName>
    <definedName name="ad">#REF!</definedName>
    <definedName name="ALLOWALOC">#REF!</definedName>
    <definedName name="ALLOWBB4HPP">#REF!</definedName>
    <definedName name="AMOUNT">#REF!</definedName>
    <definedName name="Analysis_of_921_Account">#REF!</definedName>
    <definedName name="anscount">6</definedName>
    <definedName name="AP_OTHER">#REF!</definedName>
    <definedName name="Apr">#REF!</definedName>
    <definedName name="APRJE">#REF!</definedName>
    <definedName name="APRJE2">#REF!</definedName>
    <definedName name="APRJE3">#REF!</definedName>
    <definedName name="APRRET">#REF!</definedName>
    <definedName name="APRWHLFPC">#REF!</definedName>
    <definedName name="APRWHLFTM">#REF!</definedName>
    <definedName name="APRWHLSTC">#REF!</definedName>
    <definedName name="APRWHLWAU">#REF!</definedName>
    <definedName name="ary_Case_DrpDn">#REF!</definedName>
    <definedName name="ary_Qaunt">#REF!</definedName>
    <definedName name="ASSUMPTIONS">#REF!</definedName>
    <definedName name="Aug">#REF!</definedName>
    <definedName name="AUGFPC">#REF!</definedName>
    <definedName name="AUGJE">#REF!</definedName>
    <definedName name="AUGJE2">#REF!</definedName>
    <definedName name="AUGJE3">#REF!</definedName>
    <definedName name="AUGRET">#REF!</definedName>
    <definedName name="AUGWHLFPC">#REF!</definedName>
    <definedName name="AUGWHLFTM">#REF!</definedName>
    <definedName name="AUGWHLSTC">#REF!</definedName>
    <definedName name="AUGWHLWAU">#REF!</definedName>
    <definedName name="_xlnm.Auto_Close" localSheetId="0">#REF!</definedName>
    <definedName name="_xlnm.Auto_Close">#REF!</definedName>
    <definedName name="BALANCE_FGIO">#REF!</definedName>
    <definedName name="Base_Year">#REF!</definedName>
    <definedName name="base02">#REF!</definedName>
    <definedName name="base04">#REF!</definedName>
    <definedName name="BENEFITS_EXP">#REF!</definedName>
    <definedName name="BG_Del">15</definedName>
    <definedName name="BG_Ins">4</definedName>
    <definedName name="BG_Mod">6</definedName>
    <definedName name="BMGHIndex">"O"</definedName>
    <definedName name="BS_Forecast">#REF!</definedName>
    <definedName name="BS_Plan">#REF!</definedName>
    <definedName name="BS_Plan2">#REF!</definedName>
    <definedName name="BSMap">#REF!</definedName>
    <definedName name="BTLTAX">#REF!</definedName>
    <definedName name="BTLTAXES">#REF!</definedName>
    <definedName name="BTLTXBUD">#REF!</definedName>
    <definedName name="BUD_APR">#REF!</definedName>
    <definedName name="BUD_AUG">#REF!</definedName>
    <definedName name="BUD_FEB">#REF!</definedName>
    <definedName name="BUD_JAN">#REF!</definedName>
    <definedName name="BUD_JUL">#REF!</definedName>
    <definedName name="BUD_JUN">#REF!</definedName>
    <definedName name="BUD_MAR">#REF!</definedName>
    <definedName name="BUD_MAY">#REF!</definedName>
    <definedName name="BUD_PROJECT_DESCRIPTION">#REF!</definedName>
    <definedName name="BUD_SUMMARY_PROJECT_DESCRIPTION">#REF!</definedName>
    <definedName name="BUDGET">#REF!</definedName>
    <definedName name="BUDGET_YEAR">#REF!</definedName>
    <definedName name="BUDGET2000">#REF!</definedName>
    <definedName name="BUDGETYEAR">#REF!</definedName>
    <definedName name="capital">#REF!</definedName>
    <definedName name="capital_479">#REF!</definedName>
    <definedName name="CAPSTRUC">#REF!</definedName>
    <definedName name="CAPTRUEUP">#REF!</definedName>
    <definedName name="CASHFLS">#REF!</definedName>
    <definedName name="CBWorkbookPriority">-1818492550</definedName>
    <definedName name="CF_Forecast">#REF!</definedName>
    <definedName name="CF_Plan2">#REF!</definedName>
    <definedName name="CIQWBGuid" hidden="1">"4603d683-3e68-4932-85ab-1f598e093cb1"</definedName>
    <definedName name="CM_FOR">#REF!</definedName>
    <definedName name="CM_FOR_SHORT">#REF!</definedName>
    <definedName name="CM_FORECAST">#REF!</definedName>
    <definedName name="CM_NAME">#REF!</definedName>
    <definedName name="CMACT">#REF!</definedName>
    <definedName name="CMBUD">#REF!</definedName>
    <definedName name="Company">#REF!</definedName>
    <definedName name="CONSCF4A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CONTENTS">#REF!</definedName>
    <definedName name="cost_breakdown_per_space">#REF!</definedName>
    <definedName name="COST_CENTER">#REF!</definedName>
    <definedName name="COST_CENTER_20">#REF!</definedName>
    <definedName name="COST_CENTER_21">#REF!</definedName>
    <definedName name="COST_CENTER_OVER_3">#REF!</definedName>
    <definedName name="Cost_Summary">#REF!</definedName>
    <definedName name="CT_4_2">#REF!</definedName>
    <definedName name="CURRENT_YEAR">#REF!</definedName>
    <definedName name="d">#REF!</definedName>
    <definedName name="DAT">#REF!</definedName>
    <definedName name="dcMonthsinYear">12</definedName>
    <definedName name="DEC">#REF!</definedName>
    <definedName name="DEC_18">#REF!</definedName>
    <definedName name="DEC_Proj">#REF!</definedName>
    <definedName name="DECJE">#REF!</definedName>
    <definedName name="DECJE2">#REF!</definedName>
    <definedName name="DECJE3">#REF!</definedName>
    <definedName name="DECRET">#REF!</definedName>
    <definedName name="DECWHLFPC">#REF!</definedName>
    <definedName name="DECWHLFTM">#REF!</definedName>
    <definedName name="DECWHLSTC">#REF!</definedName>
    <definedName name="DECWHLWAU">#REF!</definedName>
    <definedName name="DIT_PERM_Differences">#REF!</definedName>
    <definedName name="DocketNum">#REF!</definedName>
    <definedName name="Download">#REF!</definedName>
    <definedName name="DOWNLOAD_1099">#REF!</definedName>
    <definedName name="Effective_Income_Tax_Rate">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MERA">#REF!</definedName>
    <definedName name="EMERA_ACT_MONTH">#REF!</definedName>
    <definedName name="EMERA_FORECAST">#REF!</definedName>
    <definedName name="EMERAFOR_ACCOUNT">#REF!</definedName>
    <definedName name="EMERAFOR_COST_CENTER">#REF!</definedName>
    <definedName name="EMERAFOR_MTD">#REF!</definedName>
    <definedName name="EMERAFOR_TOTAL">#REF!</definedName>
    <definedName name="EPMWorkbookOptions_1" hidden="1">"dgEAAB+LCAAAAAAABACFkMEKgkAQhu9B77DsPVcLOoTaoS5BYhRU10lHXdJZ2d3aHj8pLKpD12++f4b5w/mtqdkVtZGKIh54PmdImcollRG/2GIUTPk8Hg7Cg9Lnk1LntLWdaliXIzO7GRnxytp2JoRzznMTT+lSjH0/EMdkvcsqbGAkyVigDPkrlf9P8e4qY+EWC42mSiltkeICaoOh+IQPb1Ej6CVYSGkHV+zNb/xw+182WlnMLOa9/Tv4"</definedName>
    <definedName name="EPMWorkbookOptions_2" hidden="1">"9F3OxBOtzB60hFONCeryveGHd9WJr+7iO45h/1l2AQAA"</definedName>
    <definedName name="ESOP_GOAL">#REF!</definedName>
    <definedName name="ESOPWP">#REF!</definedName>
    <definedName name="ev.Calculation">-4105</definedName>
    <definedName name="EV__EVCOM_OPTIONS__" hidden="1">10</definedName>
    <definedName name="EV__EXPOPTIONS__" hidden="1">1</definedName>
    <definedName name="EV__LASTREFTIME__" hidden="1">"(GMT-05:00)09/04/2012 01:57:09 PM"</definedName>
    <definedName name="EV__MAXEXPCOLS__" hidden="1">100</definedName>
    <definedName name="EV__MAXEXPROWS__" hidden="1">1000</definedName>
    <definedName name="EV__MEMORYCVW__" hidden="1">0</definedName>
    <definedName name="EV__MEMORYCVW__11_OM_SEND_REC_REPORT1" hidden="1">"[TECOLABOR"</definedName>
    <definedName name="EV__MEMORYCVW__11_OM_SEND_REC_REPORT1_CATEGORY" hidden="1">"[WKG_BUDGET"</definedName>
    <definedName name="EV__MEMORYCVW__11_OM_SEND_REC_REPORT1_COST_CENTER" hidden="1">"[ALL_COST_CENTERS"</definedName>
    <definedName name="EV__MEMORYCVW__11_OM_SEND_REC_REPORT1_ENTITY" hidden="1">"[E_2002"</definedName>
    <definedName name="EV__MEMORYCVW__11_OM_SEND_REC_REPORT1_I_ENTITY" hidden="1">"[IE_NA"</definedName>
    <definedName name="EV__MEMORYCVW__11_OM_SEND_REC_REPORT1_IC_COST_CENTER" hidden="1">"[ICC_NA"</definedName>
    <definedName name="EV__MEMORYCVW__11_OM_SEND_REC_REPORT1_L_ACCOUNT" hidden="1">"[A_ALL_COST_TYPES"</definedName>
    <definedName name="EV__MEMORYCVW__11_OM_SEND_REC_REPORT1_L_DATASRC" hidden="1">"[INPUT"</definedName>
    <definedName name="EV__MEMORYCVW__11_OM_SEND_REC_REPORT1_MEASURES" hidden="1">"[PERIODIC"</definedName>
    <definedName name="EV__MEMORYCVW__11_OM_SEND_REC_REPORT1_PAYSCALE_GROUP" hidden="1">"[PG_NA"</definedName>
    <definedName name="EV__MEMORYCVW__11_OM_SEND_REC_REPORT1_RPTCURRENCY" hidden="1">"[LC"</definedName>
    <definedName name="EV__MEMORYCVW__11_OM_SEND_REC_REPORT1_TIME" hidden="1">"[2017.TOTAL"</definedName>
    <definedName name="EV__MEMORYCVW__2015_ASSESSMENTS_VS_2014_BUDGETS_FROM_TEC_SUPPORT_SERVICES.XLSX" hidden="1">"[PLANNING"</definedName>
    <definedName name="EV__MEMORYCVW__2015_ASSESSMENTS_VS_2014_BUDGETS_FROM_TEC_SUPPORT_SERVICES.XLSX_ACCOUNT" hidden="1">"[A_STAT"</definedName>
    <definedName name="EV__MEMORYCVW__2015_ASSESSMENTS_VS_2014_BUDGETS_FROM_TEC_SUPPORT_SERVICES.XLSX_CATEGORY" hidden="1">"[ACTUAL"</definedName>
    <definedName name="EV__MEMORYCVW__2015_ASSESSMENTS_VS_2014_BUDGETS_FROM_TEC_SUPPORT_SERVICES.XLSX_COST_CENTER" hidden="1">"[Corp_Communications"</definedName>
    <definedName name="EV__MEMORYCVW__2015_ASSESSMENTS_VS_2014_BUDGETS_FROM_TEC_SUPPORT_SERVICES.XLSX_ENTITY" hidden="1">"[E_2201"</definedName>
    <definedName name="EV__MEMORYCVW__2015_ASSESSMENTS_VS_2014_BUDGETS_FROM_TEC_SUPPORT_SERVICES.XLSX_MEASURES" hidden="1">"[YTD"</definedName>
    <definedName name="EV__MEMORYCVW__2015_ASSESSMENTS_VS_2014_BUDGETS_FROM_TEC_SUPPORT_SERVICES.XLSX_P_DATASOURCE" hidden="1">"[INPUT"</definedName>
    <definedName name="EV__MEMORYCVW__2015_ASSESSMENTS_VS_2014_BUDGETS_FROM_TEC_SUPPORT_SERVICES.XLSX_RPTCURRENCY" hidden="1">"[LC"</definedName>
    <definedName name="EV__MEMORYCVW__2015_ASSESSMENTS_VS_2014_BUDGETS_FROM_TEC_SUPPORT_SERVICES.XLSX_TIME" hidden="1">"[2014.TOTAL"</definedName>
    <definedName name="EV__MEMORYCVW__2015_ASSESSMENTS_VS_2014_BUDGETS_FROM_TEC_SUPPORT_SERVICES_3M_REDUCTIONS.XLSX" hidden="1">"[TECOLABOR"</definedName>
    <definedName name="EV__MEMORYCVW__2015_ASSESSMENTS_VS_2014_BUDGETS_FROM_TEC_SUPPORT_SERVICES_3M_REDUCTIONS.XLSX_ACCOUNT" hidden="1">"[A_STAT"</definedName>
    <definedName name="EV__MEMORYCVW__2015_ASSESSMENTS_VS_2014_BUDGETS_FROM_TEC_SUPPORT_SERVICES_3M_REDUCTIONS.XLSX_CATEGORY" hidden="1">"[WKG_BUDGET"</definedName>
    <definedName name="EV__MEMORYCVW__2015_ASSESSMENTS_VS_2014_BUDGETS_FROM_TEC_SUPPORT_SERVICES_3M_REDUCTIONS.XLSX_COST_CENTER" hidden="1">"[CC_130044"</definedName>
    <definedName name="EV__MEMORYCVW__2015_ASSESSMENTS_VS_2014_BUDGETS_FROM_TEC_SUPPORT_SERVICES_3M_REDUCTIONS.XLSX_ENTITY" hidden="1">"[E_2002"</definedName>
    <definedName name="EV__MEMORYCVW__2015_ASSESSMENTS_VS_2014_BUDGETS_FROM_TEC_SUPPORT_SERVICES_3M_REDUCTIONS.XLSX_I_ENTITY" hidden="1">"[IE_NA"</definedName>
    <definedName name="EV__MEMORYCVW__2015_ASSESSMENTS_VS_2014_BUDGETS_FROM_TEC_SUPPORT_SERVICES_3M_REDUCTIONS.XLSX_IC_COST_CENTER" hidden="1">"[ICC_NA"</definedName>
    <definedName name="EV__MEMORYCVW__2015_ASSESSMENTS_VS_2014_BUDGETS_FROM_TEC_SUPPORT_SERVICES_3M_REDUCTIONS.XLSX_L_ACCOUNT" hidden="1">"[A_ALL_STAT_ACCOUNTS"</definedName>
    <definedName name="EV__MEMORYCVW__2015_ASSESSMENTS_VS_2014_BUDGETS_FROM_TEC_SUPPORT_SERVICES_3M_REDUCTIONS.XLSX_L_DATASRC" hidden="1">"[INPUT"</definedName>
    <definedName name="EV__MEMORYCVW__2015_ASSESSMENTS_VS_2014_BUDGETS_FROM_TEC_SUPPORT_SERVICES_3M_REDUCTIONS.XLSX_MEASURES" hidden="1">"[PERIODIC"</definedName>
    <definedName name="EV__MEMORYCVW__2015_ASSESSMENTS_VS_2014_BUDGETS_FROM_TEC_SUPPORT_SERVICES_3M_REDUCTIONS.XLSX_P_DATASOURCE" hidden="1">"[INPUT"</definedName>
    <definedName name="EV__MEMORYCVW__2015_ASSESSMENTS_VS_2014_BUDGETS_FROM_TEC_SUPPORT_SERVICES_3M_REDUCTIONS.XLSX_PAYSCALE_GROUP" hidden="1">"[TOTAL_PAYSCALEGROUPS"</definedName>
    <definedName name="EV__MEMORYCVW__2015_ASSESSMENTS_VS_2014_BUDGETS_FROM_TEC_SUPPORT_SERVICES_3M_REDUCTIONS.XLSX_RPTCURRENCY" hidden="1">"[LC"</definedName>
    <definedName name="EV__MEMORYCVW__2015_ASSESSMENTS_VS_2014_BUDGETS_FROM_TEC_SUPPORT_SERVICES_3M_REDUCTIONS.XLSX_TIME" hidden="1">"[2015.TOTAL"</definedName>
    <definedName name="EV__MEMORYCVW__2015_ASSESSMENTS_VS_2014_BUDGETS_FROM_TSI_SERVICES_AND_TSI_CORP..XLSX" hidden="1">"[TECOLABOR"</definedName>
    <definedName name="EV__MEMORYCVW__2015_ASSESSMENTS_VS_2014_BUDGETS_FROM_TSI_SERVICES_AND_TSI_CORP..XLSX_ACCOUNT" hidden="1">"[A_STAT"</definedName>
    <definedName name="EV__MEMORYCVW__2015_ASSESSMENTS_VS_2014_BUDGETS_FROM_TSI_SERVICES_AND_TSI_CORP..XLSX_CATEGORY" hidden="1">"[ACTUAL"</definedName>
    <definedName name="EV__MEMORYCVW__2015_ASSESSMENTS_VS_2014_BUDGETS_FROM_TSI_SERVICES_AND_TSI_CORP..XLSX_COST_CENTER" hidden="1">"[CC_130047"</definedName>
    <definedName name="EV__MEMORYCVW__2015_ASSESSMENTS_VS_2014_BUDGETS_FROM_TSI_SERVICES_AND_TSI_CORP..XLSX_ENTITY" hidden="1">"[E_2002"</definedName>
    <definedName name="EV__MEMORYCVW__2015_ASSESSMENTS_VS_2014_BUDGETS_FROM_TSI_SERVICES_AND_TSI_CORP..XLSX_MEASURES" hidden="1">"[YTD"</definedName>
    <definedName name="EV__MEMORYCVW__2015_ASSESSMENTS_VS_2014_BUDGETS_FROM_TSI_SERVICES_AND_TSI_CORP..XLSX_P_DATASOURCE" hidden="1">"[INPUT"</definedName>
    <definedName name="EV__MEMORYCVW__2015_ASSESSMENTS_VS_2014_BUDGETS_FROM_TSI_SERVICES_AND_TSI_CORP..XLSX_RPTCURRENCY" hidden="1">"[LC"</definedName>
    <definedName name="EV__MEMORYCVW__2015_ASSESSMENTS_VS_2014_BUDGETS_FROM_TSI_SERVICES_AND_TSI_CORP..XLSX_TIME" hidden="1">"[2014.TOTAL"</definedName>
    <definedName name="EV__MEMORYCVW__2015_ASSESSMENTS_VS_2014_BUDGETS_FROM_TSI_SERVICES_AND_TSI_CORP.XLSX" hidden="1">"[TECOLABOR"</definedName>
    <definedName name="EV__MEMORYCVW__2015_ASSESSMENTS_VS_2014_BUDGETS_FROM_TSI_SERVICES_AND_TSI_CORP.XLSX_ACCOUNT" hidden="1">"[LIAB_AND_CAP"</definedName>
    <definedName name="EV__MEMORYCVW__2015_ASSESSMENTS_VS_2014_BUDGETS_FROM_TSI_SERVICES_AND_TSI_CORP.XLSX_P_DATASOURCE" hidden="1">"[INPUT"</definedName>
    <definedName name="EV__MEMORYCVW__2015_ASSESSMENTS_VS_2014_BUDGETS_FROM_TSI_SERVICES_AND_TSI_CORP_3M_REDUCTIONS.XLSX" hidden="1">"[PLANNING"</definedName>
    <definedName name="EV__MEMORYCVW__2015_ASSESSMENTS_VS_2014_BUDGETS_FROM_TSI_SERVICES_AND_TSI_CORP_3M_REDUCTIONS.XLSX_I_ENTITY" hidden="1">"[IE_NA"</definedName>
    <definedName name="EV__MEMORYCVW__2015_ASSESSMENTS_VS_2014_BUDGETS_FROM_TSI_SERVICES_AND_TSI_CORP_3M_REDUCTIONS.XLSX_IC_COST_CENTER" hidden="1">"[ICC_NA"</definedName>
    <definedName name="EV__MEMORYCVW__2015_ASSESSMENTS_VS_2014_BUDGETS_FROM_TSI_SERVICES_AND_TSI_CORP_3M_REDUCTIONS.XLSX_L_ACCOUNT" hidden="1">"[A_ALL_STAT_ACCOUNTS"</definedName>
    <definedName name="EV__MEMORYCVW__2015_ASSESSMENTS_VS_2014_BUDGETS_FROM_TSI_SERVICES_AND_TSI_CORP_3M_REDUCTIONS.XLSX_L_DATASRC" hidden="1">"[INPUT"</definedName>
    <definedName name="EV__MEMORYCVW__2015_ASSESSMENTS_VS_2014_BUDGETS_FROM_TSI_SERVICES_AND_TSI_CORP_3M_REDUCTIONS.XLSX_PAYSCALE_GROUP" hidden="1">"[TOTAL_PAYSCALEGROUPS"</definedName>
    <definedName name="EV__MEMORYCVW__2015_BUDGET_DIRECT_AND_ALLOCABLE_COSTS_TO_NMGC_OPERATIONS_OCT_3_2014.XLSX" hidden="1">"[PLANNING"</definedName>
    <definedName name="EV__MEMORYCVW__2015_BUDGET_DIRECT_AND_ALLOCABLE_COSTS_TO_NMGC_OPERATIONS_SEPT_30_2014.XLSX" hidden="1">"[PLANNING"</definedName>
    <definedName name="EV__MEMORYCVW__2015_BUDGET_DIRECT_COSTS_TO_NMGC_OPERATIONS.XLSX" hidden="1">"[PLANNING"</definedName>
    <definedName name="EV__MEMORYCVW__2015_BUDGET_DIRECT_COSTS_TO_NMGC_OPERATIONS.XLSX_ACCOUNT" hidden="1">"[Std_Reporting_TE01"</definedName>
    <definedName name="EV__MEMORYCVW__2015_BUDGET_DIRECT_COSTS_TO_NMGC_OPERATIONS.XLSX_CATEGORY" hidden="1">"[ACTUAL"</definedName>
    <definedName name="EV__MEMORYCVW__2015_BUDGET_DIRECT_COSTS_TO_NMGC_OPERATIONS.XLSX_COST_CENTER" hidden="1">"[CC_108100"</definedName>
    <definedName name="EV__MEMORYCVW__2015_BUDGET_DIRECT_COSTS_TO_NMGC_OPERATIONS.XLSX_ENTITY" hidden="1">"[E_2001"</definedName>
    <definedName name="EV__MEMORYCVW__2015_BUDGET_DIRECT_COSTS_TO_NMGC_OPERATIONS.XLSX_MEASURES" hidden="1">"[YTD"</definedName>
    <definedName name="EV__MEMORYCVW__2015_BUDGET_DIRECT_COSTS_TO_NMGC_OPERATIONS.XLSX_P_DATASOURCE" hidden="1">"[TOTAL"</definedName>
    <definedName name="EV__MEMORYCVW__2015_BUDGET_DIRECT_COSTS_TO_NMGC_OPERATIONS.XLSX_RPTCURRENCY" hidden="1">"[LC"</definedName>
    <definedName name="EV__MEMORYCVW__2015_BUDGET_DIRECT_COSTS_TO_NMGC_OPERATIONS.XLSX_TIME" hidden="1">"[2015.TOTAL"</definedName>
    <definedName name="EV__MEMORYCVW__2015_IT_COST_ALLOCATION_VS_2014_01122015.XLSX" hidden="1">"[PLANNING"</definedName>
    <definedName name="EV__MEMORYCVW__2015_IT_COST_ALLOCATION_VS_2014_01122015.XLSX_ACCOUNT" hidden="1">"[LIAB_AND_CAP"</definedName>
    <definedName name="EV__MEMORYCVW__2015_IT_COST_ALLOCATION_VS_2014_01122015.XLSX_CATEGORY" hidden="1">"[ACTUAL"</definedName>
    <definedName name="EV__MEMORYCVW__2015_IT_COST_ALLOCATION_VS_2014_01122015.XLSX_COST_CENTER" hidden="1">"[CC_130055"</definedName>
    <definedName name="EV__MEMORYCVW__2015_IT_COST_ALLOCATION_VS_2014_01122015.XLSX_ENTITY" hidden="1">"[E_2002"</definedName>
    <definedName name="EV__MEMORYCVW__2015_IT_COST_ALLOCATION_VS_2014_01122015.XLSX_MEASURES" hidden="1">"[YTD"</definedName>
    <definedName name="EV__MEMORYCVW__2015_IT_COST_ALLOCATION_VS_2014_01122015.XLSX_P_DATASOURCE" hidden="1">"[INPUT"</definedName>
    <definedName name="EV__MEMORYCVW__2015_IT_COST_ALLOCATION_VS_2014_01122015.XLSX_RPTCURRENCY" hidden="1">"[LC"</definedName>
    <definedName name="EV__MEMORYCVW__2015_IT_COST_ALLOCATION_VS_2014_01122015.XLSX_TIME" hidden="1">"[2015.TOTAL"</definedName>
    <definedName name="EV__MEMORYCVW__2015_PLAN_STATUS_BY_CC.XLSX" hidden="1">"[PLANNING"</definedName>
    <definedName name="EV__MEMORYCVW__2015_PLAN_STATUS_BY_CC.XLSX_I_ENTITY" hidden="1">"[IE_NA"</definedName>
    <definedName name="EV__MEMORYCVW__2015_PLAN_STATUS_BY_CC.XLSX_IC_COST_CENTER" hidden="1">"[ICC_NA"</definedName>
    <definedName name="EV__MEMORYCVW__2015_PLAN_STATUS_BY_CC.XLSX_L_ACCOUNT" hidden="1">"[A_ALL_COST_TYPES"</definedName>
    <definedName name="EV__MEMORYCVW__2015_PLAN_STATUS_BY_CC.XLSX_L_DATASRC" hidden="1">"[INPUT"</definedName>
    <definedName name="EV__MEMORYCVW__2015_PLAN_STATUS_BY_CC.XLSX_PAYSCALE_GROUP" hidden="1">"[UP_101_UNION_0010"</definedName>
    <definedName name="EV__MEMORYCVW__2015_REV_ASSESSMENTS_VS_2015_ORIG_BUDGETS_FROM_TSI_SERVICES_AND_TSI_CORP_3M_REDUCTIONS.XLSX" hidden="1">"[PLANNING"</definedName>
    <definedName name="EV__MEMORYCVW__2015_REVISED_ASSESSMENTS_VS_2015_ORIG_BUDGETS_FROM_TSI_SERVICES_AND_TSI_CORP_AFTER_3M_REDUCTIONS.XLSX" hidden="1">"[PLANNING"</definedName>
    <definedName name="EV__MEMORYCVW__2015_REVISED_ASSESSMENTS_VS_2015_ORIG_BUDGETS_FROM_TSI_SERVICES_AND_TSI_CORP_AFTER_3M_REDUCTIONS.XLSX_ACCOUNT" hidden="1">"[A_STAT"</definedName>
    <definedName name="EV__MEMORYCVW__2015_REVISED_ASSESSMENTS_VS_2015_ORIG_BUDGETS_FROM_TSI_SERVICES_AND_TSI_CORP_AFTER_3M_REDUCTIONS.XLSX_CATEGORY" hidden="1">"[ACTUAL"</definedName>
    <definedName name="EV__MEMORYCVW__2015_REVISED_ASSESSMENTS_VS_2015_ORIG_BUDGETS_FROM_TSI_SERVICES_AND_TSI_CORP_AFTER_3M_REDUCTIONS.XLSX_COST_CENTER" hidden="1">"[CC_130045"</definedName>
    <definedName name="EV__MEMORYCVW__2015_REVISED_ASSESSMENTS_VS_2015_ORIG_BUDGETS_FROM_TSI_SERVICES_AND_TSI_CORP_AFTER_3M_REDUCTIONS.XLSX_ENTITY" hidden="1">"[E_2002"</definedName>
    <definedName name="EV__MEMORYCVW__2015_REVISED_ASSESSMENTS_VS_2015_ORIG_BUDGETS_FROM_TSI_SERVICES_AND_TSI_CORP_AFTER_3M_REDUCTIONS.XLSX_MEASURES" hidden="1">"[PERIODIC"</definedName>
    <definedName name="EV__MEMORYCVW__2015_REVISED_ASSESSMENTS_VS_2015_ORIG_BUDGETS_FROM_TSI_SERVICES_AND_TSI_CORP_AFTER_3M_REDUCTIONS.XLSX_P_DATASOURCE" hidden="1">"[Allocable"</definedName>
    <definedName name="EV__MEMORYCVW__2015_REVISED_ASSESSMENTS_VS_2015_ORIG_BUDGETS_FROM_TSI_SERVICES_AND_TSI_CORP_AFTER_3M_REDUCTIONS.XLSX_RPTCURRENCY" hidden="1">"[LC"</definedName>
    <definedName name="EV__MEMORYCVW__2015_REVISED_ASSESSMENTS_VS_2015_ORIG_BUDGETS_FROM_TSI_SERVICES_AND_TSI_CORP_AFTER_3M_REDUCTIONS.XLSX_TIME" hidden="1">"[2015.TOTAL"</definedName>
    <definedName name="EV__MEMORYCVW__2015_REVISED_NMG_OM_BUDGET_FROM_TSI_ALLOCABLE_AND_TSI__TEC_DIRECT_JAN_13.XLSX" hidden="1">"[PLANNING"</definedName>
    <definedName name="EV__MEMORYCVW__2015_REVISED_NMG_OM_BUDGET_FROM_TSI_ALLOCABLE_AND_TSI__TEC_DIRECT_JAN_13.XLSX_ACCOUNT" hidden="1">"[A_STAT"</definedName>
    <definedName name="EV__MEMORYCVW__2015_REVISED_NMG_OM_BUDGET_FROM_TSI_ALLOCABLE_AND_TSI__TEC_DIRECT_JAN_13.XLSX_CATEGORY" hidden="1">"[FORECAST"</definedName>
    <definedName name="EV__MEMORYCVW__2015_REVISED_NMG_OM_BUDGET_FROM_TSI_ALLOCABLE_AND_TSI__TEC_DIRECT_JAN_13.XLSX_COST_CENTER" hidden="1">"[CC_130048"</definedName>
    <definedName name="EV__MEMORYCVW__2015_REVISED_NMG_OM_BUDGET_FROM_TSI_ALLOCABLE_AND_TSI__TEC_DIRECT_JAN_13.XLSX_ENTITY" hidden="1">"[E_2002"</definedName>
    <definedName name="EV__MEMORYCVW__2015_REVISED_NMG_OM_BUDGET_FROM_TSI_ALLOCABLE_AND_TSI__TEC_DIRECT_JAN_13.XLSX_MEASURES" hidden="1">"[PERIODIC"</definedName>
    <definedName name="EV__MEMORYCVW__2015_REVISED_NMG_OM_BUDGET_FROM_TSI_ALLOCABLE_AND_TSI__TEC_DIRECT_JAN_13.XLSX_P_DATASOURCE" hidden="1">"[Allocable"</definedName>
    <definedName name="EV__MEMORYCVW__2015_REVISED_NMG_OM_BUDGET_FROM_TSI_ALLOCABLE_AND_TSI__TEC_DIRECT_JAN_13.XLSX_RPTCURRENCY" hidden="1">"[LC"</definedName>
    <definedName name="EV__MEMORYCVW__2015_REVISED_NMG_OM_BUDGET_FROM_TSI_ALLOCABLE_AND_TSI__TEC_DIRECT_JAN_13.XLSX_TIME" hidden="1">"[2015.TOTAL"</definedName>
    <definedName name="EV__MEMORYCVW__2015_RVS_ASSESSMENTS_VS_2015_ORG_BUDGETS_FROM_TSI_SERVICES_AND_TSI_CORP_3M_REDUCTIONS.XLSX" hidden="1">"[PLANNING"</definedName>
    <definedName name="EV__MEMORYCVW__2015_RVS_ASSESSMENTS_VS_2015_ORG_BUDGETS_FROM_TSI_SERVICES_AND_TSI_CORP_3M_REDUCTIONS.XLSX_ACCOUNT" hidden="1">"[OM_OTH_EX"</definedName>
    <definedName name="EV__MEMORYCVW__2015_RVS_ASSESSMENTS_VS_2015_ORG_BUDGETS_FROM_TSI_SERVICES_AND_TSI_CORP_3M_REDUCTIONS.XLSX_CATEGORY" hidden="1">"[FORECAST"</definedName>
    <definedName name="EV__MEMORYCVW__2015_RVS_ASSESSMENTS_VS_2015_ORG_BUDGETS_FROM_TSI_SERVICES_AND_TSI_CORP_3M_REDUCTIONS.XLSX_COST_CENTER" hidden="1">"[CC_130098"</definedName>
    <definedName name="EV__MEMORYCVW__2015_RVS_ASSESSMENTS_VS_2015_ORG_BUDGETS_FROM_TSI_SERVICES_AND_TSI_CORP_3M_REDUCTIONS.XLSX_ENTITY" hidden="1">"[E_2002"</definedName>
    <definedName name="EV__MEMORYCVW__2015_RVS_ASSESSMENTS_VS_2015_ORG_BUDGETS_FROM_TSI_SERVICES_AND_TSI_CORP_3M_REDUCTIONS.XLSX_I_ENTITY" hidden="1">"[IE_NA"</definedName>
    <definedName name="EV__MEMORYCVW__2015_RVS_ASSESSMENTS_VS_2015_ORG_BUDGETS_FROM_TSI_SERVICES_AND_TSI_CORP_3M_REDUCTIONS.XLSX_IC_COST_CENTER" hidden="1">"[ICC_NA"</definedName>
    <definedName name="EV__MEMORYCVW__2015_RVS_ASSESSMENTS_VS_2015_ORG_BUDGETS_FROM_TSI_SERVICES_AND_TSI_CORP_3M_REDUCTIONS.XLSX_L_ACCOUNT" hidden="1">"[A_ALL_STAT_ACCOUNTS"</definedName>
    <definedName name="EV__MEMORYCVW__2015_RVS_ASSESSMENTS_VS_2015_ORG_BUDGETS_FROM_TSI_SERVICES_AND_TSI_CORP_3M_REDUCTIONS.XLSX_L_DATASRC" hidden="1">"[INPUT"</definedName>
    <definedName name="EV__MEMORYCVW__2015_RVS_ASSESSMENTS_VS_2015_ORG_BUDGETS_FROM_TSI_SERVICES_AND_TSI_CORP_3M_REDUCTIONS.XLSX_MEASURES" hidden="1">"[PERIODIC"</definedName>
    <definedName name="EV__MEMORYCVW__2015_RVS_ASSESSMENTS_VS_2015_ORG_BUDGETS_FROM_TSI_SERVICES_AND_TSI_CORP_3M_REDUCTIONS.XLSX_P_DATASOURCE" hidden="1">"[Allocable"</definedName>
    <definedName name="EV__MEMORYCVW__2015_RVS_ASSESSMENTS_VS_2015_ORG_BUDGETS_FROM_TSI_SERVICES_AND_TSI_CORP_3M_REDUCTIONS.XLSX_PAYSCALE_GROUP" hidden="1">"[TOTAL_PAYSCALEGROUPS"</definedName>
    <definedName name="EV__MEMORYCVW__2015_RVS_ASSESSMENTS_VS_2015_ORG_BUDGETS_FROM_TSI_SERVICES_AND_TSI_CORP_3M_REDUCTIONS.XLSX_RPTCURRENCY" hidden="1">"[LC"</definedName>
    <definedName name="EV__MEMORYCVW__2015_RVS_ASSESSMENTS_VS_2015_ORG_BUDGETS_FROM_TSI_SERVICES_AND_TSI_CORP_3M_REDUCTIONS.XLSX_TIME" hidden="1">"[2015.TOTAL"</definedName>
    <definedName name="EV__MEMORYCVW__2015_TSI_ALLOCABLE_BUDGET_TO_FORECAST.XLSX" hidden="1">"[PLANNING"</definedName>
    <definedName name="EV__MEMORYCVW__2015_TSI_ALLOCABLE_BUDGET_TO_FORECAST.XLSX_ACCOUNT" hidden="1">"[A_STAT"</definedName>
    <definedName name="EV__MEMORYCVW__2015_TSI_ALLOCABLE_BUDGET_TO_FORECAST.XLSX_CATEGORY" hidden="1">"[WKG_BUDGET"</definedName>
    <definedName name="EV__MEMORYCVW__2015_TSI_ALLOCABLE_BUDGET_TO_FORECAST.XLSX_COST_CENTER" hidden="1">"[CC_130058"</definedName>
    <definedName name="EV__MEMORYCVW__2015_TSI_ALLOCABLE_BUDGET_TO_FORECAST.XLSX_ENTITY" hidden="1">"[E_2002"</definedName>
    <definedName name="EV__MEMORYCVW__2015_TSI_ALLOCABLE_BUDGET_TO_FORECAST.XLSX_MEASURES" hidden="1">"[PERIODIC"</definedName>
    <definedName name="EV__MEMORYCVW__2015_TSI_ALLOCABLE_BUDGET_TO_FORECAST.XLSX_P_DATASOURCE" hidden="1">"[INPUT"</definedName>
    <definedName name="EV__MEMORYCVW__2015_TSI_ALLOCABLE_BUDGET_TO_FORECAST.XLSX_RPTCURRENCY" hidden="1">"[LC"</definedName>
    <definedName name="EV__MEMORYCVW__2015_TSI_ALLOCABLE_BUDGET_TO_FORECAST.XLSX_TIME" hidden="1">"[2015.TOTAL"</definedName>
    <definedName name="EV__MEMORYCVW__2015_TSI_PARENT_ALLOCATIONS.XLSM" hidden="1">"[PLANNING"</definedName>
    <definedName name="EV__MEMORYCVW__2015_TSI_PARENT_ALLOCATIONS.XLSM_ACCOUNT" hidden="1">"[A_STAT"</definedName>
    <definedName name="EV__MEMORYCVW__2015_TSI_PARENT_ALLOCATIONS.XLSM_CATEGORY" hidden="1">"[ACTUAL"</definedName>
    <definedName name="EV__MEMORYCVW__2015_TSI_PARENT_ALLOCATIONS.XLSM_COST_CENTER" hidden="1">"[CC_130045"</definedName>
    <definedName name="EV__MEMORYCVW__2015_TSI_PARENT_ALLOCATIONS.XLSM_ENTITY" hidden="1">"[E_2002"</definedName>
    <definedName name="EV__MEMORYCVW__2015_TSI_PARENT_ALLOCATIONS.XLSM_MEASURES" hidden="1">"[PERIODIC"</definedName>
    <definedName name="EV__MEMORYCVW__2015_TSI_PARENT_ALLOCATIONS.XLSM_P_DATASOURCE" hidden="1">"[Allocable"</definedName>
    <definedName name="EV__MEMORYCVW__2015_TSI_PARENT_ALLOCATIONS.XLSM_RPTCURRENCY" hidden="1">"[LC"</definedName>
    <definedName name="EV__MEMORYCVW__2015_TSI_PARENT_ALLOCATIONS.XLSM_TIME" hidden="1">"[2015.TOTAL"</definedName>
    <definedName name="EV__MEMORYCVW__2016_NMGC_DIRECT_NONLABOR_BUDGET.XLSX" hidden="1">"[PLANNING"</definedName>
    <definedName name="EV__MEMORYCVW__2016_NMGC_DIRECT_NONLABOR_BUDGET.XLSX_ACCOUNT" hidden="1">"[OM_OTH_EX"</definedName>
    <definedName name="EV__MEMORYCVW__2016_NMGC_DIRECT_NONLABOR_BUDGET.XLSX_CATEGORY" hidden="1">"[FORECAST"</definedName>
    <definedName name="EV__MEMORYCVW__2016_NMGC_DIRECT_NONLABOR_BUDGET.XLSX_COST_CENTER" hidden="1">"[CC_130080"</definedName>
    <definedName name="EV__MEMORYCVW__2016_NMGC_DIRECT_NONLABOR_BUDGET.XLSX_ENTITY" hidden="1">"[E_2002"</definedName>
    <definedName name="EV__MEMORYCVW__2016_NMGC_DIRECT_NONLABOR_BUDGET.XLSX_MEASURES" hidden="1">"[PERIODIC"</definedName>
    <definedName name="EV__MEMORYCVW__2016_NMGC_DIRECT_NONLABOR_BUDGET.XLSX_P_DATASOURCE" hidden="1">"[Allocable"</definedName>
    <definedName name="EV__MEMORYCVW__2016_NMGC_DIRECT_NONLABOR_BUDGET.XLSX_RPTCURRENCY" hidden="1">"[LC"</definedName>
    <definedName name="EV__MEMORYCVW__2016_NMGC_DIRECT_NONLABOR_BUDGET.XLSX_TIME" hidden="1">"[2015.TOTAL"</definedName>
    <definedName name="EV__MEMORYCVW__2016_STOCK_COMP_AND_BOD_FEES_ANALYSIS.XLSX" hidden="1">"[PLANNING"</definedName>
    <definedName name="EV__MEMORYCVW__2016_STOCK_COMP_AND_BOD_FEES_ANALYSIS.XLSX_ACCOUNT" hidden="1">"[OM_OTH_EX"</definedName>
    <definedName name="EV__MEMORYCVW__2016_STOCK_COMP_AND_BOD_FEES_ANALYSIS.XLSX_CATEGORY" hidden="1">"[ACTUAL"</definedName>
    <definedName name="EV__MEMORYCVW__2016_STOCK_COMP_AND_BOD_FEES_ANALYSIS.XLSX_COST_CENTER" hidden="1">"[CC_130062"</definedName>
    <definedName name="EV__MEMORYCVW__2016_STOCK_COMP_AND_BOD_FEES_ANALYSIS.XLSX_ENTITY" hidden="1">"[E_2002"</definedName>
    <definedName name="EV__MEMORYCVW__2016_STOCK_COMP_AND_BOD_FEES_ANALYSIS.XLSX_MEASURES" hidden="1">"[PERIODIC"</definedName>
    <definedName name="EV__MEMORYCVW__2016_STOCK_COMP_AND_BOD_FEES_ANALYSIS.XLSX_P_DATASOURCE" hidden="1">"[Allocable"</definedName>
    <definedName name="EV__MEMORYCVW__2016_STOCK_COMP_AND_BOD_FEES_ANALYSIS.XLSX_RPTCURRENCY" hidden="1">"[LC"</definedName>
    <definedName name="EV__MEMORYCVW__2016_STOCK_COMP_AND_BOD_FEES_ANALYSIS.XLSX_TIME" hidden="1">"[2016.TOTAL"</definedName>
    <definedName name="EV__MEMORYCVW__2016_TEC_CORP_SERVICES_PLAN_VS_2016_TARGET_OCT_9.XLSX" hidden="1">"[PLANNING"</definedName>
    <definedName name="EV__MEMORYCVW__2016_TEC_CORP_SERVICES_PLAN_VS_2016_TARGET_OCT_9.XLSX_ACCOUNT" hidden="1">"[CNT_OPS"</definedName>
    <definedName name="EV__MEMORYCVW__2016_TEC_CORP_SERVICES_PLAN_VS_2016_TARGET_OCT_9.XLSX_CATEGORY" hidden="1">"[ACTUAL"</definedName>
    <definedName name="EV__MEMORYCVW__2016_TEC_CORP_SERVICES_PLAN_VS_2016_TARGET_OCT_9.XLSX_COST_CENTER" hidden="1">"[ALL_COST_CENTERS"</definedName>
    <definedName name="EV__MEMORYCVW__2016_TEC_CORP_SERVICES_PLAN_VS_2016_TARGET_OCT_9.XLSX_ENTITY" hidden="1">"[E_2002"</definedName>
    <definedName name="EV__MEMORYCVW__2016_TEC_CORP_SERVICES_PLAN_VS_2016_TARGET_OCT_9.XLSX_I_ENTITY" hidden="1">"[IE_NA"</definedName>
    <definedName name="EV__MEMORYCVW__2016_TEC_CORP_SERVICES_PLAN_VS_2016_TARGET_OCT_9.XLSX_IC_COST_CENTER" hidden="1">"[ICC_NA"</definedName>
    <definedName name="EV__MEMORYCVW__2016_TEC_CORP_SERVICES_PLAN_VS_2016_TARGET_OCT_9.XLSX_L_ACCOUNT" hidden="1">"[A_ALL_COST_TYPES"</definedName>
    <definedName name="EV__MEMORYCVW__2016_TEC_CORP_SERVICES_PLAN_VS_2016_TARGET_OCT_9.XLSX_L_DATASRC" hidden="1">"[INPUT"</definedName>
    <definedName name="EV__MEMORYCVW__2016_TEC_CORP_SERVICES_PLAN_VS_2016_TARGET_OCT_9.XLSX_MEASURES" hidden="1">"[PERIODIC"</definedName>
    <definedName name="EV__MEMORYCVW__2016_TEC_CORP_SERVICES_PLAN_VS_2016_TARGET_OCT_9.XLSX_P_DATASOURCE" hidden="1">"[Allocable"</definedName>
    <definedName name="EV__MEMORYCVW__2016_TEC_CORP_SERVICES_PLAN_VS_2016_TARGET_OCT_9.XLSX_PAYSCALE_GROUP" hidden="1">"[PG_NA"</definedName>
    <definedName name="EV__MEMORYCVW__2016_TEC_CORP_SERVICES_PLAN_VS_2016_TARGET_OCT_9.XLSX_RPTCURRENCY" hidden="1">"[LC"</definedName>
    <definedName name="EV__MEMORYCVW__2016_TEC_CORP_SERVICES_PLAN_VS_2016_TARGET_OCT_9.XLSX_TIME" hidden="1">"[2016.TOTAL"</definedName>
    <definedName name="EV__MEMORYCVW__2016_THOMPSON_REUTERS_SOFTWARE_MAINTENANCE.XLSX" hidden="1">"[PLANNING"</definedName>
    <definedName name="EV__MEMORYCVW__2016_THOMPSON_REUTERS_SOFTWARE_MAINTENANCE.XLSX_ACCOUNT" hidden="1">"[OM_OTH_EX"</definedName>
    <definedName name="EV__MEMORYCVW__2016_THOMPSON_REUTERS_SOFTWARE_MAINTENANCE.XLSX_CATEGORY" hidden="1">"[FORECAST"</definedName>
    <definedName name="EV__MEMORYCVW__2016_THOMPSON_REUTERS_SOFTWARE_MAINTENANCE.XLSX_COST_CENTER" hidden="1">"[CC_130098"</definedName>
    <definedName name="EV__MEMORYCVW__2016_THOMPSON_REUTERS_SOFTWARE_MAINTENANCE.XLSX_ENTITY" hidden="1">"[E_2002"</definedName>
    <definedName name="EV__MEMORYCVW__2016_THOMPSON_REUTERS_SOFTWARE_MAINTENANCE.XLSX_MEASURES" hidden="1">"[PERIODIC"</definedName>
    <definedName name="EV__MEMORYCVW__2016_THOMPSON_REUTERS_SOFTWARE_MAINTENANCE.XLSX_P_DATASOURCE" hidden="1">"[Allocable"</definedName>
    <definedName name="EV__MEMORYCVW__2016_THOMPSON_REUTERS_SOFTWARE_MAINTENANCE.XLSX_RPTCURRENCY" hidden="1">"[LC"</definedName>
    <definedName name="EV__MEMORYCVW__2016_THOMPSON_REUTERS_SOFTWARE_MAINTENANCE.XLSX_TIME" hidden="1">"[2016.TOTAL"</definedName>
    <definedName name="EV__MEMORYCVW__2016_VS_2015_TSI_HEADCOUNT.XLSX" hidden="1">"[TECOLABOR"</definedName>
    <definedName name="EV__MEMORYCVW__2016_VS_2015_TSI_HEADCOUNT.XLSX_ACCOUNT" hidden="1">"[OM_OTH_EX"</definedName>
    <definedName name="EV__MEMORYCVW__2016_VS_2015_TSI_HEADCOUNT.XLSX_CATEGORY" hidden="1">"[WKG_BUDGET"</definedName>
    <definedName name="EV__MEMORYCVW__2016_VS_2015_TSI_HEADCOUNT.XLSX_COST_CENTER" hidden="1">"[Corporate_TSI"</definedName>
    <definedName name="EV__MEMORYCVW__2016_VS_2015_TSI_HEADCOUNT.XLSX_ENTITY" hidden="1">"[E_2002"</definedName>
    <definedName name="EV__MEMORYCVW__2016_VS_2015_TSI_HEADCOUNT.XLSX_I_ENTITY" hidden="1">"[IE_NA"</definedName>
    <definedName name="EV__MEMORYCVW__2016_VS_2015_TSI_HEADCOUNT.XLSX_IC_COST_CENTER" hidden="1">"[ICC_NA"</definedName>
    <definedName name="EV__MEMORYCVW__2016_VS_2015_TSI_HEADCOUNT.XLSX_L_ACCOUNT" hidden="1">"[A_ALL_STAT_ACCOUNTS"</definedName>
    <definedName name="EV__MEMORYCVW__2016_VS_2015_TSI_HEADCOUNT.XLSX_L_DATASRC" hidden="1">"[INPUT"</definedName>
    <definedName name="EV__MEMORYCVW__2016_VS_2015_TSI_HEADCOUNT.XLSX_MEASURES" hidden="1">"[PERIODIC"</definedName>
    <definedName name="EV__MEMORYCVW__2016_VS_2015_TSI_HEADCOUNT.XLSX_P_DATASOURCE" hidden="1">"[Allocable"</definedName>
    <definedName name="EV__MEMORYCVW__2016_VS_2015_TSI_HEADCOUNT.XLSX_PAYSCALE_GROUP" hidden="1">"[TOTAL_PAYSCALEGROUPS"</definedName>
    <definedName name="EV__MEMORYCVW__2016_VS_2015_TSI_HEADCOUNT.XLSX_RPTCURRENCY" hidden="1">"[LC"</definedName>
    <definedName name="EV__MEMORYCVW__2016_VS_2015_TSI_HEADCOUNT.XLSX_TIME" hidden="1">"[2014.TOTAL"</definedName>
    <definedName name="EV__MEMORYCVW__2017_ADMINISTRATIVE_SERVICES_HEADCOUNT.XLSX" hidden="1">"[PLANNING"</definedName>
    <definedName name="EV__MEMORYCVW__2017_ADMINISTRATIVE_SERVICES_HEADCOUNT.XLSX_ACCOUNT" hidden="1">"[Std_Reporting_TE01"</definedName>
    <definedName name="EV__MEMORYCVW__2017_ADMINISTRATIVE_SERVICES_HEADCOUNT.XLSX_CATEGORY" hidden="1">"[ACTUAL"</definedName>
    <definedName name="EV__MEMORYCVW__2017_ADMINISTRATIVE_SERVICES_HEADCOUNT.XLSX_COST_CENTER" hidden="1">"[CC_130048"</definedName>
    <definedName name="EV__MEMORYCVW__2017_ADMINISTRATIVE_SERVICES_HEADCOUNT.XLSX_ENTITY" hidden="1">"[E_2002"</definedName>
    <definedName name="EV__MEMORYCVW__2017_ADMINISTRATIVE_SERVICES_HEADCOUNT.XLSX_MEASURES" hidden="1">"[PERIODIC"</definedName>
    <definedName name="EV__MEMORYCVW__2017_ADMINISTRATIVE_SERVICES_HEADCOUNT.XLSX_P_DATASOURCE" hidden="1">"[FINAL_CC"</definedName>
    <definedName name="EV__MEMORYCVW__2017_ADMINISTRATIVE_SERVICES_HEADCOUNT.XLSX_RPTCURRENCY" hidden="1">"[LC"</definedName>
    <definedName name="EV__MEMORYCVW__2017_ADMINISTRATIVE_SERVICES_HEADCOUNT.XLSX_TIME" hidden="1">"[2017.TOTAL"</definedName>
    <definedName name="EV__MEMORYCVW__2017_DRAFT_TSI_CORP_SERVICES_PLAN_VS_2016_BUDGET.XLSX" hidden="1">"[TECOLABOR"</definedName>
    <definedName name="EV__MEMORYCVW__2017_DRAFT_TSI_CORP_SERVICES_PLAN_VS_2016_BUDGET.XLSX_CATEGORY" hidden="1">"[WKG_BUDGET"</definedName>
    <definedName name="EV__MEMORYCVW__2017_DRAFT_TSI_CORP_SERVICES_PLAN_VS_2016_BUDGET.XLSX_COST_CENTER" hidden="1">"[CC_233046"</definedName>
    <definedName name="EV__MEMORYCVW__2017_DRAFT_TSI_CORP_SERVICES_PLAN_VS_2016_BUDGET.XLSX_ENTITY" hidden="1">"[E_2201"</definedName>
    <definedName name="EV__MEMORYCVW__2017_DRAFT_TSI_CORP_SERVICES_PLAN_VS_2016_BUDGET.XLSX_I_ENTITY" hidden="1">"[IE_NA"</definedName>
    <definedName name="EV__MEMORYCVW__2017_DRAFT_TSI_CORP_SERVICES_PLAN_VS_2016_BUDGET.XLSX_IC_COST_CENTER" hidden="1">"[ICC_NA"</definedName>
    <definedName name="EV__MEMORYCVW__2017_DRAFT_TSI_CORP_SERVICES_PLAN_VS_2016_BUDGET.XLSX_L_ACCOUNT" hidden="1">"[A_ALL_STAT_ACCOUNTS"</definedName>
    <definedName name="EV__MEMORYCVW__2017_DRAFT_TSI_CORP_SERVICES_PLAN_VS_2016_BUDGET.XLSX_L_DATASRC" hidden="1">"[INPUT"</definedName>
    <definedName name="EV__MEMORYCVW__2017_DRAFT_TSI_CORP_SERVICES_PLAN_VS_2016_BUDGET.XLSX_MEASURES" hidden="1">"[PERIODIC"</definedName>
    <definedName name="EV__MEMORYCVW__2017_DRAFT_TSI_CORP_SERVICES_PLAN_VS_2016_BUDGET.XLSX_PAYSCALE_GROUP" hidden="1">"[UP_110_UNION_0010"</definedName>
    <definedName name="EV__MEMORYCVW__2017_DRAFT_TSI_CORP_SERVICES_PLAN_VS_2016_BUDGET.XLSX_RPTCURRENCY" hidden="1">"[LC"</definedName>
    <definedName name="EV__MEMORYCVW__2017_DRAFT_TSI_CORP_SERVICES_PLAN_VS_2016_BUDGET.XLSX_TIME" hidden="1">"[2017.TOTAL"</definedName>
    <definedName name="EV__MEMORYCVW__2017_OM_CONTINGENCY_PLANNING_SUMMARY.XLSX" hidden="1">"[PLANNING"</definedName>
    <definedName name="EV__MEMORYCVW__2017_OM_CONTINGENCY_PLANNING_SUMMARY.XLSX_ACCOUNT" hidden="1">"[AmmortCF"</definedName>
    <definedName name="EV__MEMORYCVW__2017_OM_CONTINGENCY_PLANNING_SUMMARY.XLSX_CATEGORY" hidden="1">"[ACTUAL"</definedName>
    <definedName name="EV__MEMORYCVW__2017_OM_CONTINGENCY_PLANNING_SUMMARY.XLSX_COST_CENTER" hidden="1">"[CC_390445"</definedName>
    <definedName name="EV__MEMORYCVW__2017_OM_CONTINGENCY_PLANNING_SUMMARY.XLSX_ENTITY" hidden="1">"[E_2301"</definedName>
    <definedName name="EV__MEMORYCVW__2017_OM_CONTINGENCY_PLANNING_SUMMARY.XLSX_MEASURES" hidden="1">"[YTD"</definedName>
    <definedName name="EV__MEMORYCVW__2017_OM_CONTINGENCY_PLANNING_SUMMARY.XLSX_P_DATASOURCE" hidden="1">"[INPUT"</definedName>
    <definedName name="EV__MEMORYCVW__2017_OM_CONTINGENCY_PLANNING_SUMMARY.XLSX_RPTCURRENCY" hidden="1">"[LC"</definedName>
    <definedName name="EV__MEMORYCVW__2017_OM_CONTINGENCY_PLANNING_SUMMARY.XLSX_TIME" hidden="1">"[2017.TOTAL"</definedName>
    <definedName name="EV__MEMORYCVW__2017_PSP_SCORECARD_TSI_COST_GOAL.XLSX" hidden="1">"[PLANNING"</definedName>
    <definedName name="EV__MEMORYCVW__2017_PSP_SCORECARD_TSI_COST_GOAL.XLSX_ACCOUNT" hidden="1">"[Std_Reporting_TE01"</definedName>
    <definedName name="EV__MEMORYCVW__2017_PSP_SCORECARD_TSI_COST_GOAL.XLSX_CATEGORY" hidden="1">"[FORECAST"</definedName>
    <definedName name="EV__MEMORYCVW__2017_PSP_SCORECARD_TSI_COST_GOAL.XLSX_COST_CENTER" hidden="1">"[Corporate_TSI"</definedName>
    <definedName name="EV__MEMORYCVW__2017_PSP_SCORECARD_TSI_COST_GOAL.XLSX_ENTITY" hidden="1">"[E_2002"</definedName>
    <definedName name="EV__MEMORYCVW__2017_PSP_SCORECARD_TSI_COST_GOAL.XLSX_MEASURES" hidden="1">"[PERIODIC"</definedName>
    <definedName name="EV__MEMORYCVW__2017_PSP_SCORECARD_TSI_COST_GOAL.XLSX_P_DATASOURCE" hidden="1">"[Allocable"</definedName>
    <definedName name="EV__MEMORYCVW__2017_PSP_SCORECARD_TSI_COST_GOAL.XLSX_RPTCURRENCY" hidden="1">"[LC"</definedName>
    <definedName name="EV__MEMORYCVW__2017_PSP_SCORECARD_TSI_COST_GOAL.XLSX_TIME" hidden="1">"[2018.TOTAL"</definedName>
    <definedName name="EV__MEMORYCVW__2018_2026_V_3_15_17.XLSX" hidden="1">"[PLANNING"</definedName>
    <definedName name="EV__MEMORYCVW__2018_2026_V_3_17_17.XLSX" hidden="1">"[PLANNING"</definedName>
    <definedName name="EV__MEMORYCVW__2018_2026_V_3_21_17.XLSX" hidden="1">"[PLANNING"</definedName>
    <definedName name="EV__MEMORYCVW__2018_2026_V_4_17_17.XLSX" hidden="1">"[PLANNING"</definedName>
    <definedName name="EV__MEMORYCVW__2018_BUDGET_EMERA_COMPANIES_SUMMARY_NOT_IN_BPC.XLSX" hidden="1">"[PLANNING"</definedName>
    <definedName name="EV__MEMORYCVW__2018_BUDGET_EMERA_COMPANIES_SUMMARY_NOT_IN_BPC.XLSX_ACCOUNT" hidden="1">"[Std_Reporting_TE01"</definedName>
    <definedName name="EV__MEMORYCVW__2018_BUDGET_EMERA_COMPANIES_SUMMARY_NOT_IN_BPC.XLSX_CATEGORY" hidden="1">"[ACTUAL"</definedName>
    <definedName name="EV__MEMORYCVW__2018_BUDGET_EMERA_COMPANIES_SUMMARY_NOT_IN_BPC.XLSX_COST_CENTER" hidden="1">"[CC_100098"</definedName>
    <definedName name="EV__MEMORYCVW__2018_BUDGET_EMERA_COMPANIES_SUMMARY_NOT_IN_BPC.XLSX_ENTITY" hidden="1">"[E_2001"</definedName>
    <definedName name="EV__MEMORYCVW__2018_BUDGET_EMERA_COMPANIES_SUMMARY_NOT_IN_BPC.XLSX_MEASURES" hidden="1">"[PERIODIC"</definedName>
    <definedName name="EV__MEMORYCVW__2018_BUDGET_EMERA_COMPANIES_SUMMARY_NOT_IN_BPC.XLSX_P_DATASOURCE" hidden="1">"[Allocable"</definedName>
    <definedName name="EV__MEMORYCVW__2018_BUDGET_EMERA_COMPANIES_SUMMARY_NOT_IN_BPC.XLSX_RPTCURRENCY" hidden="1">"[LC"</definedName>
    <definedName name="EV__MEMORYCVW__2018_BUDGET_EMERA_COMPANIES_SUMMARY_NOT_IN_BPC.XLSX_TIME" hidden="1">"[2017.TOTAL"</definedName>
    <definedName name="EV__MEMORYCVW__2018_BUDGET_TSI_ALLOCATION_EXPLANATION.XLSX" hidden="1">"[TECOLABOR"</definedName>
    <definedName name="EV__MEMORYCVW__2018_BUDGET_TSI_ALLOCATION_EXPLANATION.XLSX_CATEGORY" hidden="1">"[WKG_BUDGET"</definedName>
    <definedName name="EV__MEMORYCVW__2018_BUDGET_TSI_ALLOCATION_EXPLANATION.XLSX_COST_CENTER" hidden="1">"[CC_139012"</definedName>
    <definedName name="EV__MEMORYCVW__2018_BUDGET_TSI_ALLOCATION_EXPLANATION.XLSX_ENTITY" hidden="1">"[E_2002"</definedName>
    <definedName name="EV__MEMORYCVW__2018_BUDGET_TSI_ALLOCATION_EXPLANATION.XLSX_I_ENTITY" hidden="1">"[IE_NA"</definedName>
    <definedName name="EV__MEMORYCVW__2018_BUDGET_TSI_ALLOCATION_EXPLANATION.XLSX_IC_COST_CENTER" hidden="1">"[ICC_NA"</definedName>
    <definedName name="EV__MEMORYCVW__2018_BUDGET_TSI_ALLOCATION_EXPLANATION.XLSX_L_ACCOUNT" hidden="1">"[A_ALL_STAT_ACCOUNTS"</definedName>
    <definedName name="EV__MEMORYCVW__2018_BUDGET_TSI_ALLOCATION_EXPLANATION.XLSX_L_DATASRC" hidden="1">"[INPUT"</definedName>
    <definedName name="EV__MEMORYCVW__2018_BUDGET_TSI_ALLOCATION_EXPLANATION.XLSX_MEASURES" hidden="1">"[PERIODIC"</definedName>
    <definedName name="EV__MEMORYCVW__2018_BUDGET_TSI_ALLOCATION_EXPLANATION.XLSX_PAYSCALE_GROUP" hidden="1">"[TOTAL_PAYSCALEGROUPS"</definedName>
    <definedName name="EV__MEMORYCVW__2018_BUDGET_TSI_ALLOCATION_EXPLANATION.XLSX_RPTCURRENCY" hidden="1">"[LC"</definedName>
    <definedName name="EV__MEMORYCVW__2018_BUDGET_TSI_ALLOCATION_EXPLANATION.XLSX_TIME" hidden="1">"[2018.TOTAL"</definedName>
    <definedName name="EV__MEMORYCVW__2018_TSI_BUDGET_EMERA_NSP_ALLOCATIONS.XLSX" hidden="1">"[PLANNING"</definedName>
    <definedName name="EV__MEMORYCVW__2018_TSI_BUDGET_EMERA_NSP_ALLOCATIONS.XLSX_ACCOUNT" hidden="1">"[Std_Reporting_TE01"</definedName>
    <definedName name="EV__MEMORYCVW__2018_TSI_BUDGET_EMERA_NSP_ALLOCATIONS.XLSX_CATEGORY" hidden="1">"[FORECAST"</definedName>
    <definedName name="EV__MEMORYCVW__2018_TSI_BUDGET_EMERA_NSP_ALLOCATIONS.XLSX_COST_CENTER" hidden="1">"[CC_230001"</definedName>
    <definedName name="EV__MEMORYCVW__2018_TSI_BUDGET_EMERA_NSP_ALLOCATIONS.XLSX_ENTITY" hidden="1">"[E_2201"</definedName>
    <definedName name="EV__MEMORYCVW__2018_TSI_BUDGET_EMERA_NSP_ALLOCATIONS.XLSX_MEASURES" hidden="1">"[PERIODIC"</definedName>
    <definedName name="EV__MEMORYCVW__2018_TSI_BUDGET_EMERA_NSP_ALLOCATIONS.XLSX_P_DATASOURCE" hidden="1">"[Allocable"</definedName>
    <definedName name="EV__MEMORYCVW__2018_TSI_BUDGET_EMERA_NSP_ALLOCATIONS.XLSX_RPTCURRENCY" hidden="1">"[LC"</definedName>
    <definedName name="EV__MEMORYCVW__2018_TSI_BUDGET_EMERA_NSP_ALLOCATIONS.XLSX_TIME" hidden="1">"[2018.TOTAL"</definedName>
    <definedName name="EV__MEMORYCVW__5_YEAR__ASSESSMENTS_FROM_TEC_SUPPORT_SERVICES_JACKIE.XLSX" hidden="1">"[TECOLABOR"</definedName>
    <definedName name="EV__MEMORYCVW__5_YEAR__ASSESSMENTS_FROM_TEC_SUPPORT_SERVICES_JACKIE.XLSX_CATEGORY" hidden="1">"[WKG_BUDGET"</definedName>
    <definedName name="EV__MEMORYCVW__5_YEAR__ASSESSMENTS_FROM_TEC_SUPPORT_SERVICES_JACKIE.XLSX_COST_CENTER" hidden="1">"[CC_131004"</definedName>
    <definedName name="EV__MEMORYCVW__5_YEAR__ASSESSMENTS_FROM_TEC_SUPPORT_SERVICES_JACKIE.XLSX_ENTITY" hidden="1">"[E_2002"</definedName>
    <definedName name="EV__MEMORYCVW__5_YEAR__ASSESSMENTS_FROM_TEC_SUPPORT_SERVICES_JACKIE.XLSX_I_ENTITY" hidden="1">"[IE_NA"</definedName>
    <definedName name="EV__MEMORYCVW__5_YEAR__ASSESSMENTS_FROM_TEC_SUPPORT_SERVICES_JACKIE.XLSX_IC_COST_CENTER" hidden="1">"[ICC_NA"</definedName>
    <definedName name="EV__MEMORYCVW__5_YEAR__ASSESSMENTS_FROM_TEC_SUPPORT_SERVICES_JACKIE.XLSX_L_ACCOUNT" hidden="1">"[A_ALL_STAT_ACCOUNTS"</definedName>
    <definedName name="EV__MEMORYCVW__5_YEAR__ASSESSMENTS_FROM_TEC_SUPPORT_SERVICES_JACKIE.XLSX_L_DATASRC" hidden="1">"[INPUT"</definedName>
    <definedName name="EV__MEMORYCVW__5_YEAR__ASSESSMENTS_FROM_TEC_SUPPORT_SERVICES_JACKIE.XLSX_MEASURES" hidden="1">"[PERIODIC"</definedName>
    <definedName name="EV__MEMORYCVW__5_YEAR__ASSESSMENTS_FROM_TEC_SUPPORT_SERVICES_JACKIE.XLSX_PAYSCALE_GROUP" hidden="1">"[TOTAL_PAYSCALEGROUPS"</definedName>
    <definedName name="EV__MEMORYCVW__5_YEAR__ASSESSMENTS_FROM_TEC_SUPPORT_SERVICES_JACKIE.XLSX_RPTCURRENCY" hidden="1">"[LC"</definedName>
    <definedName name="EV__MEMORYCVW__5_YEAR__ASSESSMENTS_FROM_TEC_SUPPORT_SERVICES_JACKIE.XLSX_TIME" hidden="1">"[2015.TOTAL"</definedName>
    <definedName name="EV__MEMORYCVW__5_YEAR_ASSESSMENTS_TSI_SERVICES_AND_TSI_CORP.XLSX" hidden="1">"[PLANNING"</definedName>
    <definedName name="EV__MEMORYCVW__ALL_EXPENSE_ACCOUNTS_TSI_ALLOCABLE1" hidden="1">"[PLANNING"</definedName>
    <definedName name="EV__MEMORYCVW__ALL_EXPENSE_ACCOUNTS_TSI_ALLOCABLE1_ACCOUNT" hidden="1">"[A_STAT"</definedName>
    <definedName name="EV__MEMORYCVW__ALL_EXPENSE_ACCOUNTS_TSI_ALLOCABLE1_CATEGORY" hidden="1">"[ACTUAL"</definedName>
    <definedName name="EV__MEMORYCVW__ALL_EXPENSE_ACCOUNTS_TSI_ALLOCABLE1_COST_CENTER" hidden="1">"[CC_234061"</definedName>
    <definedName name="EV__MEMORYCVW__ALL_EXPENSE_ACCOUNTS_TSI_ALLOCABLE1_ENTITY" hidden="1">"[E_2201"</definedName>
    <definedName name="EV__MEMORYCVW__ALL_EXPENSE_ACCOUNTS_TSI_ALLOCABLE1_MEASURES" hidden="1">"[YTD"</definedName>
    <definedName name="EV__MEMORYCVW__ALL_EXPENSE_ACCOUNTS_TSI_ALLOCABLE1_P_DATASOURCE" hidden="1">"[INPUT"</definedName>
    <definedName name="EV__MEMORYCVW__ALL_EXPENSE_ACCOUNTS_TSI_ALLOCABLE1_RPTCURRENCY" hidden="1">"[LC"</definedName>
    <definedName name="EV__MEMORYCVW__ALL_EXPENSE_ACCOUNTS_TSI_ALLOCABLE1_TIME" hidden="1">"[2015.TOTAL"</definedName>
    <definedName name="EV__MEMORYCVW__ALLOCATION_SHARED_SERV1" hidden="1">"[PLANNING"</definedName>
    <definedName name="EV__MEMORYCVW__ALLOCATION_SHARED_SERV1_ACCOUNT" hidden="1">"[NET_INCOME"</definedName>
    <definedName name="EV__MEMORYCVW__ALLOCATION_SHARED_SERV1_CATEGORY" hidden="1">"[ACTUAL"</definedName>
    <definedName name="EV__MEMORYCVW__ALLOCATION_SHARED_SERV1_COST_CENTER" hidden="1">"[CC_130050"</definedName>
    <definedName name="EV__MEMORYCVW__ALLOCATION_SHARED_SERV1_ENTITY" hidden="1">"[E_2002"</definedName>
    <definedName name="EV__MEMORYCVW__ALLOCATION_SHARED_SERV1_MEASURES" hidden="1">"[PERIODIC"</definedName>
    <definedName name="EV__MEMORYCVW__ALLOCATION_SHARED_SERV1_P_DATASOURCE" hidden="1">"[TOTAL_REST"</definedName>
    <definedName name="EV__MEMORYCVW__ALLOCATION_SHARED_SERV1_RPTCURRENCY" hidden="1">"[LC"</definedName>
    <definedName name="EV__MEMORYCVW__ALLOCATION_SHARED_SERV1_TIME" hidden="1">"[2016.TOTAL"</definedName>
    <definedName name="EV__MEMORYCVW__APPROVAL_STATUS_REVIEW1" hidden="1">"[TECOLABOR"</definedName>
    <definedName name="EV__MEMORYCVW__APPROVAL_STATUS_REVIEW1_CATEGORY" hidden="1">"[WKG_BUDGET"</definedName>
    <definedName name="EV__MEMORYCVW__APPROVAL_STATUS_REVIEW1_COST_CENTER" hidden="1">"[CC_131528"</definedName>
    <definedName name="EV__MEMORYCVW__APPROVAL_STATUS_REVIEW1_ENTITY" hidden="1">"[E_2002"</definedName>
    <definedName name="EV__MEMORYCVW__APPROVAL_STATUS_REVIEW1_I_ENTITY" hidden="1">"[IE_NA"</definedName>
    <definedName name="EV__MEMORYCVW__APPROVAL_STATUS_REVIEW1_IC_COST_CENTER" hidden="1">"[ICC_NA"</definedName>
    <definedName name="EV__MEMORYCVW__APPROVAL_STATUS_REVIEW1_L_ACCOUNT" hidden="1">"[A_ALL_COST_TYPES"</definedName>
    <definedName name="EV__MEMORYCVW__APPROVAL_STATUS_REVIEW1_L_DATASRC" hidden="1">"[INPUT"</definedName>
    <definedName name="EV__MEMORYCVW__APPROVAL_STATUS_REVIEW1_MEASURES" hidden="1">"[PERIODIC"</definedName>
    <definedName name="EV__MEMORYCVW__APPROVAL_STATUS_REVIEW1_PAYSCALE_GROUP" hidden="1">"[UP_101_UNION_0010"</definedName>
    <definedName name="EV__MEMORYCVW__APPROVAL_STATUS_REVIEW1_RPTCURRENCY" hidden="1">"[LC"</definedName>
    <definedName name="EV__MEMORYCVW__APPROVAL_STATUS_REVIEW1_TIME" hidden="1">"[2015.TOTAL"</definedName>
    <definedName name="EV__MEMORYCVW__BOOK1" hidden="1">"[PLANNING"</definedName>
    <definedName name="EV__MEMORYCVW__BOOK1_ACCOUNT" hidden="1">"[AmmortCF"</definedName>
    <definedName name="EV__MEMORYCVW__BOOK1_CATEGORY" hidden="1">"[ACTUAL"</definedName>
    <definedName name="EV__MEMORYCVW__BOOK1_COST_CENTER" hidden="1">"[CC_390445"</definedName>
    <definedName name="EV__MEMORYCVW__BOOK1_ENTITY" hidden="1">"[E_2301"</definedName>
    <definedName name="EV__MEMORYCVW__BOOK1_I_ENTITY" hidden="1">"[IE_NA"</definedName>
    <definedName name="EV__MEMORYCVW__BOOK1_IC_COST_CENTER" hidden="1">"[ICC_NA"</definedName>
    <definedName name="EV__MEMORYCVW__BOOK1_L_ACCOUNT" hidden="1">"[A_ALL_STAT_ACCOUNTS"</definedName>
    <definedName name="EV__MEMORYCVW__BOOK1_L_DATASRC" hidden="1">"[INPUT"</definedName>
    <definedName name="EV__MEMORYCVW__BOOK1_MEASURES" hidden="1">"[YTD"</definedName>
    <definedName name="EV__MEMORYCVW__BOOK1_P_DATASOURCE" hidden="1">"[INPUT"</definedName>
    <definedName name="EV__MEMORYCVW__BOOK1_PAYSCALE_GROUP" hidden="1">"[TOTAL_PAYSCALEGROUPS"</definedName>
    <definedName name="EV__MEMORYCVW__BOOK1_RPTCURRENCY" hidden="1">"[LC"</definedName>
    <definedName name="EV__MEMORYCVW__BOOK1_TIME" hidden="1">"[2017.TOTAL"</definedName>
    <definedName name="EV__MEMORYCVW__BOOK2" hidden="1">"[PLANNING"</definedName>
    <definedName name="EV__MEMORYCVW__BOOK2.XLSX" hidden="1">"[PLANNING"</definedName>
    <definedName name="EV__MEMORYCVW__BOOK2.XLSX_ACCOUNT" hidden="1">"[OM_OTH_EX"</definedName>
    <definedName name="EV__MEMORYCVW__BOOK2.XLSX_CATEGORY" hidden="1">"[FORECAST"</definedName>
    <definedName name="EV__MEMORYCVW__BOOK2.XLSX_COST_CENTER" hidden="1">"[CC_100062"</definedName>
    <definedName name="EV__MEMORYCVW__BOOK2.XLSX_ENTITY" hidden="1">"[E_2001"</definedName>
    <definedName name="EV__MEMORYCVW__BOOK2.XLSX_MEASURES" hidden="1">"[PERIODIC"</definedName>
    <definedName name="EV__MEMORYCVW__BOOK2.XLSX_P_DATASOURCE" hidden="1">"[Allocable"</definedName>
    <definedName name="EV__MEMORYCVW__BOOK2.XLSX_RPTCURRENCY" hidden="1">"[LC"</definedName>
    <definedName name="EV__MEMORYCVW__BOOK2.XLSX_TIME" hidden="1">"[2016.TOTAL"</definedName>
    <definedName name="EV__MEMORYCVW__BOOK2_ACCOUNT" hidden="1">"[A_STAT"</definedName>
    <definedName name="EV__MEMORYCVW__BOOK2_CATEGORY" hidden="1">"[FORECAST"</definedName>
    <definedName name="EV__MEMORYCVW__BOOK2_COST_CENTER" hidden="1">"[CorpSvc_Ops"</definedName>
    <definedName name="EV__MEMORYCVW__BOOK2_ENTITY" hidden="1">"[E_2201"</definedName>
    <definedName name="EV__MEMORYCVW__BOOK2_I_ENTITY" hidden="1">"[IE_NA"</definedName>
    <definedName name="EV__MEMORYCVW__BOOK2_IC_COST_CENTER" hidden="1">"[ICC_NA"</definedName>
    <definedName name="EV__MEMORYCVW__BOOK2_L_ACCOUNT" hidden="1">"[A_ALL_STAT_ACCOUNTS"</definedName>
    <definedName name="EV__MEMORYCVW__BOOK2_L_DATASRC" hidden="1">"[INPUT"</definedName>
    <definedName name="EV__MEMORYCVW__BOOK2_MEASURES" hidden="1">"[YTD"</definedName>
    <definedName name="EV__MEMORYCVW__BOOK2_P_DATASOURCE" hidden="1">"[INPUT"</definedName>
    <definedName name="EV__MEMORYCVW__BOOK2_PAYSCALE_GROUP" hidden="1">"[TOTAL_PAYSCALEGROUPS"</definedName>
    <definedName name="EV__MEMORYCVW__BOOK2_RPTCURRENCY" hidden="1">"[LC"</definedName>
    <definedName name="EV__MEMORYCVW__BOOK2_TIME" hidden="1">"[2014.TOTAL"</definedName>
    <definedName name="EV__MEMORYCVW__BOOK3" hidden="1">"[PLANNING"</definedName>
    <definedName name="EV__MEMORYCVW__BOOK3_ACCOUNT" hidden="1">"[AmmortCF"</definedName>
    <definedName name="EV__MEMORYCVW__BOOK3_CATEGORY" hidden="1">"[ACTUAL"</definedName>
    <definedName name="EV__MEMORYCVW__BOOK3_COST_CENTER" hidden="1">"[CC_390445"</definedName>
    <definedName name="EV__MEMORYCVW__BOOK3_ENTITY" hidden="1">"[E_2301"</definedName>
    <definedName name="EV__MEMORYCVW__BOOK3_I_ENTITY" hidden="1">"[IE_NA"</definedName>
    <definedName name="EV__MEMORYCVW__BOOK3_IC_COST_CENTER" hidden="1">"[ICC_NA"</definedName>
    <definedName name="EV__MEMORYCVW__BOOK3_L_ACCOUNT" hidden="1">"[A_ALL_STAT_ACCOUNTS"</definedName>
    <definedName name="EV__MEMORYCVW__BOOK3_L_DATASRC" hidden="1">"[INPUT"</definedName>
    <definedName name="EV__MEMORYCVW__BOOK3_MEASURES" hidden="1">"[YTD"</definedName>
    <definedName name="EV__MEMORYCVW__BOOK3_P_DATASOURCE" hidden="1">"[INPUT"</definedName>
    <definedName name="EV__MEMORYCVW__BOOK3_PAYSCALE_GROUP" hidden="1">"[TOTAL_PAYSCALEGROUPS"</definedName>
    <definedName name="EV__MEMORYCVW__BOOK3_RPTCURRENCY" hidden="1">"[LC"</definedName>
    <definedName name="EV__MEMORYCVW__BOOK3_TIME" hidden="1">"[2017.TOTAL"</definedName>
    <definedName name="EV__MEMORYCVW__BOOK4" hidden="1">"[PLANNING"</definedName>
    <definedName name="EV__MEMORYCVW__BOOK4_ACCOUNT" hidden="1">"[Std_Reporting_TE01"</definedName>
    <definedName name="EV__MEMORYCVW__BOOK4_CATEGORY" hidden="1">"[ACTUAL"</definedName>
    <definedName name="EV__MEMORYCVW__BOOK4_COST_CENTER" hidden="1">"[Corporate_TSI"</definedName>
    <definedName name="EV__MEMORYCVW__BOOK4_ENTITY" hidden="1">"[E_2002"</definedName>
    <definedName name="EV__MEMORYCVW__BOOK4_I_ENTITY" hidden="1">"[IE_NA"</definedName>
    <definedName name="EV__MEMORYCVW__BOOK4_IC_COST_CENTER" hidden="1">"[ICC_NA"</definedName>
    <definedName name="EV__MEMORYCVW__BOOK4_L_ACCOUNT" hidden="1">"[A_ALL_STAT_ACCOUNTS"</definedName>
    <definedName name="EV__MEMORYCVW__BOOK4_L_DATASRC" hidden="1">"[INPUT"</definedName>
    <definedName name="EV__MEMORYCVW__BOOK4_MEASURES" hidden="1">"[PERIODIC"</definedName>
    <definedName name="EV__MEMORYCVW__BOOK4_P_DATASOURCE" hidden="1">"[FINAL_CC"</definedName>
    <definedName name="EV__MEMORYCVW__BOOK4_PAYSCALE_GROUP" hidden="1">"[TOTAL_PAYSCALEGROUPS"</definedName>
    <definedName name="EV__MEMORYCVW__BOOK4_RPTCURRENCY" hidden="1">"[LC"</definedName>
    <definedName name="EV__MEMORYCVW__BOOK4_TIME" hidden="1">"[2017.TOTAL"</definedName>
    <definedName name="EV__MEMORYCVW__BOOK5" hidden="1">"[PLANNING"</definedName>
    <definedName name="EV__MEMORYCVW__BOOK5.XLSX" hidden="1">"[PLANNING"</definedName>
    <definedName name="EV__MEMORYCVW__BOOK5_ACCOUNT" hidden="1">"[OM_OTH_EX"</definedName>
    <definedName name="EV__MEMORYCVW__BOOK5_CATEGORY" hidden="1">"[FORECAST"</definedName>
    <definedName name="EV__MEMORYCVW__BOOK5_COST_CENTER" hidden="1">"[CC_262004"</definedName>
    <definedName name="EV__MEMORYCVW__BOOK5_ENTITY" hidden="1">"[E_2201"</definedName>
    <definedName name="EV__MEMORYCVW__BOOK5_MEASURES" hidden="1">"[PERIODIC"</definedName>
    <definedName name="EV__MEMORYCVW__BOOK5_P_DATASOURCE" hidden="1">"[Allocable"</definedName>
    <definedName name="EV__MEMORYCVW__BOOK5_RPTCURRENCY" hidden="1">"[LC"</definedName>
    <definedName name="EV__MEMORYCVW__BOOK5_TIME" hidden="1">"[2016.TOTAL"</definedName>
    <definedName name="EV__MEMORYCVW__BOOK6" hidden="1">"[TECOLABOR"</definedName>
    <definedName name="EV__MEMORYCVW__BOOK6_CATEGORY" hidden="1">"[ACTUAL"</definedName>
    <definedName name="EV__MEMORYCVW__BOOK6_COST_CENTER" hidden="1">"[Corporate_TSI"</definedName>
    <definedName name="EV__MEMORYCVW__BOOK6_ENTITY" hidden="1">"[E_2002"</definedName>
    <definedName name="EV__MEMORYCVW__BOOK6_I_ENTITY" hidden="1">"[IE_NA"</definedName>
    <definedName name="EV__MEMORYCVW__BOOK6_IC_COST_CENTER" hidden="1">"[ICC_NA"</definedName>
    <definedName name="EV__MEMORYCVW__BOOK6_L_ACCOUNT" hidden="1">"[A_ALL_STAT_ACCOUNTS"</definedName>
    <definedName name="EV__MEMORYCVW__BOOK6_L_DATASRC" hidden="1">"[INPUT"</definedName>
    <definedName name="EV__MEMORYCVW__BOOK6_MEASURES" hidden="1">"[PERIODIC"</definedName>
    <definedName name="EV__MEMORYCVW__BOOK6_PAYSCALE_GROUP" hidden="1">"[TOTAL_PAYSCALEGROUPS"</definedName>
    <definedName name="EV__MEMORYCVW__BOOK6_RPTCURRENCY" hidden="1">"[LC"</definedName>
    <definedName name="EV__MEMORYCVW__BOOK6_TIME" hidden="1">"[2017.TOTAL"</definedName>
    <definedName name="EV__MEMORYCVW__COMPLIANCE_CODE_OF_CONDUCT_COST_DISTRIBUTION_JULY_2016.XLSX" hidden="1">"[TECOLABOR"</definedName>
    <definedName name="EV__MEMORYCVW__COMPLIANCE_CODE_OF_CONDUCT_COST_DISTRIBUTION_JULY_2016.XLSX_CATEGORY" hidden="1">"[WKG_BUDGET"</definedName>
    <definedName name="EV__MEMORYCVW__COMPLIANCE_CODE_OF_CONDUCT_COST_DISTRIBUTION_JULY_2016.XLSX_COST_CENTER" hidden="1">"[CC_130086"</definedName>
    <definedName name="EV__MEMORYCVW__COMPLIANCE_CODE_OF_CONDUCT_COST_DISTRIBUTION_JULY_2016.XLSX_ENTITY" hidden="1">"[E_2002"</definedName>
    <definedName name="EV__MEMORYCVW__COMPLIANCE_CODE_OF_CONDUCT_COST_DISTRIBUTION_JULY_2016.XLSX_I_ENTITY" hidden="1">"[IE_NA"</definedName>
    <definedName name="EV__MEMORYCVW__COMPLIANCE_CODE_OF_CONDUCT_COST_DISTRIBUTION_JULY_2016.XLSX_IC_COST_CENTER" hidden="1">"[ICC_NA"</definedName>
    <definedName name="EV__MEMORYCVW__COMPLIANCE_CODE_OF_CONDUCT_COST_DISTRIBUTION_JULY_2016.XLSX_L_ACCOUNT" hidden="1">"[A_ALL_COST_TYPES"</definedName>
    <definedName name="EV__MEMORYCVW__COMPLIANCE_CODE_OF_CONDUCT_COST_DISTRIBUTION_JULY_2016.XLSX_L_DATASRC" hidden="1">"[INPUT"</definedName>
    <definedName name="EV__MEMORYCVW__COMPLIANCE_CODE_OF_CONDUCT_COST_DISTRIBUTION_JULY_2016.XLSX_MEASURES" hidden="1">"[PERIODIC"</definedName>
    <definedName name="EV__MEMORYCVW__COMPLIANCE_CODE_OF_CONDUCT_COST_DISTRIBUTION_JULY_2016.XLSX_PAYSCALE_GROUP" hidden="1">"[PG_NA"</definedName>
    <definedName name="EV__MEMORYCVW__COMPLIANCE_CODE_OF_CONDUCT_COST_DISTRIBUTION_JULY_2016.XLSX_RPTCURRENCY" hidden="1">"[LC"</definedName>
    <definedName name="EV__MEMORYCVW__COMPLIANCE_CODE_OF_CONDUCT_COST_DISTRIBUTION_JULY_2016.XLSX_TIME" hidden="1">"[2015.TOTAL"</definedName>
    <definedName name="EV__MEMORYCVW__COST_CENTER_ENTITY_LEVEL_EXPENSE_REPORT_ALLOCNONALLOC1" hidden="1">"[PLANNING"</definedName>
    <definedName name="EV__MEMORYCVW__COST_CENTER_ENTITY_LEVEL_EXPENSE_REPORT_ALLOCNONALLOC1_ACCOUNT" hidden="1">"[LIAB_AND_CAP"</definedName>
    <definedName name="EV__MEMORYCVW__COST_CENTER_ENTITY_LEVEL_EXPENSE_REPORT_ALLOCNONALLOC1_CATEGORY" hidden="1">"[ACTUAL"</definedName>
    <definedName name="EV__MEMORYCVW__COST_CENTER_ENTITY_LEVEL_EXPENSE_REPORT_ALLOCNONALLOC1_COST_CENTER" hidden="1">"[Info_Technology"</definedName>
    <definedName name="EV__MEMORYCVW__COST_CENTER_ENTITY_LEVEL_EXPENSE_REPORT_ALLOCNONALLOC1_ENTITY" hidden="1">"[E_2201"</definedName>
    <definedName name="EV__MEMORYCVW__COST_CENTER_ENTITY_LEVEL_EXPENSE_REPORT_ALLOCNONALLOC1_MEASURES" hidden="1">"[YTD"</definedName>
    <definedName name="EV__MEMORYCVW__COST_CENTER_ENTITY_LEVEL_EXPENSE_REPORT_ALLOCNONALLOC1_P_DATASOURCE" hidden="1">"[INPUT"</definedName>
    <definedName name="EV__MEMORYCVW__COST_CENTER_ENTITY_LEVEL_EXPENSE_REPORT_ALLOCNONALLOC1_RPTCURRENCY" hidden="1">"[LC"</definedName>
    <definedName name="EV__MEMORYCVW__COST_CENTER_ENTITY_LEVEL_EXPENSE_REPORT_ALLOCNONALLOC1_TIME" hidden="1">"[2015.TOTAL"</definedName>
    <definedName name="EV__MEMORYCVW__EXPENSE_REPORT_BYCC1" hidden="1">"[PLANNING"</definedName>
    <definedName name="EV__MEMORYCVW__EXPENSE_REPORT_BYCC1_ACCOUNT" hidden="1">"[AmmortCF"</definedName>
    <definedName name="EV__MEMORYCVW__EXPENSE_REPORT_BYCC1_CATEGORY" hidden="1">"[ACTUAL"</definedName>
    <definedName name="EV__MEMORYCVW__EXPENSE_REPORT_BYCC1_COST_CENTER" hidden="1">"[Corporate_PGS_NC"</definedName>
    <definedName name="EV__MEMORYCVW__EXPENSE_REPORT_BYCC1_ENTITY" hidden="1">"[E_2301"</definedName>
    <definedName name="EV__MEMORYCVW__EXPENSE_REPORT_BYCC1_MEASURES" hidden="1">"[YTD"</definedName>
    <definedName name="EV__MEMORYCVW__EXPENSE_REPORT_BYCC1_P_DATASOURCE" hidden="1">"[INPUT"</definedName>
    <definedName name="EV__MEMORYCVW__EXPENSE_REPORT_BYCC1_RPTCURRENCY" hidden="1">"[LC"</definedName>
    <definedName name="EV__MEMORYCVW__EXPENSE_REPORT_BYCC1_TIME" hidden="1">"[2016.TOTAL"</definedName>
    <definedName name="EV__MEMORYCVW__EXPENSE_REPORT_VARIANCE1" hidden="1">"[PLANNING"</definedName>
    <definedName name="EV__MEMORYCVW__EXPENSE_REPORT_VARIANCE1_ACCOUNT" hidden="1">"[AmmortCF"</definedName>
    <definedName name="EV__MEMORYCVW__EXPENSE_REPORT_VARIANCE1_CATEGORY" hidden="1">"[ACTUAL"</definedName>
    <definedName name="EV__MEMORYCVW__EXPENSE_REPORT_VARIANCE1_COST_CENTER" hidden="1">"[Corporate_PGS_NC"</definedName>
    <definedName name="EV__MEMORYCVW__EXPENSE_REPORT_VARIANCE1_ENTITY" hidden="1">"[E_2301"</definedName>
    <definedName name="EV__MEMORYCVW__EXPENSE_REPORT_VARIANCE1_MEASURES" hidden="1">"[YTD"</definedName>
    <definedName name="EV__MEMORYCVW__EXPENSE_REPORT_VARIANCE1_P_DATASOURCE" hidden="1">"[INPUT"</definedName>
    <definedName name="EV__MEMORYCVW__EXPENSE_REPORT_VARIANCE1_RPTCURRENCY" hidden="1">"[LC"</definedName>
    <definedName name="EV__MEMORYCVW__EXPENSE_REPORT_VARIANCE1_TIME" hidden="1">"[2017.TOTAL"</definedName>
    <definedName name="EV__MEMORYCVW__EXPENSE_REPORT_VARIANCE2" hidden="1">"[PLANNING"</definedName>
    <definedName name="EV__MEMORYCVW__EXPENSE_REPORT_VARIANCE2_ACCOUNT" hidden="1">"[Std_Reporting_TE01"</definedName>
    <definedName name="EV__MEMORYCVW__EXPENSE_REPORT_VARIANCE2_CATEGORY" hidden="1">"[ACTUAL"</definedName>
    <definedName name="EV__MEMORYCVW__EXPENSE_REPORT_VARIANCE2_COST_CENTER" hidden="1">"[Corp_Svcs_CHRO"</definedName>
    <definedName name="EV__MEMORYCVW__EXPENSE_REPORT_VARIANCE2_ENTITY" hidden="1">"[E_2002"</definedName>
    <definedName name="EV__MEMORYCVW__EXPENSE_REPORT_VARIANCE2_MEASURES" hidden="1">"[PERIODIC"</definedName>
    <definedName name="EV__MEMORYCVW__EXPENSE_REPORT_VARIANCE2_P_DATASOURCE" hidden="1">"[FINAL_CC"</definedName>
    <definedName name="EV__MEMORYCVW__EXPENSE_REPORT_VARIANCE2_RPTCURRENCY" hidden="1">"[LC"</definedName>
    <definedName name="EV__MEMORYCVW__EXPENSE_REPORT_VARIANCE2_TIME" hidden="1">"[2017.TOTAL"</definedName>
    <definedName name="EV__MEMORYCVW__EXPENSE_REPORT1" hidden="1">"[PLANNING"</definedName>
    <definedName name="EV__MEMORYCVW__EXPENSE_REPORT1_ACCOUNT" hidden="1">"[NET_INCOME"</definedName>
    <definedName name="EV__MEMORYCVW__EXPENSE_REPORT1_CATEGORY" hidden="1">"[ACTUAL"</definedName>
    <definedName name="EV__MEMORYCVW__EXPENSE_REPORT1_COST_CENTER" hidden="1">"[CC_131528"</definedName>
    <definedName name="EV__MEMORYCVW__EXPENSE_REPORT1_ENTITY" hidden="1">"[E_2002"</definedName>
    <definedName name="EV__MEMORYCVW__EXPENSE_REPORT1_MEASURES" hidden="1">"[PERIODIC"</definedName>
    <definedName name="EV__MEMORYCVW__EXPENSE_REPORT1_P_DATASOURCE" hidden="1">"[TOTAL_REST"</definedName>
    <definedName name="EV__MEMORYCVW__EXPENSE_REPORT1_RPTCURRENCY" hidden="1">"[LC"</definedName>
    <definedName name="EV__MEMORYCVW__EXPENSE_REPORT1_TIME" hidden="1">"[2017.TOTAL"</definedName>
    <definedName name="EV__MEMORYCVW__EXPENSE_VARIANCE_REPORT1" hidden="1">"[PLANNING"</definedName>
    <definedName name="EV__MEMORYCVW__EXPENSE_VARIANCE_REPORT1_ACCOUNT" hidden="1">"[A_STAT"</definedName>
    <definedName name="EV__MEMORYCVW__EXPENSE_VARIANCE_REPORT1_CATEGORY" hidden="1">"[ACTUAL"</definedName>
    <definedName name="EV__MEMORYCVW__EXPENSE_VARIANCE_REPORT1_COST_CENTER" hidden="1">"[CorpSvc_Ops"</definedName>
    <definedName name="EV__MEMORYCVW__EXPENSE_VARIANCE_REPORT1_ENTITY" hidden="1">"[E_2201"</definedName>
    <definedName name="EV__MEMORYCVW__EXPENSE_VARIANCE_REPORT1_MEASURES" hidden="1">"[YTD"</definedName>
    <definedName name="EV__MEMORYCVW__EXPENSE_VARIANCE_REPORT1_P_DATASOURCE" hidden="1">"[INPUT"</definedName>
    <definedName name="EV__MEMORYCVW__EXPENSE_VARIANCE_REPORT1_RPTCURRENCY" hidden="1">"[LC"</definedName>
    <definedName name="EV__MEMORYCVW__EXPENSE_VARIANCE_REPORT1_TIME" hidden="1">"[2014.TOTAL"</definedName>
    <definedName name="EV__MEMORYCVW__EXPENSES_TE_NONALLOCABLE1" hidden="1">"[PLANNING"</definedName>
    <definedName name="EV__MEMORYCVW__EXPENSES_TE_NONALLOCABLE1_ACCOUNT" hidden="1">"[NET_INCOME"</definedName>
    <definedName name="EV__MEMORYCVW__EXPENSES_TE_NONALLOCABLE1_CATEGORY" hidden="1">"[WKG_BUDGET"</definedName>
    <definedName name="EV__MEMORYCVW__EXPENSES_TE_NONALLOCABLE1_COST_CENTER" hidden="1">"[CC_100080"</definedName>
    <definedName name="EV__MEMORYCVW__EXPENSES_TE_NONALLOCABLE1_ENTITY" hidden="1">"[E_2001"</definedName>
    <definedName name="EV__MEMORYCVW__EXPENSES_TE_NONALLOCABLE1_MEASURES" hidden="1">"[PERIODIC"</definedName>
    <definedName name="EV__MEMORYCVW__EXPENSES_TE_NONALLOCABLE1_P_DATASOURCE" hidden="1">"[TOTAL_REST"</definedName>
    <definedName name="EV__MEMORYCVW__EXPENSES_TE_NONALLOCABLE1_RPTCURRENCY" hidden="1">"[LC"</definedName>
    <definedName name="EV__MEMORYCVW__EXPENSES_TE_NONALLOCABLE1_TIME" hidden="1">"[2017.TOTAL"</definedName>
    <definedName name="EV__MEMORYCVW__EXPENSES_TSI_ALLOCABLE1" hidden="1">"[PLANNING"</definedName>
    <definedName name="EV__MEMORYCVW__EXPENSES_TSI_ALLOCABLE1_ACCOUNT" hidden="1">"[NET_INCOME"</definedName>
    <definedName name="EV__MEMORYCVW__EXPENSES_TSI_ALLOCABLE1_CATEGORY" hidden="1">"[ACTUAL"</definedName>
    <definedName name="EV__MEMORYCVW__EXPENSES_TSI_ALLOCABLE1_COST_CENTER" hidden="1">"[CC_130051"</definedName>
    <definedName name="EV__MEMORYCVW__EXPENSES_TSI_ALLOCABLE1_ENTITY" hidden="1">"[E_2002"</definedName>
    <definedName name="EV__MEMORYCVW__EXPENSES_TSI_ALLOCABLE1_MEASURES" hidden="1">"[PERIODIC"</definedName>
    <definedName name="EV__MEMORYCVW__EXPENSES_TSI_ALLOCABLE1_P_DATASOURCE" hidden="1">"[TOTAL_REST"</definedName>
    <definedName name="EV__MEMORYCVW__EXPENSES_TSI_ALLOCABLE1_RPTCURRENCY" hidden="1">"[LC"</definedName>
    <definedName name="EV__MEMORYCVW__EXPENSES_TSI_ALLOCABLE1_TIME" hidden="1">"[2017.TOTAL"</definedName>
    <definedName name="EV__MEMORYCVW__FINAL_2016_TSI_EFFIC__PROCS_IMPRV_OM_5_YR_FORECAST.XLSX" hidden="1">"[PLANNING"</definedName>
    <definedName name="EV__MEMORYCVW__FINAL_2016_TSI_EFFIC__PROCS_IMPRV_OM_5_YR_FORECAST.XLSX_ACCOUNT" hidden="1">"[Std_Reporting_TE01"</definedName>
    <definedName name="EV__MEMORYCVW__FINAL_2016_TSI_EFFIC__PROCS_IMPRV_OM_5_YR_FORECAST.XLSX_CATEGORY" hidden="1">"[ACTUAL"</definedName>
    <definedName name="EV__MEMORYCVW__FINAL_2016_TSI_EFFIC__PROCS_IMPRV_OM_5_YR_FORECAST.XLSX_COST_CENTER" hidden="1">"[CC_130073"</definedName>
    <definedName name="EV__MEMORYCVW__FINAL_2016_TSI_EFFIC__PROCS_IMPRV_OM_5_YR_FORECAST.XLSX_ENTITY" hidden="1">"[E_2002"</definedName>
    <definedName name="EV__MEMORYCVW__FINAL_2016_TSI_EFFIC__PROCS_IMPRV_OM_5_YR_FORECAST.XLSX_MEASURES" hidden="1">"[PERIODIC"</definedName>
    <definedName name="EV__MEMORYCVW__FINAL_2016_TSI_EFFIC__PROCS_IMPRV_OM_5_YR_FORECAST.XLSX_P_DATASOURCE" hidden="1">"[FINAL_CC"</definedName>
    <definedName name="EV__MEMORYCVW__FINAL_2016_TSI_EFFIC__PROCS_IMPRV_OM_5_YR_FORECAST.XLSX_RPTCURRENCY" hidden="1">"[LC"</definedName>
    <definedName name="EV__MEMORYCVW__FINAL_2016_TSI_EFFIC__PROCS_IMPRV_OM_5_YR_FORECAST.XLSX_TIME" hidden="1">"[2016.TOTAL"</definedName>
    <definedName name="EV__MEMORYCVW__FUNCRES.XLAM" hidden="1">"[TECOLABOR"</definedName>
    <definedName name="EV__MEMORYCVW__FUNCRES.XLAM_ACCOUNT" hidden="1">"[Std_Reporting_TE01"</definedName>
    <definedName name="EV__MEMORYCVW__FUNCRES.XLAM_CATEGORY" hidden="1">"[WKG_BUDGET"</definedName>
    <definedName name="EV__MEMORYCVW__FUNCRES.XLAM_COST_CENTER" hidden="1">"[CC_137000"</definedName>
    <definedName name="EV__MEMORYCVW__FUNCRES.XLAM_ENTITY" hidden="1">"[E_2002"</definedName>
    <definedName name="EV__MEMORYCVW__FUNCRES.XLAM_I_ENTITY" hidden="1">"[IE_NA"</definedName>
    <definedName name="EV__MEMORYCVW__FUNCRES.XLAM_IC_COST_CENTER" hidden="1">"[ICC_NA"</definedName>
    <definedName name="EV__MEMORYCVW__FUNCRES.XLAM_L_ACCOUNT" hidden="1">"[A_ALL_STAT_ACCOUNTS"</definedName>
    <definedName name="EV__MEMORYCVW__FUNCRES.XLAM_L_DATASRC" hidden="1">"[RECEIVE"</definedName>
    <definedName name="EV__MEMORYCVW__FUNCRES.XLAM_MEASURES" hidden="1">"[PERIODIC"</definedName>
    <definedName name="EV__MEMORYCVW__FUNCRES.XLAM_P_DATASOURCE" hidden="1">"[FINAL_CC"</definedName>
    <definedName name="EV__MEMORYCVW__FUNCRES.XLAM_PAYSCALE_GROUP" hidden="1">"[PG_NA"</definedName>
    <definedName name="EV__MEMORYCVW__FUNCRES.XLAM_RPTCURRENCY" hidden="1">"[LC"</definedName>
    <definedName name="EV__MEMORYCVW__FUNCRES.XLAM_TIME" hidden="1">"[2016.TOTAL"</definedName>
    <definedName name="EV__MEMORYCVW__HEADCOUNT_DETAIL_REPORT1" hidden="1">"[TECOLABOR"</definedName>
    <definedName name="EV__MEMORYCVW__HEADCOUNT_DETAIL_REPORT1_CATEGORY" hidden="1">"[FNL_BUDGET"</definedName>
    <definedName name="EV__MEMORYCVW__HEADCOUNT_DETAIL_REPORT1_COST_CENTER" hidden="1">"[Corporate_Services"</definedName>
    <definedName name="EV__MEMORYCVW__HEADCOUNT_DETAIL_REPORT1_ENTITY" hidden="1">"[E_2201"</definedName>
    <definedName name="EV__MEMORYCVW__HEADCOUNT_DETAIL_REPORT1_I_ENTITY" hidden="1">"[IE_NA"</definedName>
    <definedName name="EV__MEMORYCVW__HEADCOUNT_DETAIL_REPORT1_IC_COST_CENTER" hidden="1">"[ICC_NA"</definedName>
    <definedName name="EV__MEMORYCVW__HEADCOUNT_DETAIL_REPORT1_L_ACCOUNT" hidden="1">"[A_ALL_STAT_ACCOUNTS"</definedName>
    <definedName name="EV__MEMORYCVW__HEADCOUNT_DETAIL_REPORT1_L_DATASRC" hidden="1">"[INPUT"</definedName>
    <definedName name="EV__MEMORYCVW__HEADCOUNT_DETAIL_REPORT1_MEASURES" hidden="1">"[PERIODIC"</definedName>
    <definedName name="EV__MEMORYCVW__HEADCOUNT_DETAIL_REPORT1_PAYSCALE_GROUP" hidden="1">"[TOTAL_PAYSCALEGROUPS"</definedName>
    <definedName name="EV__MEMORYCVW__HEADCOUNT_DETAIL_REPORT1_RPTCURRENCY" hidden="1">"[LC"</definedName>
    <definedName name="EV__MEMORYCVW__HEADCOUNT_DETAIL_REPORT1_TIME" hidden="1">"[2014.TOTAL"</definedName>
    <definedName name="EV__MEMORYCVW__HEADCOUNT_REVIEW_INPUT_SCHEDULE.XLTX" hidden="1">"[LABOR"</definedName>
    <definedName name="EV__MEMORYCVW__HEADCOUNT_REVIEW_INPUT_SCHEDULE.XLTX_CATEGORY" hidden="1">"[ACTUAL"</definedName>
    <definedName name="EV__MEMORYCVW__HEADCOUNT_REVIEW_INPUT_SCHEDULE.XLTX_COST_CENTER" hidden="1">"[CC_NA"</definedName>
    <definedName name="EV__MEMORYCVW__HEADCOUNT_REVIEW_INPUT_SCHEDULE.XLTX_ENTITY" hidden="1">"[TECO_LEGAL"</definedName>
    <definedName name="EV__MEMORYCVW__HEADCOUNT_REVIEW_INPUT_SCHEDULE.XLTX_IC_COST_CENTER" hidden="1">"[ALL_ICC_COST_CENTER"</definedName>
    <definedName name="EV__MEMORYCVW__HEADCOUNT_REVIEW_INPUT_SCHEDULE.XLTX_L_ACCOUNT" hidden="1">"[A_ALL_STAT_ACCOUNTS"</definedName>
    <definedName name="EV__MEMORYCVW__HEADCOUNT_REVIEW_INPUT_SCHEDULE.XLTX_L_DATASRC" hidden="1">"[FINAL"</definedName>
    <definedName name="EV__MEMORYCVW__HEADCOUNT_REVIEW_INPUT_SCHEDULE.XLTX_MEASURES" hidden="1">"[PERIODIC"</definedName>
    <definedName name="EV__MEMORYCVW__HEADCOUNT_REVIEW_INPUT_SCHEDULE.XLTX_PAYSCALE_GROUP" hidden="1">"[TOTAL_PAYSCALEGROUPS"</definedName>
    <definedName name="EV__MEMORYCVW__HEADCOUNT_REVIEW_INPUT_SCHEDULE.XLTX_RPTCURRENCY" hidden="1">"[LC"</definedName>
    <definedName name="EV__MEMORYCVW__HEADCOUNT_REVIEW_INPUT_SCHEDULE.XLTX_TIME" hidden="1">"[2005.TOTAL"</definedName>
    <definedName name="EV__MEMORYCVW__HEADCOUNT_REVIEW_INPUT_SCHEDULE1" hidden="1">"[TECOLABOR"</definedName>
    <definedName name="EV__MEMORYCVW__HEADCOUNT_REVIEW_INPUT_SCHEDULE1_CATEGORY" hidden="1">"[WKG_BUDGET"</definedName>
    <definedName name="EV__MEMORYCVW__HEADCOUNT_REVIEW_INPUT_SCHEDULE1_COST_CENTER" hidden="1">"[CC_254003"</definedName>
    <definedName name="EV__MEMORYCVW__HEADCOUNT_REVIEW_INPUT_SCHEDULE1_ENTITY" hidden="1">"[E_2201"</definedName>
    <definedName name="EV__MEMORYCVW__HEADCOUNT_REVIEW_INPUT_SCHEDULE1_I_ENTITY" hidden="1">"[IE_NA"</definedName>
    <definedName name="EV__MEMORYCVW__HEADCOUNT_REVIEW_INPUT_SCHEDULE1_IC_COST_CENTER" hidden="1">"[ICC_NA"</definedName>
    <definedName name="EV__MEMORYCVW__HEADCOUNT_REVIEW_INPUT_SCHEDULE1_L_ACCOUNT" hidden="1">"[A_ALL_STAT_ACCOUNTS"</definedName>
    <definedName name="EV__MEMORYCVW__HEADCOUNT_REVIEW_INPUT_SCHEDULE1_L_DATASRC" hidden="1">"[INPUT"</definedName>
    <definedName name="EV__MEMORYCVW__HEADCOUNT_REVIEW_INPUT_SCHEDULE1_MEASURES" hidden="1">"[PERIODIC"</definedName>
    <definedName name="EV__MEMORYCVW__HEADCOUNT_REVIEW_INPUT_SCHEDULE1_PAYSCALE_GROUP" hidden="1">"[TOTAL_PAYSCALEGROUPS"</definedName>
    <definedName name="EV__MEMORYCVW__HEADCOUNT_REVIEW_INPUT_SCHEDULE1_RPTCURRENCY" hidden="1">"[LC"</definedName>
    <definedName name="EV__MEMORYCVW__HEADCOUNT_REVIEW_INPUT_SCHEDULE1_TIME" hidden="1">"[2017.TOTAL"</definedName>
    <definedName name="EV__MEMORYCVW__INCOME_STATEMENT_REPORT1" hidden="1">"[PLANNING"</definedName>
    <definedName name="EV__MEMORYCVW__INCOME_STATEMENT_REPORT1_ACCOUNT" hidden="1">"[Std_Reporting_TE01"</definedName>
    <definedName name="EV__MEMORYCVW__INCOME_STATEMENT_REPORT1_CATEGORY" hidden="1">"[ACTUAL"</definedName>
    <definedName name="EV__MEMORYCVW__INCOME_STATEMENT_REPORT1_COST_CENTER" hidden="1">"[CC_130058"</definedName>
    <definedName name="EV__MEMORYCVW__INCOME_STATEMENT_REPORT1_ENTITY" hidden="1">"[E_2002"</definedName>
    <definedName name="EV__MEMORYCVW__INCOME_STATEMENT_REPORT1_MEASURES" hidden="1">"[YTD"</definedName>
    <definedName name="EV__MEMORYCVW__INCOME_STATEMENT_REPORT1_P_DATASOURCE" hidden="1">"[TOTAL"</definedName>
    <definedName name="EV__MEMORYCVW__INCOME_STATEMENT_REPORT1_RPTCURRENCY" hidden="1">"[LC"</definedName>
    <definedName name="EV__MEMORYCVW__INCOME_STATEMENT_REPORT1_TIME" hidden="1">"[2014.TOTAL"</definedName>
    <definedName name="EV__MEMORYCVW__LABOR_BUDGET_REVIEW_SIGN_OFF.XLTX" hidden="1">"[TECOLABOR"</definedName>
    <definedName name="EV__MEMORYCVW__LABOR_BUDGET_REVIEW_SIGN_OFF1" hidden="1">"[TECOLABOR"</definedName>
    <definedName name="EV__MEMORYCVW__LABOR_BUDGET_REVIEW_SIGN_OFF1.XLSX" hidden="1">"[TECOLABOR"</definedName>
    <definedName name="EV__MEMORYCVW__LABOR_BUDGET_REVIEW_SIGN_OFF1_CATEGORY" hidden="1">"[WKG_BUDGET"</definedName>
    <definedName name="EV__MEMORYCVW__LABOR_BUDGET_REVIEW_SIGN_OFF1_COST_CENTER" hidden="1">"[Corp_Svcs_CHRO"</definedName>
    <definedName name="EV__MEMORYCVW__LABOR_BUDGET_REVIEW_SIGN_OFF1_ENTITY" hidden="1">"[E_2002"</definedName>
    <definedName name="EV__MEMORYCVW__LABOR_BUDGET_REVIEW_SIGN_OFF1_I_ENTITY" hidden="1">"[IE_NA"</definedName>
    <definedName name="EV__MEMORYCVW__LABOR_BUDGET_REVIEW_SIGN_OFF1_IC_COST_CENTER" hidden="1">"[ICC_NA"</definedName>
    <definedName name="EV__MEMORYCVW__LABOR_BUDGET_REVIEW_SIGN_OFF1_L_ACCOUNT" hidden="1">"[A_ALL_STAT_ACCOUNTS"</definedName>
    <definedName name="EV__MEMORYCVW__LABOR_BUDGET_REVIEW_SIGN_OFF1_L_DATASRC" hidden="1">"[INPUT"</definedName>
    <definedName name="EV__MEMORYCVW__LABOR_BUDGET_REVIEW_SIGN_OFF1_MEASURES" hidden="1">"[PERIODIC"</definedName>
    <definedName name="EV__MEMORYCVW__LABOR_BUDGET_REVIEW_SIGN_OFF1_PAYSCALE_GROUP" hidden="1">"[TOTAL_PAYSCALEGROUPS"</definedName>
    <definedName name="EV__MEMORYCVW__LABOR_BUDGET_REVIEW_SIGN_OFF1_RPTCURRENCY" hidden="1">"[LC"</definedName>
    <definedName name="EV__MEMORYCVW__LABOR_BUDGET_REVIEW_SIGN_OFF1_TIME" hidden="1">"[2016.TOTAL"</definedName>
    <definedName name="EV__MEMORYCVW__LABOR_BUDGET_REVIEW_SIGN_OFF2" hidden="1">"[TECOLABOR"</definedName>
    <definedName name="EV__MEMORYCVW__LABOR_DISTRIBUTION_BY_COST_CENTER1" hidden="1">"[TECOLABOR"</definedName>
    <definedName name="EV__MEMORYCVW__LABOR_DISTRIBUTION_BY_COST_CENTER1_CATEGORY" hidden="1">"[WKG_BUDGET"</definedName>
    <definedName name="EV__MEMORYCVW__LABOR_DISTRIBUTION_BY_COST_CENTER1_COST_CENTER" hidden="1">"[Corporate_TSI"</definedName>
    <definedName name="EV__MEMORYCVW__LABOR_DISTRIBUTION_BY_COST_CENTER1_ENTITY" hidden="1">"[E_2002"</definedName>
    <definedName name="EV__MEMORYCVW__LABOR_DISTRIBUTION_BY_COST_CENTER1_I_ENTITY" hidden="1">"[IE_NA"</definedName>
    <definedName name="EV__MEMORYCVW__LABOR_DISTRIBUTION_BY_COST_CENTER1_IC_COST_CENTER" hidden="1">"[ICC_NA"</definedName>
    <definedName name="EV__MEMORYCVW__LABOR_DISTRIBUTION_BY_COST_CENTER1_L_ACCOUNT" hidden="1">"[A_ALL_COST_TYPES"</definedName>
    <definedName name="EV__MEMORYCVW__LABOR_DISTRIBUTION_BY_COST_CENTER1_L_DATASRC" hidden="1">"[INPUT"</definedName>
    <definedName name="EV__MEMORYCVW__LABOR_DISTRIBUTION_BY_COST_CENTER1_MEASURES" hidden="1">"[PERIODIC"</definedName>
    <definedName name="EV__MEMORYCVW__LABOR_DISTRIBUTION_BY_COST_CENTER1_PAYSCALE_GROUP" hidden="1">"[PG_NA"</definedName>
    <definedName name="EV__MEMORYCVW__LABOR_DISTRIBUTION_BY_COST_CENTER1_RPTCURRENCY" hidden="1">"[LC"</definedName>
    <definedName name="EV__MEMORYCVW__LABOR_DISTRIBUTION_BY_COST_CENTER1_TIME" hidden="1">"[2014.TOTAL"</definedName>
    <definedName name="EV__MEMORYCVW__LABOR_DISTRIBUTION_BY_COST_TYPE1" hidden="1">"[TECOLABOR"</definedName>
    <definedName name="EV__MEMORYCVW__LABOR_DISTRIBUTION_BY_COST_TYPE1_CATEGORY" hidden="1">"[WKG_BUDGET"</definedName>
    <definedName name="EV__MEMORYCVW__LABOR_DISTRIBUTION_BY_COST_TYPE1_COST_CENTER" hidden="1">"[CC_130079"</definedName>
    <definedName name="EV__MEMORYCVW__LABOR_DISTRIBUTION_BY_COST_TYPE1_ENTITY" hidden="1">"[E_2002"</definedName>
    <definedName name="EV__MEMORYCVW__LABOR_DISTRIBUTION_BY_COST_TYPE1_I_ENTITY" hidden="1">"[IE_NA"</definedName>
    <definedName name="EV__MEMORYCVW__LABOR_DISTRIBUTION_BY_COST_TYPE1_IC_COST_CENTER" hidden="1">"[ICC_NA"</definedName>
    <definedName name="EV__MEMORYCVW__LABOR_DISTRIBUTION_BY_COST_TYPE1_L_ACCOUNT" hidden="1">"[A_ALL_COST_TYPES"</definedName>
    <definedName name="EV__MEMORYCVW__LABOR_DISTRIBUTION_BY_COST_TYPE1_L_DATASRC" hidden="1">"[INPUT"</definedName>
    <definedName name="EV__MEMORYCVW__LABOR_DISTRIBUTION_BY_COST_TYPE1_MEASURES" hidden="1">"[PERIODIC"</definedName>
    <definedName name="EV__MEMORYCVW__LABOR_DISTRIBUTION_BY_COST_TYPE1_PAYSCALE_GROUP" hidden="1">"[PG_NA"</definedName>
    <definedName name="EV__MEMORYCVW__LABOR_DISTRIBUTION_BY_COST_TYPE1_RPTCURRENCY" hidden="1">"[LC"</definedName>
    <definedName name="EV__MEMORYCVW__LABOR_DISTRIBUTION_BY_COST_TYPE1_TIME" hidden="1">"[2016.TOTAL"</definedName>
    <definedName name="EV__MEMORYCVW__LABOR_PLANNING_MENU.XLSM" hidden="1">"[TECOLABOR"</definedName>
    <definedName name="EV__MEMORYCVW__LABOR_PLANNING_MENU.XLSM_CATEGORY" hidden="1">"[WKG_BUDGET"</definedName>
    <definedName name="EV__MEMORYCVW__LABOR_PLANNING_MENU.XLSM_COST_CENTER" hidden="1">"[CC_240299"</definedName>
    <definedName name="EV__MEMORYCVW__LABOR_PLANNING_MENU.XLSM_ENTITY" hidden="1">"[E_2201"</definedName>
    <definedName name="EV__MEMORYCVW__LABOR_PLANNING_MENU.XLSM_I_ENTITY" hidden="1">"[IE_NA"</definedName>
    <definedName name="EV__MEMORYCVW__LABOR_PLANNING_MENU.XLSM_IC_COST_CENTER" hidden="1">"[ICC_NA"</definedName>
    <definedName name="EV__MEMORYCVW__LABOR_PLANNING_MENU.XLSM_L_ACCOUNT" hidden="1">"[A_ALL_STAT_ACCOUNTS"</definedName>
    <definedName name="EV__MEMORYCVW__LABOR_PLANNING_MENU.XLSM_L_DATASRC" hidden="1">"[INPUT"</definedName>
    <definedName name="EV__MEMORYCVW__LABOR_PLANNING_MENU.XLSM_MEASURES" hidden="1">"[PERIODIC"</definedName>
    <definedName name="EV__MEMORYCVW__LABOR_PLANNING_MENU.XLSM_PAYSCALE_GROUP" hidden="1">"[TOTAL_PAYSCALEGROUPS"</definedName>
    <definedName name="EV__MEMORYCVW__LABOR_PLANNING_MENU.XLSM_RPTCURRENCY" hidden="1">"[LC"</definedName>
    <definedName name="EV__MEMORYCVW__LABOR_PLANNING_MENU.XLSM_TIME" hidden="1">"[2012.TOTAL"</definedName>
    <definedName name="EV__MEMORYCVW__LABOR_PLANNING_MENU1" hidden="1">"[TECOLABOR"</definedName>
    <definedName name="EV__MEMORYCVW__LABOR_PLANNING_MENU1_CATEGORY" hidden="1">"[WKG_BUDGET"</definedName>
    <definedName name="EV__MEMORYCVW__LABOR_PLANNING_MENU1_COST_CENTER" hidden="1">"[CC_130094"</definedName>
    <definedName name="EV__MEMORYCVW__LABOR_PLANNING_MENU1_ENTITY" hidden="1">"[E_2002"</definedName>
    <definedName name="EV__MEMORYCVW__LABOR_PLANNING_MENU1_I_ENTITY" hidden="1">"[IE_NA"</definedName>
    <definedName name="EV__MEMORYCVW__LABOR_PLANNING_MENU1_IC_COST_CENTER" hidden="1">"[ICC_NA"</definedName>
    <definedName name="EV__MEMORYCVW__LABOR_PLANNING_MENU1_L_ACCOUNT" hidden="1">"[A_ALL_STAT_ACCOUNTS"</definedName>
    <definedName name="EV__MEMORYCVW__LABOR_PLANNING_MENU1_L_DATASRC" hidden="1">"[INPUT"</definedName>
    <definedName name="EV__MEMORYCVW__LABOR_PLANNING_MENU1_MEASURES" hidden="1">"[PERIODIC"</definedName>
    <definedName name="EV__MEMORYCVW__LABOR_PLANNING_MENU1_PAYSCALE_GROUP" hidden="1">"[TOTAL_PAYSCALEGROUPS"</definedName>
    <definedName name="EV__MEMORYCVW__LABOR_PLANNING_MENU1_RPTCURRENCY" hidden="1">"[LC"</definedName>
    <definedName name="EV__MEMORYCVW__LABOR_PLANNING_MENU1_TIME" hidden="1">"[2017.TOTAL"</definedName>
    <definedName name="EV__MEMORYCVW__LABOR_PLANNING_MENU2" hidden="1">"[TECOLABOR"</definedName>
    <definedName name="EV__MEMORYCVW__LABOR_PLANNING_MENU2_CATEGORY" hidden="1">"[WKG_BUDGET"</definedName>
    <definedName name="EV__MEMORYCVW__LABOR_PLANNING_MENU2_COST_CENTER" hidden="1">"[CC_304400"</definedName>
    <definedName name="EV__MEMORYCVW__LABOR_PLANNING_MENU2_ENTITY" hidden="1">"[E_2301"</definedName>
    <definedName name="EV__MEMORYCVW__LABOR_PLANNING_MENU2_I_ENTITY" hidden="1">"[IE_NA"</definedName>
    <definedName name="EV__MEMORYCVW__LABOR_PLANNING_MENU2_IC_COST_CENTER" hidden="1">"[ICC_NA"</definedName>
    <definedName name="EV__MEMORYCVW__LABOR_PLANNING_MENU2_L_ACCOUNT" hidden="1">"[A_ALL_STAT_ACCOUNTS"</definedName>
    <definedName name="EV__MEMORYCVW__LABOR_PLANNING_MENU2_L_DATASRC" hidden="1">"[INPUT"</definedName>
    <definedName name="EV__MEMORYCVW__LABOR_PLANNING_MENU2_MEASURES" hidden="1">"[PERIODIC"</definedName>
    <definedName name="EV__MEMORYCVW__LABOR_PLANNING_MENU2_PAYSCALE_GROUP" hidden="1">"[UP_101_UNION_0010"</definedName>
    <definedName name="EV__MEMORYCVW__LABOR_PLANNING_MENU2_RPTCURRENCY" hidden="1">"[LC"</definedName>
    <definedName name="EV__MEMORYCVW__LABOR_PLANNING_MENU2_TIME" hidden="1">"[2012.TOTAL"</definedName>
    <definedName name="EV__MEMORYCVW__OM_SEND_REC_REPORT1" hidden="1">"[TECOLABOR"</definedName>
    <definedName name="EV__MEMORYCVW__OM_SEND_REC_REPORT1_CATEGORY" hidden="1">"[FCST_7_5"</definedName>
    <definedName name="EV__MEMORYCVW__OM_SEND_REC_REPORT1_COST_CENTER" hidden="1">"[Corporate_TSI"</definedName>
    <definedName name="EV__MEMORYCVW__OM_SEND_REC_REPORT1_ENTITY" hidden="1">"[E_2002"</definedName>
    <definedName name="EV__MEMORYCVW__OM_SEND_REC_REPORT1_I_ENTITY" hidden="1">"[IE_NA"</definedName>
    <definedName name="EV__MEMORYCVW__OM_SEND_REC_REPORT1_IC_COST_CENTER" hidden="1">"[ICC_NA"</definedName>
    <definedName name="EV__MEMORYCVW__OM_SEND_REC_REPORT1_L_ACCOUNT" hidden="1">"[A_ALL_STAT_ACCOUNTS"</definedName>
    <definedName name="EV__MEMORYCVW__OM_SEND_REC_REPORT1_L_DATASRC" hidden="1">"[INPUT"</definedName>
    <definedName name="EV__MEMORYCVW__OM_SEND_REC_REPORT1_MEASURES" hidden="1">"[PERIODIC"</definedName>
    <definedName name="EV__MEMORYCVW__OM_SEND_REC_REPORT1_PAYSCALE_GROUP" hidden="1">"[TOTAL_PAYSCALEGROUPS"</definedName>
    <definedName name="EV__MEMORYCVW__OM_SEND_REC_REPORT1_RPTCURRENCY" hidden="1">"[LC"</definedName>
    <definedName name="EV__MEMORYCVW__OM_SEND_REC_REPORT1_TIME" hidden="1">"[2015.TOTAL"</definedName>
    <definedName name="EV__MEMORYCVW__OM_SEND_REC_REPORT2" hidden="1">"[TECOLABOR"</definedName>
    <definedName name="EV__MEMORYCVW__OM_SEND_REC_REPORT2_CATEGORY" hidden="1">"[WKG_BUDGET"</definedName>
    <definedName name="EV__MEMORYCVW__OM_SEND_REC_REPORT2_COST_CENTER" hidden="1">"[Corporate_TSI"</definedName>
    <definedName name="EV__MEMORYCVW__OM_SEND_REC_REPORT2_ENTITY" hidden="1">"[E_2002"</definedName>
    <definedName name="EV__MEMORYCVW__OM_SEND_REC_REPORT2_I_ENTITY" hidden="1">"[IE_NA"</definedName>
    <definedName name="EV__MEMORYCVW__OM_SEND_REC_REPORT2_IC_COST_CENTER" hidden="1">"[ICC_NA"</definedName>
    <definedName name="EV__MEMORYCVW__OM_SEND_REC_REPORT2_L_ACCOUNT" hidden="1">"[A_ALL_COST_TYPES"</definedName>
    <definedName name="EV__MEMORYCVW__OM_SEND_REC_REPORT2_L_DATASRC" hidden="1">"[INPUT"</definedName>
    <definedName name="EV__MEMORYCVW__OM_SEND_REC_REPORT2_MEASURES" hidden="1">"[PERIODIC"</definedName>
    <definedName name="EV__MEMORYCVW__OM_SEND_REC_REPORT2_PAYSCALE_GROUP" hidden="1">"[PG_NA"</definedName>
    <definedName name="EV__MEMORYCVW__OM_SEND_REC_REPORT2_RPTCURRENCY" hidden="1">"[LC"</definedName>
    <definedName name="EV__MEMORYCVW__OM_SEND_REC_REPORT2_TIME" hidden="1">"[2014.TOTAL"</definedName>
    <definedName name="EV__MEMORYCVW__OM_SEND_REC_VARIANCE1" hidden="1">"[TECOLABOR"</definedName>
    <definedName name="EV__MEMORYCVW__OM_SEND_REC_VARIANCE1_CATEGORY" hidden="1">"[WKG_BUDGET"</definedName>
    <definedName name="EV__MEMORYCVW__OM_SEND_REC_VARIANCE1_COST_CENTER" hidden="1">"[CC_108100"</definedName>
    <definedName name="EV__MEMORYCVW__OM_SEND_REC_VARIANCE1_ENTITY" hidden="1">"[E_2001"</definedName>
    <definedName name="EV__MEMORYCVW__OM_SEND_REC_VARIANCE1_I_ENTITY" hidden="1">"[IE_NA"</definedName>
    <definedName name="EV__MEMORYCVW__OM_SEND_REC_VARIANCE1_IC_COST_CENTER" hidden="1">"[ICC_NA"</definedName>
    <definedName name="EV__MEMORYCVW__OM_SEND_REC_VARIANCE1_L_ACCOUNT" hidden="1">"[A_ALL_STAT_ACCOUNTS"</definedName>
    <definedName name="EV__MEMORYCVW__OM_SEND_REC_VARIANCE1_L_DATASRC" hidden="1">"[INPUT"</definedName>
    <definedName name="EV__MEMORYCVW__OM_SEND_REC_VARIANCE1_MEASURES" hidden="1">"[PERIODIC"</definedName>
    <definedName name="EV__MEMORYCVW__OM_SEND_REC_VARIANCE1_PAYSCALE_GROUP" hidden="1">"[TOTAL_PAYSCALEGROUPS"</definedName>
    <definedName name="EV__MEMORYCVW__OM_SEND_REC_VARIANCE1_RPTCURRENCY" hidden="1">"[LC"</definedName>
    <definedName name="EV__MEMORYCVW__OM_SEND_REC_VARIANCE1_TIME" hidden="1">"[2016.TOTAL"</definedName>
    <definedName name="EV__MEMORYCVW__PAYROLL_ASSUMPTIONS_AT_CORPORATE_LEVEL1" hidden="1">"[TECOLABOR"</definedName>
    <definedName name="EV__MEMORYCVW__PAYROLL_ASSUMPTIONS_AT_CORPORATE_LEVEL1_CATEGORY" hidden="1">"[ACTUAL"</definedName>
    <definedName name="EV__MEMORYCVW__PAYROLL_ASSUMPTIONS_AT_CORPORATE_LEVEL1_COST_CENTER" hidden="1">"[CC_410321"</definedName>
    <definedName name="EV__MEMORYCVW__PAYROLL_ASSUMPTIONS_AT_CORPORATE_LEVEL1_ENTITY" hidden="1">"[E_9000"</definedName>
    <definedName name="EV__MEMORYCVW__PAYROLL_ASSUMPTIONS_AT_CORPORATE_LEVEL1_I_ENTITY" hidden="1">"[ALL_IE_ENTITIES"</definedName>
    <definedName name="EV__MEMORYCVW__PAYROLL_ASSUMPTIONS_AT_CORPORATE_LEVEL1_IC_COST_CENTER" hidden="1">"[ALL_ICC_COST_CENTER"</definedName>
    <definedName name="EV__MEMORYCVW__PAYROLL_ASSUMPTIONS_AT_CORPORATE_LEVEL1_L_ACCOUNT" hidden="1">"[A_ALL_STAT_ACCOUNTS"</definedName>
    <definedName name="EV__MEMORYCVW__PAYROLL_ASSUMPTIONS_AT_CORPORATE_LEVEL1_L_DATASRC" hidden="1">"[FINAL"</definedName>
    <definedName name="EV__MEMORYCVW__PAYROLL_ASSUMPTIONS_AT_CORPORATE_LEVEL1_MEASURES" hidden="1">"[PERIODIC"</definedName>
    <definedName name="EV__MEMORYCVW__PAYROLL_ASSUMPTIONS_AT_CORPORATE_LEVEL1_PAYSCALE_GROUP" hidden="1">"[UP_101_EXEMPT"</definedName>
    <definedName name="EV__MEMORYCVW__PAYROLL_ASSUMPTIONS_AT_CORPORATE_LEVEL1_RPTCURRENCY" hidden="1">"[LC"</definedName>
    <definedName name="EV__MEMORYCVW__PAYROLL_ASSUMPTIONS_AT_CORPORATE_LEVEL1_TIME" hidden="1">"[2012.TOTAL"</definedName>
    <definedName name="EV__MEMORYCVW__PGS_STANDARD_BUDGET_TEMPLATE_2_2_15_V1.XLSM" hidden="1">"[PLANNING"</definedName>
    <definedName name="EV__MEMORYCVW__PGS_STANDARD_BUDGET_TEMPLATE_2_2_15_V1.XLSM_ACCOUNT" hidden="1">"[AmmortCF"</definedName>
    <definedName name="EV__MEMORYCVW__PGS_STANDARD_BUDGET_TEMPLATE_2_2_15_V1.XLSM_CATEGORY" hidden="1">"[ACTUAL"</definedName>
    <definedName name="EV__MEMORYCVW__PGS_STANDARD_BUDGET_TEMPLATE_2_2_15_V1.XLSM_COST_CENTER" hidden="1">"[CC_390445"</definedName>
    <definedName name="EV__MEMORYCVW__PGS_STANDARD_BUDGET_TEMPLATE_2_2_15_V1.XLSM_ENTITY" hidden="1">"[E_2301"</definedName>
    <definedName name="EV__MEMORYCVW__PGS_STANDARD_BUDGET_TEMPLATE_2_2_15_V1.XLSM_MEASURES" hidden="1">"[YTD"</definedName>
    <definedName name="EV__MEMORYCVW__PGS_STANDARD_BUDGET_TEMPLATE_2_2_15_V1.XLSM_P_DATASOURCE" hidden="1">"[INPUT"</definedName>
    <definedName name="EV__MEMORYCVW__PGS_STANDARD_BUDGET_TEMPLATE_2_2_15_V1.XLSM_RPTCURRENCY" hidden="1">"[LC"</definedName>
    <definedName name="EV__MEMORYCVW__PGS_STANDARD_BUDGET_TEMPLATE_2_2_15_V1.XLSM_TIME" hidden="1">"[2017.TOTAL"</definedName>
    <definedName name="EV__MEMORYCVW__PGS_TO_NMGC.XLSX" hidden="1">"[PLANNING"</definedName>
    <definedName name="EV__MEMORYCVW__PGS_TO_NMGC.XLSX_ACCOUNT" hidden="1">"[NET_INCOME"</definedName>
    <definedName name="EV__MEMORYCVW__PGS_TO_NMGC.XLSX_CATEGORY" hidden="1">"[WKG_BUDGET"</definedName>
    <definedName name="EV__MEMORYCVW__PGS_TO_NMGC.XLSX_COST_CENTER" hidden="1">"[CC_233045"</definedName>
    <definedName name="EV__MEMORYCVW__PGS_TO_NMGC.XLSX_ENTITY" hidden="1">"[E_2201"</definedName>
    <definedName name="EV__MEMORYCVW__PGS_TO_NMGC.XLSX_MEASURES" hidden="1">"[PERIODIC"</definedName>
    <definedName name="EV__MEMORYCVW__PGS_TO_NMGC.XLSX_P_DATASOURCE" hidden="1">"[TOTAL_REST"</definedName>
    <definedName name="EV__MEMORYCVW__PGS_TO_NMGC.XLSX_RPTCURRENCY" hidden="1">"[LC"</definedName>
    <definedName name="EV__MEMORYCVW__PGS_TO_NMGC.XLSX_TIME" hidden="1">"[2017.TOTAL"</definedName>
    <definedName name="EV__MEMORYCVW__PLANNING_PROCESS_MENU1" hidden="1">"[PLANNING"</definedName>
    <definedName name="EV__MEMORYCVW__PLANNING_PROCESS_MENU1_ACCOUNT" hidden="1">"[AmmortCF"</definedName>
    <definedName name="EV__MEMORYCVW__PLANNING_PROCESS_MENU1_CATEGORY" hidden="1">"[ACTUAL"</definedName>
    <definedName name="EV__MEMORYCVW__PLANNING_PROCESS_MENU1_COST_CENTER" hidden="1">"[Corporate_PGS_NC"</definedName>
    <definedName name="EV__MEMORYCVW__PLANNING_PROCESS_MENU1_ENTITY" hidden="1">"[E_2301"</definedName>
    <definedName name="EV__MEMORYCVW__PLANNING_PROCESS_MENU1_MEASURES" hidden="1">"[YTD"</definedName>
    <definedName name="EV__MEMORYCVW__PLANNING_PROCESS_MENU1_P_DATASOURCE" hidden="1">"[INPUT"</definedName>
    <definedName name="EV__MEMORYCVW__PLANNING_PROCESS_MENU1_RPTCURRENCY" hidden="1">"[LC"</definedName>
    <definedName name="EV__MEMORYCVW__PLANNING_PROCESS_MENU1_TIME" hidden="1">"[2017.TOTAL"</definedName>
    <definedName name="EV__MEMORYCVW__PLANNING_PROCESS_MENU2" hidden="1">"[PLANNING"</definedName>
    <definedName name="EV__MEMORYCVW__PLANNING_PROCESS_MENU2_ACCOUNT" hidden="1">"[Std_Reporting_TE01"</definedName>
    <definedName name="EV__MEMORYCVW__PLANNING_PROCESS_MENU2_CATEGORY" hidden="1">"[ACTUAL"</definedName>
    <definedName name="EV__MEMORYCVW__PLANNING_PROCESS_MENU2_COST_CENTER" hidden="1">"[CC_130062"</definedName>
    <definedName name="EV__MEMORYCVW__PLANNING_PROCESS_MENU2_ENTITY" hidden="1">"[E_2002"</definedName>
    <definedName name="EV__MEMORYCVW__PLANNING_PROCESS_MENU2_MEASURES" hidden="1">"[PERIODIC"</definedName>
    <definedName name="EV__MEMORYCVW__PLANNING_PROCESS_MENU2_P_DATASOURCE" hidden="1">"[FINAL_CC"</definedName>
    <definedName name="EV__MEMORYCVW__PLANNING_PROCESS_MENU2_RPTCURRENCY" hidden="1">"[LC"</definedName>
    <definedName name="EV__MEMORYCVW__PLANNING_PROCESS_MENU2_TIME" hidden="1">"[2016.TOTAL"</definedName>
    <definedName name="EV__MEMORYCVW__PRINT_SHOP_CHARGES_2015_AUGUST.XLSX" hidden="1">"[PLANNING"</definedName>
    <definedName name="EV__MEMORYCVW__PRINT_SHOP_CHARGES_2015_AUGUST.XLSX_ACCOUNT" hidden="1">"[Std_Reporting_TE01"</definedName>
    <definedName name="EV__MEMORYCVW__PRINT_SHOP_CHARGES_2015_AUGUST.XLSX_CATEGORY" hidden="1">"[ACTUAL"</definedName>
    <definedName name="EV__MEMORYCVW__PRINT_SHOP_CHARGES_2015_AUGUST.XLSX_COST_CENTER" hidden="1">"[CC_100071"</definedName>
    <definedName name="EV__MEMORYCVW__PRINT_SHOP_CHARGES_2015_AUGUST.XLSX_ENTITY" hidden="1">"[E_2001"</definedName>
    <definedName name="EV__MEMORYCVW__PRINT_SHOP_CHARGES_2015_AUGUST.XLSX_MEASURES" hidden="1">"[PERIODIC"</definedName>
    <definedName name="EV__MEMORYCVW__PRINT_SHOP_CHARGES_2015_AUGUST.XLSX_P_DATASOURCE" hidden="1">"[Allocable"</definedName>
    <definedName name="EV__MEMORYCVW__PRINT_SHOP_CHARGES_2015_AUGUST.XLSX_RPTCURRENCY" hidden="1">"[LC"</definedName>
    <definedName name="EV__MEMORYCVW__PRINT_SHOP_CHARGES_2015_AUGUST.XLSX_TIME" hidden="1">"[2016.TOTAL"</definedName>
    <definedName name="EV__MEMORYCVW__REVIEW_AND_APPROVAL1" hidden="1">"[TECOLABOR"</definedName>
    <definedName name="EV__MEMORYCVW__REVIEW_AND_APPROVAL1_CATEGORY" hidden="1">"[WKG_BUDGET"</definedName>
    <definedName name="EV__MEMORYCVW__REVIEW_AND_APPROVAL1_COST_CENTER" hidden="1">"[CC_505994"</definedName>
    <definedName name="EV__MEMORYCVW__REVIEW_AND_APPROVAL1_ENTITY" hidden="1">"[E_2502"</definedName>
    <definedName name="EV__MEMORYCVW__REVIEW_AND_APPROVAL1_I_ENTITY" hidden="1">"[IE_NA"</definedName>
    <definedName name="EV__MEMORYCVW__REVIEW_AND_APPROVAL1_IC_COST_CENTER" hidden="1">"[ICC_NA"</definedName>
    <definedName name="EV__MEMORYCVW__REVIEW_AND_APPROVAL1_L_ACCOUNT" hidden="1">"[A_ALL_STAT_ACCOUNTS"</definedName>
    <definedName name="EV__MEMORYCVW__REVIEW_AND_APPROVAL1_L_DATASRC" hidden="1">"[RECEIVE"</definedName>
    <definedName name="EV__MEMORYCVW__REVIEW_AND_APPROVAL1_MEASURES" hidden="1">"[PERIODIC"</definedName>
    <definedName name="EV__MEMORYCVW__REVIEW_AND_APPROVAL1_PAYSCALE_GROUP" hidden="1">"[PG_NA"</definedName>
    <definedName name="EV__MEMORYCVW__REVIEW_AND_APPROVAL1_RPTCURRENCY" hidden="1">"[LC"</definedName>
    <definedName name="EV__MEMORYCVW__REVIEW_AND_APPROVAL1_TIME" hidden="1">"[2016.TOTAL"</definedName>
    <definedName name="EV__MEMORYCVW__SHARED_SERVICES_TSI_ALLOCATION1" hidden="1">"[PLANNING"</definedName>
    <definedName name="EV__MEMORYCVW__SHARED_SERVICES_TSI_ALLOCATION1_ACCOUNT" hidden="1">"[LIAB_AND_CAP"</definedName>
    <definedName name="EV__MEMORYCVW__SHARED_SERVICES_TSI_ALLOCATION1_CATEGORY" hidden="1">"[ACTUAL"</definedName>
    <definedName name="EV__MEMORYCVW__SHARED_SERVICES_TSI_ALLOCATION1_COST_CENTER" hidden="1">"[CC_230001"</definedName>
    <definedName name="EV__MEMORYCVW__SHARED_SERVICES_TSI_ALLOCATION1_ENTITY" hidden="1">"[E_2201"</definedName>
    <definedName name="EV__MEMORYCVW__SHARED_SERVICES_TSI_ALLOCATION1_MEASURES" hidden="1">"[YTD"</definedName>
    <definedName name="EV__MEMORYCVW__SHARED_SERVICES_TSI_ALLOCATION1_P_DATASOURCE" hidden="1">"[INPUT"</definedName>
    <definedName name="EV__MEMORYCVW__SHARED_SERVICES_TSI_ALLOCATION1_RPTCURRENCY" hidden="1">"[LC"</definedName>
    <definedName name="EV__MEMORYCVW__SHARED_SERVICES_TSI_ALLOCATION1_TIME" hidden="1">"[2015.TOTAL"</definedName>
    <definedName name="EV__MEMORYCVW__TSI_2016_BUDGET_BY_COST_CENTER.XLSX" hidden="1">"[PLANNING"</definedName>
    <definedName name="EV__MEMORYCVW__TSI_2016_BUDGET_BY_COST_CENTER.XLSX_ACCOUNT" hidden="1">"[OM_OTH_EX"</definedName>
    <definedName name="EV__MEMORYCVW__TSI_2016_BUDGET_BY_COST_CENTER.XLSX_CATEGORY" hidden="1">"[FORECAST"</definedName>
    <definedName name="EV__MEMORYCVW__TSI_2016_BUDGET_BY_COST_CENTER.XLSX_COST_CENTER" hidden="1">"[Finance_TSI"</definedName>
    <definedName name="EV__MEMORYCVW__TSI_2016_BUDGET_BY_COST_CENTER.XLSX_ENTITY" hidden="1">"[E_2002"</definedName>
    <definedName name="EV__MEMORYCVW__TSI_2016_BUDGET_BY_COST_CENTER.XLSX_MEASURES" hidden="1">"[PERIODIC"</definedName>
    <definedName name="EV__MEMORYCVW__TSI_2016_BUDGET_BY_COST_CENTER.XLSX_P_DATASOURCE" hidden="1">"[Allocable"</definedName>
    <definedName name="EV__MEMORYCVW__TSI_2016_BUDGET_BY_COST_CENTER.XLSX_RPTCURRENCY" hidden="1">"[LC"</definedName>
    <definedName name="EV__MEMORYCVW__TSI_2016_BUDGET_BY_COST_CENTER.XLSX_TIME" hidden="1">"[2015.TOTAL"</definedName>
    <definedName name="EV__MEMORYCVW__TSI_EXPENSE_REPORT1" hidden="1">"[PLANNING"</definedName>
    <definedName name="EV__MEMORYCVW__TSI_EXPENSE_REPORT1_ACCOUNT" hidden="1">"[A_STAT"</definedName>
    <definedName name="EV__MEMORYCVW__TSI_EXPENSE_REPORT1_CATEGORY" hidden="1">"[ACTUAL"</definedName>
    <definedName name="EV__MEMORYCVW__TSI_EXPENSE_REPORT1_COST_CENTER" hidden="1">"[CC_232030"</definedName>
    <definedName name="EV__MEMORYCVW__TSI_EXPENSE_REPORT1_ENTITY" hidden="1">"[E_2201"</definedName>
    <definedName name="EV__MEMORYCVW__TSI_EXPENSE_REPORT1_MEASURES" hidden="1">"[YTD"</definedName>
    <definedName name="EV__MEMORYCVW__TSI_EXPENSE_REPORT1_P_DATASOURCE" hidden="1">"[INPUT"</definedName>
    <definedName name="EV__MEMORYCVW__TSI_EXPENSE_REPORT1_RPTCURRENCY" hidden="1">"[LC"</definedName>
    <definedName name="EV__MEMORYCVW__TSI_EXPENSE_REPORT1_TIME" hidden="1">"[2015.TOTAL"</definedName>
    <definedName name="EV__MEMORYCVW__TSI_EXPENSE_VARIANCE_REPORT1" hidden="1">"[PLANNING"</definedName>
    <definedName name="EV__MEMORYCVW__TSI_EXPENSE_VARIANCE_REPORT1_ACCOUNT" hidden="1">"[A_STAT"</definedName>
    <definedName name="EV__MEMORYCVW__TSI_EXPENSE_VARIANCE_REPORT1_CATEGORY" hidden="1">"[ACTUAL"</definedName>
    <definedName name="EV__MEMORYCVW__TSI_EXPENSE_VARIANCE_REPORT1_COST_CENTER" hidden="1">"[CC_234519"</definedName>
    <definedName name="EV__MEMORYCVW__TSI_EXPENSE_VARIANCE_REPORT1_ENTITY" hidden="1">"[E_2201"</definedName>
    <definedName name="EV__MEMORYCVW__TSI_EXPENSE_VARIANCE_REPORT1_I_ENTITY" hidden="1">"[IE_NA"</definedName>
    <definedName name="EV__MEMORYCVW__TSI_EXPENSE_VARIANCE_REPORT1_IC_COST_CENTER" hidden="1">"[ICC_NA"</definedName>
    <definedName name="EV__MEMORYCVW__TSI_EXPENSE_VARIANCE_REPORT1_L_ACCOUNT" hidden="1">"[A_ALL_STAT_ACCOUNTS"</definedName>
    <definedName name="EV__MEMORYCVW__TSI_EXPENSE_VARIANCE_REPORT1_L_DATASRC" hidden="1">"[RECEIVE"</definedName>
    <definedName name="EV__MEMORYCVW__TSI_EXPENSE_VARIANCE_REPORT1_MEASURES" hidden="1">"[YTD"</definedName>
    <definedName name="EV__MEMORYCVW__TSI_EXPENSE_VARIANCE_REPORT1_P_DATASOURCE" hidden="1">"[INPUT"</definedName>
    <definedName name="EV__MEMORYCVW__TSI_EXPENSE_VARIANCE_REPORT1_PAYSCALE_GROUP" hidden="1">"[PG_NA"</definedName>
    <definedName name="EV__MEMORYCVW__TSI_EXPENSE_VARIANCE_REPORT1_RPTCURRENCY" hidden="1">"[LC"</definedName>
    <definedName name="EV__MEMORYCVW__TSI_EXPENSE_VARIANCE_REPORT1_TIME" hidden="1">"[2015.TOTAL"</definedName>
    <definedName name="EV__MEMORYCVW__TSI_LABOR_SENT_2015_BUDGET.XLSX" hidden="1">"[CONSOLIDATION"</definedName>
    <definedName name="EV__MEMORYCVW__TSI_LABOR_SENT_2015_BUDGET.XLSX_ACCOUNT" hidden="1">"[TRIAL_BALANCE"</definedName>
    <definedName name="EV__MEMORYCVW__TSI_LABOR_SENT_2015_BUDGET.XLSX_CATEGORY" hidden="1">"[ACTUAL"</definedName>
    <definedName name="EV__MEMORYCVW__TSI_LABOR_SENT_2015_BUDGET.XLSX_COST_CENTER" hidden="1">"[ALL_COST_CENTERS"</definedName>
    <definedName name="EV__MEMORYCVW__TSI_LABOR_SENT_2015_BUDGET.XLSX_ENTITY" hidden="1">"[E_9000"</definedName>
    <definedName name="EV__MEMORYCVW__TSI_LABOR_SENT_2015_BUDGET.XLSX_I_ENTITY" hidden="1">"[ALL_IE_ENTITIES"</definedName>
    <definedName name="EV__MEMORYCVW__TSI_LABOR_SENT_2015_BUDGET.XLSX_MEASURES" hidden="1">"[YTD"</definedName>
    <definedName name="EV__MEMORYCVW__TSI_LABOR_SENT_2015_BUDGET.XLSX_P_DATASOURCE" hidden="1">"[TOTAL_REST"</definedName>
    <definedName name="EV__MEMORYCVW__TSI_LABOR_SENT_2015_BUDGET.XLSX_RPTCURRENCY" hidden="1">"[USD"</definedName>
    <definedName name="EV__MEMORYCVW__TSI_LABOR_SENT_2015_BUDGET.XLSX_TIME" hidden="1">"[2011.DEC"</definedName>
    <definedName name="EV__MEMORYCVW__TSI_TE_TEC_2018_BUDGET_RECON_TOTAL_SPEND.XLSX" hidden="1">"[PLANNING"</definedName>
    <definedName name="EV__MEMORYCVW__TSI_TE_TEC_2018_BUDGET_RECON_TOTAL_SPEND.XLSX_ACCOUNT" hidden="1">"[Std_Reporting_TE01"</definedName>
    <definedName name="EV__MEMORYCVW__TSI_TE_TEC_2018_BUDGET_RECON_TOTAL_SPEND.XLSX_CATEGORY" hidden="1">"[FORECAST"</definedName>
    <definedName name="EV__MEMORYCVW__TSI_TE_TEC_2018_BUDGET_RECON_TOTAL_SPEND.XLSX_COST_CENTER" hidden="1">"[CC_130050"</definedName>
    <definedName name="EV__MEMORYCVW__TSI_TE_TEC_2018_BUDGET_RECON_TOTAL_SPEND.XLSX_ENTITY" hidden="1">"[E_2002"</definedName>
    <definedName name="EV__MEMORYCVW__TSI_TE_TEC_2018_BUDGET_RECON_TOTAL_SPEND.XLSX_MEASURES" hidden="1">"[PERIODIC"</definedName>
    <definedName name="EV__MEMORYCVW__TSI_TE_TEC_2018_BUDGET_RECON_TOTAL_SPEND.XLSX_P_DATASOURCE" hidden="1">"[Allocable"</definedName>
    <definedName name="EV__MEMORYCVW__TSI_TE_TEC_2018_BUDGET_RECON_TOTAL_SPEND.XLSX_RPTCURRENCY" hidden="1">"[LC"</definedName>
    <definedName name="EV__MEMORYCVW__TSI_TE_TEC_2018_BUDGET_RECON_TOTAL_SPEND.XLSX_TIME" hidden="1">"[2017.TOTAL"</definedName>
    <definedName name="EV__MEMORYCVW__WORKSHEET_IN_BPCFRAMERCONTROL" hidden="1">"[LABOR"</definedName>
    <definedName name="EV__MEMORYCVW__WORKSHEET_IN_BPCFRAMERCONTROL_CATEGORY" hidden="1">"[WKG_BUDGET"</definedName>
    <definedName name="EV__MEMORYCVW__WORKSHEET_IN_BPCFRAMERCONTROL_COST_CENTER" hidden="1">"[CC_221200"</definedName>
    <definedName name="EV__MEMORYCVW__WORKSHEET_IN_BPCFRAMERCONTROL_ENTITY" hidden="1">"[E_2008"</definedName>
    <definedName name="EV__MEMORYCVW__WORKSHEET_IN_BPCFRAMERCONTROL_IC_COST_CENTER" hidden="1">"[ICC_NA"</definedName>
    <definedName name="EV__MEMORYCVW__WORKSHEET_IN_BPCFRAMERCONTROL_L_ACCOUNT" hidden="1">"[A_ALL_STAT_ACCOUNTS"</definedName>
    <definedName name="EV__MEMORYCVW__WORKSHEET_IN_BPCFRAMERCONTROL_L_DATASRC" hidden="1">"[INPUT"</definedName>
    <definedName name="EV__MEMORYCVW__WORKSHEET_IN_BPCFRAMERCONTROL_MEASURES" hidden="1">"[PERIODIC"</definedName>
    <definedName name="EV__MEMORYCVW__WORKSHEET_IN_BPCFRAMERCONTROL_PAYSCALE_GROUP" hidden="1">"[UP1_NCNE"</definedName>
    <definedName name="EV__MEMORYCVW__WORKSHEET_IN_BPCFRAMERCONTROL_RPTCURRENCY" hidden="1">"[LC"</definedName>
    <definedName name="EV__MEMORYCVW__WORKSHEET_IN_BPCFRAMERCONTROL_TIME" hidden="1">"[2012.TOTAL"</definedName>
    <definedName name="EV__WBEVMODE__" hidden="1">0</definedName>
    <definedName name="EV__WBREFOPTIONS__" hidden="1">7</definedName>
    <definedName name="EV__WBVERSION__" hidden="1">0</definedName>
    <definedName name="EV_LASTREFTIME_Jul" hidden="1">"(GMT-05:00)7/18/2017 2:28:35 PM"</definedName>
    <definedName name="EXP_2018A_AMOUNT">#REF!</definedName>
    <definedName name="EXP_2019B_AMOUNT">#REF!</definedName>
    <definedName name="EXP_2019F_AMOUNT">#REF!</definedName>
    <definedName name="EXP_ACCOUNT_ID">#REF!</definedName>
    <definedName name="EXP_COST_CENTER">#REF!</definedName>
    <definedName name="EXPACT_ACCOUNT">#REF!</definedName>
    <definedName name="EXPACT_COST_CENTER">#REF!</definedName>
    <definedName name="EXPACT_MTD">#REF!</definedName>
    <definedName name="EXPACT_QTD">#REF!</definedName>
    <definedName name="EXPACT_YTD">#REF!</definedName>
    <definedName name="EXPBUD_ACCOUNT">#REF!</definedName>
    <definedName name="EXPBUD_COST_CENTER">#REF!</definedName>
    <definedName name="EXPBUD_MTD">#REF!</definedName>
    <definedName name="EXPBUD_PM_YTD">#REF!</definedName>
    <definedName name="EXPBUD_QTD">#REF!</definedName>
    <definedName name="EXPBUD_TOTAL">#REF!</definedName>
    <definedName name="EXPBUD_YTD">#REF!</definedName>
    <definedName name="EXPBUD20_ACCOUNT">#REF!</definedName>
    <definedName name="EXPBUD20_COST_CENTER">#REF!</definedName>
    <definedName name="EXPBUD20_MTD">#REF!</definedName>
    <definedName name="EXPBUD20_QTD">#REF!</definedName>
    <definedName name="EXPBUD20_TOTAL">#REF!</definedName>
    <definedName name="EXPBUD20_YTD">#REF!</definedName>
    <definedName name="EXPBUDRC_ACCOUNT">#REF!</definedName>
    <definedName name="EXPBUDRC_COST_CENTER">#REF!</definedName>
    <definedName name="EXPBUDRC_TOTAL">#REF!</definedName>
    <definedName name="EXPBUDRC_YTD">#REF!</definedName>
    <definedName name="EXPEMERA_ACCOUNT">#REF!</definedName>
    <definedName name="EXPEMERA_COST_CENTER">#REF!</definedName>
    <definedName name="EXPEMERA_DEC">#REF!</definedName>
    <definedName name="EXPEMERA_FOR">#REF!</definedName>
    <definedName name="EXPEMERA_MTD">#REF!</definedName>
    <definedName name="EXPEMERA_Q3f">#REF!</definedName>
    <definedName name="EXPEMERA_QTD">#REF!</definedName>
    <definedName name="EXPEMERA_TOTAL">#REF!</definedName>
    <definedName name="EXPEMERA_YTD">#REF!</definedName>
    <definedName name="EXPFOR_ACCOUNT">#REF!</definedName>
    <definedName name="EXPFOR_COST_CENTER">#REF!</definedName>
    <definedName name="EXPFOR_MTD">#REF!</definedName>
    <definedName name="EXPFOR_PM_YTD">#REF!</definedName>
    <definedName name="EXPFOR_TOTAL">#REF!</definedName>
    <definedName name="EXPFOR_YTD">#REF!</definedName>
    <definedName name="EXPHLFOR_ACCOUNT">#REF!</definedName>
    <definedName name="EXPHLFOR_COST_CENTER">#REF!</definedName>
    <definedName name="EXPHLFOR_MTD">#REF!</definedName>
    <definedName name="EXPHLFOR_PF">#REF!</definedName>
    <definedName name="EXPHLFOR_PM_YTD">#REF!</definedName>
    <definedName name="EXPHLFOR_TOTAL">#REF!</definedName>
    <definedName name="EXPHLFOR_YTD">#REF!</definedName>
    <definedName name="EXPORIGBUD_ACCOUNT">#REF!</definedName>
    <definedName name="EXPORIGBUD_COST_CENTER">#REF!</definedName>
    <definedName name="EXPORIGBUD_TOTAL">#REF!</definedName>
    <definedName name="EXPPM_ACCOUNT">#REF!</definedName>
    <definedName name="EXPPM_COST_CENTER">#REF!</definedName>
    <definedName name="EXPPM_TOTAL">#REF!</definedName>
    <definedName name="EXPPY_ACCOUNT">#REF!</definedName>
    <definedName name="EXPPY_COST_CENTER">#REF!</definedName>
    <definedName name="EXPPY_MTD">#REF!</definedName>
    <definedName name="EXPPY_QTD">#REF!</definedName>
    <definedName name="EXPPY_TOTAL">#REF!</definedName>
    <definedName name="EXPPY_YTD">#REF!</definedName>
    <definedName name="EXPQ1_ACCOUNT">#REF!</definedName>
    <definedName name="EXPQ1_COST_CENTER">#REF!</definedName>
    <definedName name="EXPQ1_MTD">#REF!</definedName>
    <definedName name="EXPQ1_QTD">#REF!</definedName>
    <definedName name="EXPQ1_TOTAL">#REF!</definedName>
    <definedName name="EXPQ1_YTD">#REF!</definedName>
    <definedName name="EXPQ3_ACCOUNT">#REF!</definedName>
    <definedName name="EXPQ3_COST_CENTER">#REF!</definedName>
    <definedName name="EXPQ3_TOTAL">#REF!</definedName>
    <definedName name="f" localSheetId="0">#REF!</definedName>
    <definedName name="f">#REF!</definedName>
    <definedName name="Feb">#REF!</definedName>
    <definedName name="FEBJE">#REF!</definedName>
    <definedName name="FEBJE2">#REF!</definedName>
    <definedName name="FEBJE3">#REF!</definedName>
    <definedName name="FEBRET">#REF!</definedName>
    <definedName name="FEBWHLFPC">#REF!</definedName>
    <definedName name="FEBWHLFTM">#REF!</definedName>
    <definedName name="FEBWHLSTC">#REF!</definedName>
    <definedName name="FEBWHLWAU">#REF!</definedName>
    <definedName name="FERC">#REF!</definedName>
    <definedName name="FERC_18">#REF!</definedName>
    <definedName name="FERC_18_True">#REF!</definedName>
    <definedName name="FERC_19">#REF!</definedName>
    <definedName name="FERC_19_True">#REF!</definedName>
    <definedName name="FERC_FGIO">#REF!</definedName>
    <definedName name="FOR_STRAT_PLAN_PRESENTATION_SUMMARY">#REF!</definedName>
    <definedName name="FOR_TOTAL">#REF!</definedName>
    <definedName name="FOR_YEAR">#REF!</definedName>
    <definedName name="FRINGE18_ACCOUNT">#REF!</definedName>
    <definedName name="FRINGE18_COST_CENTER">#REF!</definedName>
    <definedName name="FRINGE18_MTD">#REF!</definedName>
    <definedName name="FRINGE18_TOTAL">#REF!</definedName>
    <definedName name="FRINGE18_YTD">#REF!</definedName>
    <definedName name="FRINGE19_ACCOUNT">#REF!</definedName>
    <definedName name="FRINGE19_COST_CENTER">#REF!</definedName>
    <definedName name="FRINGE19_MTD">#REF!</definedName>
    <definedName name="FRINGE19_PM">#REF!</definedName>
    <definedName name="FRINGE19_Q1">#REF!</definedName>
    <definedName name="FRINGE19_YTD">#REF!</definedName>
    <definedName name="FRINGE20_ACCOUNT">#REF!</definedName>
    <definedName name="FRINGE20_COST_CENTER">#REF!</definedName>
    <definedName name="FRINGE20_YTD">#REF!</definedName>
    <definedName name="FRINGEACT_ACCOUNT">#REF!</definedName>
    <definedName name="FRINGEACT_COST_CENTER">#REF!</definedName>
    <definedName name="FRINGEACT_EMERA">#REF!</definedName>
    <definedName name="FRINGEACT_MTD">#REF!</definedName>
    <definedName name="FRINGEACT_Q3">#REF!</definedName>
    <definedName name="FRINGEACT_QTD">#REF!</definedName>
    <definedName name="FRINGEACT_YTD">#REF!</definedName>
    <definedName name="FRINGEACT_YTD_PRIOR_MONTH">#REF!</definedName>
    <definedName name="FRINGEEMERA_ACCOUNT">#REF!</definedName>
    <definedName name="FRINGEEMERA_YTD">#REF!</definedName>
    <definedName name="FRINGEPY_ACCOUNT">#REF!</definedName>
    <definedName name="FRINGEPY_COST_CENTER">#REF!</definedName>
    <definedName name="FRINGEPY_MTD">#REF!</definedName>
    <definedName name="FRINGEPY_QTD">#REF!</definedName>
    <definedName name="FRINGEPY_YTD">#REF!</definedName>
    <definedName name="Gem">#REF!</definedName>
    <definedName name="Gem_Simp">#REF!</definedName>
    <definedName name="Gem1_">#REF!</definedName>
    <definedName name="GL">#REF!</definedName>
    <definedName name="GOAL7">#REF!</definedName>
    <definedName name="GOAL7ACT">#REF!</definedName>
    <definedName name="GOAL7BUD">#REF!</definedName>
    <definedName name="h">#REF!,#REF!</definedName>
    <definedName name="HLFRINGE20_ACCOUNT">#REF!</definedName>
    <definedName name="HLFRINGE20_COST_CENTER">#REF!</definedName>
    <definedName name="HLFRINGE20_YTD">#REF!</definedName>
    <definedName name="hn.ModelVersion">1</definedName>
    <definedName name="hn.NoUpload">0</definedName>
    <definedName name="inputs">{"Inputs 1","Base",FALSE,"INPUTS";"Inputs 2","Base",FALSE,"INPUTS";"Inputs 3","Base",FALSE,"INPUTS";"Inputs 4","Base",FALSE,"INPUTS";"Inputs 5","Base",FALSE,"INPUTS"}</definedName>
    <definedName name="INTERESTRECLASS">#REF!</definedName>
    <definedName name="INTEXP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_SEG_PRIMARY_GIC" hidden="1">"c15584"</definedName>
    <definedName name="IQ_BUS_SEG_PRIMARY_GIC_ABS" hidden="1">"c15572"</definedName>
    <definedName name="IQ_BUS_SEG_SECONDARY_GIC" hidden="1">"c15585"</definedName>
    <definedName name="IQ_BUS_SEG_SECONDARY_GIC_ABS" hidden="1">"c15573"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ASSB_OUTSTANDING_BS_DATE" hidden="1">"c1972"</definedName>
    <definedName name="IQ_CLASSB_OUTSTANDING_FILING_DATE" hidden="1">"c1974"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ST_EPS_SURPRISE" hidden="1">"c1635"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>100000</definedName>
    <definedName name="IQ_FHLB_DEBT" hidden="1">"c423"</definedName>
    <definedName name="IQ_FHLB_DUE_AFTER_FIVE" hidden="1">"c2086"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NOTES_PAY_TOTAL" hidden="1">"c5522"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DEX_PROVIDED_DIVIDEND" hidden="1">"c19252"</definedName>
    <definedName name="IQ_INDEXCONSTITUENT_CLOSEPRICE" hidden="1">"c19241"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LT_DEBT" hidden="1">"c2086"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ISTING_CURRENCY" hidden="1">"c2127"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hidden="1">42784.6894444444</definedName>
    <definedName name="IQ_NAV_ACT_OR_EST" hidden="1">"c2225"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OFFIC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CLASSB" hidden="1">"c1969"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" hidden="1">"c1999"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CERCISED" hidden="1">"c2116"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UTSTANDING_FILING_DATE_TOTAL" hidden="1">"c2107"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39314.6042013889</definedName>
    <definedName name="IQ_RISK_ADJ_BANK_ASSETS" hidden="1">"c2670"</definedName>
    <definedName name="IQ_ROYALTY_REVENUE_COAL" hidden="1">"c15932"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LASTCLOSE" hidden="1">"c1855"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Jan">#REF!</definedName>
    <definedName name="JANJE2">#REF!</definedName>
    <definedName name="JANJE3">#REF!</definedName>
    <definedName name="JANRET">#REF!</definedName>
    <definedName name="JANWHLFPC">#REF!</definedName>
    <definedName name="JANWHLFTM">#REF!</definedName>
    <definedName name="JANWHLSTC">#REF!</definedName>
    <definedName name="JANWHLWAU">#REF!</definedName>
    <definedName name="Jul">#REF!</definedName>
    <definedName name="JULJE">#REF!</definedName>
    <definedName name="JULJE2">#REF!</definedName>
    <definedName name="JULJE3">#REF!</definedName>
    <definedName name="JULRET">#REF!</definedName>
    <definedName name="JULWHLFPC">#REF!</definedName>
    <definedName name="JULWHLFTM">#REF!</definedName>
    <definedName name="JULWHLSTC">#REF!</definedName>
    <definedName name="JULWHLWAU">#REF!</definedName>
    <definedName name="Jun">#REF!</definedName>
    <definedName name="JUNJE">#REF!</definedName>
    <definedName name="JUNJE2">#REF!</definedName>
    <definedName name="JUNJE3">#REF!</definedName>
    <definedName name="JUNPG2">#REF!</definedName>
    <definedName name="JUNREDO1">#REF!</definedName>
    <definedName name="JUNRET">#REF!</definedName>
    <definedName name="JUNWHLFPC">#REF!</definedName>
    <definedName name="JUNWHLFTM">#REF!</definedName>
    <definedName name="JUNWHLSTC">#REF!</definedName>
    <definedName name="JUNWHLWAU">#REF!</definedName>
    <definedName name="K2_WBEVMODE">0</definedName>
    <definedName name="Last_Row" localSheetId="0">IF(Values_Entered,Header_Row+Number_of_Payments,Header_Row)</definedName>
    <definedName name="Last_Row">IF(Values_Entered,Header_Row+Number_of_Payments,Header_Row)</definedName>
    <definedName name="Last_Tow2" localSheetId="0">IF(Values_Entered,Header_Row+Number_of_Payments,Header_Row)</definedName>
    <definedName name="Last_Tow2">IF(Values_Entered,Header_Row+Number_of_Payments,Header_Row)</definedName>
    <definedName name="limcount">1</definedName>
    <definedName name="ListOffset">1</definedName>
    <definedName name="lstAnnualRetirementDates">#REF!</definedName>
    <definedName name="lstCaseInputSelection">#REF!</definedName>
    <definedName name="lstDiscreteCapitalProjects">#REF!</definedName>
    <definedName name="lstInServiceDates">#REF!</definedName>
    <definedName name="lstScenarios">#REF!</definedName>
    <definedName name="lstTimeline">#REF!</definedName>
    <definedName name="MACROS">#REF!</definedName>
    <definedName name="Mar">#REF!</definedName>
    <definedName name="MARJE">#REF!</definedName>
    <definedName name="MARJE2">#REF!</definedName>
    <definedName name="MARJE3">#REF!</definedName>
    <definedName name="MARJE4">#REF!</definedName>
    <definedName name="MARJEADJ">#REF!</definedName>
    <definedName name="MARRET">#REF!</definedName>
    <definedName name="MARWHLFPC">#REF!</definedName>
    <definedName name="MARWHLFTM">#REF!</definedName>
    <definedName name="MARWHLSTC">#REF!</definedName>
    <definedName name="MARWHLWAU">#REF!</definedName>
    <definedName name="May">#REF!</definedName>
    <definedName name="MAYJE">#REF!</definedName>
    <definedName name="MAYJE2">#REF!</definedName>
    <definedName name="MAYJE3">#REF!</definedName>
    <definedName name="MAYJE4">#REF!</definedName>
    <definedName name="MAYREDO1">#REF!</definedName>
    <definedName name="MAYRET">#REF!</definedName>
    <definedName name="MAYWHLFPC">#REF!</definedName>
    <definedName name="MAYWHLFTM">#REF!</definedName>
    <definedName name="MAYWHLSTC">#REF!</definedName>
    <definedName name="MAYWHLWAU">#REF!</definedName>
    <definedName name="MEMO">#REF!</definedName>
    <definedName name="MEWarning">0</definedName>
    <definedName name="Month_Summary">#REF!</definedName>
    <definedName name="new">#REF!</definedName>
    <definedName name="NM">#REF!</definedName>
    <definedName name="NM_Simp">#REF!</definedName>
    <definedName name="NM1_">#REF!</definedName>
    <definedName name="NOL_Limit">#REF!</definedName>
    <definedName name="NOL_Limitation">#REF!</definedName>
    <definedName name="NONREC">#REF!</definedName>
    <definedName name="Nov">#REF!</definedName>
    <definedName name="NOV_ACCOUNT">#REF!</definedName>
    <definedName name="NOV_YTD">#REF!</definedName>
    <definedName name="NOVJE">#REF!</definedName>
    <definedName name="NOVJE2">#REF!</definedName>
    <definedName name="NOVJE3">#REF!</definedName>
    <definedName name="NOVRET">#REF!</definedName>
    <definedName name="NOVWHLFPC">#REF!</definedName>
    <definedName name="NOVWHLFTM">#REF!</definedName>
    <definedName name="NOVWHLSTC">#REF!</definedName>
    <definedName name="NOVWHLWAU">#REF!</definedName>
    <definedName name="OBCOSTCENTER">#REF!</definedName>
    <definedName name="Oct">#REF!</definedName>
    <definedName name="OCTJE">#REF!</definedName>
    <definedName name="OCTJE2">#REF!</definedName>
    <definedName name="OCTJE3">#REF!</definedName>
    <definedName name="OCTRET">#REF!</definedName>
    <definedName name="octwhlfpc">#REF!</definedName>
    <definedName name="octwhlftm">#REF!</definedName>
    <definedName name="octwhlstc">#REF!</definedName>
    <definedName name="octwhlwau">#REF!</definedName>
    <definedName name="OORACT">#REF!</definedName>
    <definedName name="OORBUD">#REF!</definedName>
    <definedName name="OORSSGOAL">#REF!</definedName>
    <definedName name="OTHER_CF">#REF!</definedName>
    <definedName name="OTHER_CR">#REF!</definedName>
    <definedName name="PagePrint">#REF!</definedName>
    <definedName name="Part">#REF!</definedName>
    <definedName name="Part_Simp">#REF!</definedName>
    <definedName name="Part1">#REF!</definedName>
    <definedName name="PAYROLL_INPUTS">#REF!</definedName>
    <definedName name="PAYROLL_INPUTS1">#REF!</definedName>
    <definedName name="PAYROLL_INPUTS2">#REF!</definedName>
    <definedName name="PAYROLL_INPUTS3">#REF!</definedName>
    <definedName name="PE_C_MO">#REF!</definedName>
    <definedName name="PE_C_QTR">#REF!</definedName>
    <definedName name="PE_C_YTD">#REF!</definedName>
    <definedName name="PE_CPYIS">#REF!</definedName>
    <definedName name="PGIII_10">#REF!</definedName>
    <definedName name="PGIII_11">#REF!</definedName>
    <definedName name="PGIII_12">#REF!</definedName>
    <definedName name="PGIII_13">#REF!</definedName>
    <definedName name="PGIII_14">#REF!</definedName>
    <definedName name="PGIII_15">#REF!</definedName>
    <definedName name="PGIII_1A">#REF!</definedName>
    <definedName name="PGIII_2">#REF!</definedName>
    <definedName name="PGIII_3">#REF!</definedName>
    <definedName name="PGIII_4">#REF!</definedName>
    <definedName name="PGIII_5">#REF!</definedName>
    <definedName name="PGIII_6">#REF!</definedName>
    <definedName name="PGIII_7">#REF!</definedName>
    <definedName name="PGIII_8">#REF!</definedName>
    <definedName name="PGIII_9">#REF!</definedName>
    <definedName name="PGS">#REF!</definedName>
    <definedName name="PGS_Simp">#REF!</definedName>
    <definedName name="PGS1_">#REF!</definedName>
    <definedName name="PKDH">#REF!</definedName>
    <definedName name="PLANBOOK">#REF!</definedName>
    <definedName name="PLANBOOK_CF1">#REF!</definedName>
    <definedName name="PLANBOOK_CF2">#REF!</definedName>
    <definedName name="PLANBOOK_CF3">#REF!</definedName>
    <definedName name="PLANBSP1">#REF!</definedName>
    <definedName name="PLANBSP2">#REF!</definedName>
    <definedName name="PLANCAPS">#REF!</definedName>
    <definedName name="PLANCFP3">#REF!</definedName>
    <definedName name="PLANCFP4">#REF!</definedName>
    <definedName name="PLANCFP5">#REF!</definedName>
    <definedName name="PLANCFP6">#REF!</definedName>
    <definedName name="PLANCFP7">#REF!</definedName>
    <definedName name="PLANIS">#REF!</definedName>
    <definedName name="PLANISP1">#REF!</definedName>
    <definedName name="PLANISP2">#REF!</definedName>
    <definedName name="PLANISP3">#REF!</definedName>
    <definedName name="PLine1">#REF!</definedName>
    <definedName name="PLine2">#REF!</definedName>
    <definedName name="PLine3">#REF!</definedName>
    <definedName name="PLine4">#REF!</definedName>
    <definedName name="PLNQTBS1">#REF!</definedName>
    <definedName name="PLNQTBS2">#REF!</definedName>
    <definedName name="PM_FOR">#REF!</definedName>
    <definedName name="PM_FORECAST">#REF!</definedName>
    <definedName name="PM_NAME">#REF!</definedName>
    <definedName name="PM_NAME_MINUS_1">#REF!</definedName>
    <definedName name="PRESBSA1">#REF!</definedName>
    <definedName name="PRESBSA2">#REF!</definedName>
    <definedName name="PRESCAP">#REF!</definedName>
    <definedName name="PRESCFLW">#REF!</definedName>
    <definedName name="_xlnm.Print_Area" localSheetId="1">'Gas Ops'!$A$1:$P$10</definedName>
    <definedName name="_xlnm.Print_Area" localSheetId="0">'OS ''18_''19_''24'!$A$1:$D$23</definedName>
    <definedName name="print046S">#REF!</definedName>
    <definedName name="print070">#REF!</definedName>
    <definedName name="PrintRange">#REF!,#REF!</definedName>
    <definedName name="PrintRangeC1">#REF!</definedName>
    <definedName name="PRIORFOR_ACCOUNT">#REF!</definedName>
    <definedName name="PRIORFOR_COST_CENTER">#REF!</definedName>
    <definedName name="PRIORFOR_MTD">#REF!</definedName>
    <definedName name="PRIORFOR_TOTAL">#REF!</definedName>
    <definedName name="PRIORFOR_YTD">#REF!</definedName>
    <definedName name="proposed_definitions">#REF!</definedName>
    <definedName name="proposed_presentation">#REF!</definedName>
    <definedName name="proposed_recovery">#REF!</definedName>
    <definedName name="PYBS">#REF!</definedName>
    <definedName name="PYEGYASSTS">#REF!</definedName>
    <definedName name="PYEGYLIABS">#REF!</definedName>
    <definedName name="PYISWP">#REF!</definedName>
    <definedName name="Q1_FOR">#REF!</definedName>
    <definedName name="Q1_FORECAST">#REF!</definedName>
    <definedName name="QTD_NAME">#REF!</definedName>
    <definedName name="RECON_ASSETS">#REF!</definedName>
    <definedName name="RECON_LIABILITIES">#REF!</definedName>
    <definedName name="RECON_OF_BOOKS">#REF!</definedName>
    <definedName name="RECON_SUMMARY">#REF!</definedName>
    <definedName name="RECONACT_ACCOUNT">#REF!</definedName>
    <definedName name="RECONACT_MTD">#REF!</definedName>
    <definedName name="RECONACT_QTD">#REF!</definedName>
    <definedName name="RECONACT_YTD">#REF!</definedName>
    <definedName name="RECONBUD_ACCOUNT">#REF!</definedName>
    <definedName name="RECONBUD_MTD">#REF!</definedName>
    <definedName name="RECONBUD_PM_YTD">#REF!</definedName>
    <definedName name="RECONBUD_QTD">#REF!</definedName>
    <definedName name="RECONBUD_TOTAL">#REF!</definedName>
    <definedName name="RECONBUD_YTD">#REF!</definedName>
    <definedName name="RECONBUD20_ACCOUNT">#REF!</definedName>
    <definedName name="RECONBUD20_MTD">#REF!</definedName>
    <definedName name="RECONBUD20_QTD">#REF!</definedName>
    <definedName name="RECONBUD20_TOTAL">#REF!</definedName>
    <definedName name="RECONBUD20_YTD">#REF!</definedName>
    <definedName name="RECONBUDRC_ACCOUNT">#REF!</definedName>
    <definedName name="RECONBUDRC_YTD">#REF!</definedName>
    <definedName name="RECONEMERA_ACCOUNT">#REF!</definedName>
    <definedName name="RECONEMERA_DEC">#REF!</definedName>
    <definedName name="RECONEMERA_MTD">#REF!</definedName>
    <definedName name="RECONEMERA_QTD">#REF!</definedName>
    <definedName name="RECONEMERA_TOTAL">#REF!</definedName>
    <definedName name="RECONEMERA_YTD">#REF!</definedName>
    <definedName name="RECONEMERAFOR_ACCOUNT">#REF!</definedName>
    <definedName name="RECONEMERAFOR_MTD">#REF!</definedName>
    <definedName name="RECONEMERAFOR_TOTAL">#REF!</definedName>
    <definedName name="RECONEMERAFOR_YTD">#REF!</definedName>
    <definedName name="RECONFOR_ACCOUNT">#REF!</definedName>
    <definedName name="RECONFOR_MTD">#REF!</definedName>
    <definedName name="RECONFOR_PM_YTD">#REF!</definedName>
    <definedName name="RECONFOR_TOTAL">#REF!</definedName>
    <definedName name="RECONFOR_YTD">#REF!</definedName>
    <definedName name="RECONHLFOR_ACCOUNT">#REF!</definedName>
    <definedName name="RECONHLFOR_MTD">#REF!</definedName>
    <definedName name="RECONHLFOR_PM_YTD">#REF!</definedName>
    <definedName name="RECONHLFOR_TOTAL">#REF!</definedName>
    <definedName name="RECONHLFOR_YTD">#REF!</definedName>
    <definedName name="RECONORIGBUD_ACCOUNT">#REF!</definedName>
    <definedName name="RECONORIGBUD_TOTAL">#REF!</definedName>
    <definedName name="RECONPM_ACCOUNT">#REF!</definedName>
    <definedName name="RECONPM_TOTAL">#REF!</definedName>
    <definedName name="RECONPRIORFOR_ACCOUNT">#REF!</definedName>
    <definedName name="RECONPRIORFOR_MTD">#REF!</definedName>
    <definedName name="RECONPRIORFOR_TOTAL">#REF!</definedName>
    <definedName name="RECONPRIORFOR_YTD">#REF!</definedName>
    <definedName name="RECONPY_ACCOUNT">#REF!</definedName>
    <definedName name="RECONPY_MTD">#REF!</definedName>
    <definedName name="RECONPY_QTD">#REF!</definedName>
    <definedName name="RECONPY_TOTAL">#REF!</definedName>
    <definedName name="RECONPY_YTD">#REF!</definedName>
    <definedName name="RECONQ1_ACCOUNT">#REF!</definedName>
    <definedName name="RECONQ1_MTD">#REF!</definedName>
    <definedName name="RECONQ1_QTD">#REF!</definedName>
    <definedName name="RECONQ1_TOTAL">#REF!</definedName>
    <definedName name="RECONQ1_YTD">#REF!</definedName>
    <definedName name="RECONQ3_ACCOUNT">#REF!</definedName>
    <definedName name="RECONQ3_TOTAL">#REF!</definedName>
    <definedName name="REFORECASTYEAR">#REF!</definedName>
    <definedName name="REGTAX">#REF!</definedName>
    <definedName name="rev153data">#REF!</definedName>
    <definedName name="rev451data">#REF!</definedName>
    <definedName name="rngScenario">#REF!</definedName>
    <definedName name="Round_By">#REF!</definedName>
    <definedName name="sally">#REF!</definedName>
    <definedName name="SAPBEXhrIndnt">1</definedName>
    <definedName name="SAPBEXrevision">1</definedName>
    <definedName name="sencount">1</definedName>
    <definedName name="Sep">#REF!</definedName>
    <definedName name="SEPJE">#REF!</definedName>
    <definedName name="SEPJE2">#REF!</definedName>
    <definedName name="SEPJE3">#REF!</definedName>
    <definedName name="sepret">#REF!</definedName>
    <definedName name="sepwhlfpc">#REF!</definedName>
    <definedName name="sepwhlftm">#REF!</definedName>
    <definedName name="sepwhlstc">#REF!</definedName>
    <definedName name="sepwhlwau">#REF!</definedName>
    <definedName name="shit">{"'O&amp;M 2000'!$A$1:$T$24"}</definedName>
    <definedName name="Start2">#REF!</definedName>
    <definedName name="Start64">#REF!</definedName>
    <definedName name="Start65">#REF!</definedName>
    <definedName name="STRAT17_AMOUNT">#REF!</definedName>
    <definedName name="STRAT17_STRAT_PLAN_CATEGORIES">#REF!</definedName>
    <definedName name="STRAT17_STRAT_PLAN_SUMMARY">#REF!</definedName>
    <definedName name="STRAT17_YEAR">#REF!</definedName>
    <definedName name="STRAT18_AMOUNT">#REF!</definedName>
    <definedName name="STRAT18_STRAT_PLAN_CATEGORIES">#REF!</definedName>
    <definedName name="STRAT18_STRAT_PLAN_SUMMARY">#REF!</definedName>
    <definedName name="STRAT18_YEAR">#REF!</definedName>
    <definedName name="summary">#REF!</definedName>
    <definedName name="SUPRESS">#REF!</definedName>
    <definedName name="SUPRESS2">#REF!</definedName>
    <definedName name="SURV">#REF!</definedName>
    <definedName name="sysCheck">#REF!</definedName>
    <definedName name="sysMakeWHoleButton">#REF!</definedName>
    <definedName name="sysmakewholerate">#REF!</definedName>
    <definedName name="sysNOLCheck">#REF!</definedName>
    <definedName name="TABLE">#REF!</definedName>
    <definedName name="TAMPA_ELECTRIC__COMPANY">"MARWHLFPC"</definedName>
    <definedName name="TAXRATE">#REF!</definedName>
    <definedName name="TAXUP">#REF!</definedName>
    <definedName name="TEC">#REF!</definedName>
    <definedName name="TEC_alloc_by_vp">#REF!</definedName>
    <definedName name="TEC_Simp">#REF!</definedName>
    <definedName name="TEC1_">#REF!</definedName>
    <definedName name="TextRefCopyRangeCount">10</definedName>
    <definedName name="TOLERANCE">#REF!</definedName>
    <definedName name="TOTAL_19">#REF!</definedName>
    <definedName name="TOTAL_20">#REF!</definedName>
    <definedName name="TOTAL_21">#REF!</definedName>
    <definedName name="TOTAL_OVER_3">#REF!</definedName>
    <definedName name="TOTAVG">#REF!</definedName>
    <definedName name="TRANS_SEP_Cost_Study">#REF!</definedName>
    <definedName name="TRANS_SEP_Production">#REF!</definedName>
    <definedName name="TRANS_SEP_Transmission">#REF!</definedName>
    <definedName name="TRUEUP">#REF!</definedName>
    <definedName name="TSI">#REF!</definedName>
    <definedName name="TSI_Simp">#REF!</definedName>
    <definedName name="TSI1_">#REF!</definedName>
    <definedName name="Umpire">40237.7891203704</definedName>
    <definedName name="USGAAP">#REF!</definedName>
    <definedName name="USGAAP2">#REF!</definedName>
    <definedName name="USGAAPMapping">#REF!</definedName>
    <definedName name="VPOOR98F">#REF!</definedName>
    <definedName name="VPOOR99">#REF!</definedName>
    <definedName name="WC_AVG">#REF!</definedName>
    <definedName name="WOR_APR">#REF!</definedName>
    <definedName name="WOR_AUG">#REF!</definedName>
    <definedName name="WOR_DEC">#REF!</definedName>
    <definedName name="WOR_FEB">#REF!</definedName>
    <definedName name="WOR_JAN">#REF!</definedName>
    <definedName name="WOR_JUL">#REF!</definedName>
    <definedName name="WOR_JUN">#REF!</definedName>
    <definedName name="WOR_MAR">#REF!</definedName>
    <definedName name="WOR_MAY">#REF!</definedName>
    <definedName name="WOR_NOV">#REF!</definedName>
    <definedName name="WOR_OCT">#REF!</definedName>
    <definedName name="WOR_PROJECT_SUMMARY">#REF!</definedName>
    <definedName name="WOR_SEP">#REF!</definedName>
    <definedName name="WOR_TOTAL">#REF!</definedName>
    <definedName name="WOR_YEAR">#REF!</definedName>
    <definedName name="XRefColumnsCount">1</definedName>
    <definedName name="XRefCopyRangeCount">4</definedName>
    <definedName name="XRefPasteRangeCount">1</definedName>
    <definedName name="Yes_No">#REF!</definedName>
    <definedName name="YTD_BASE_REV">#REF!</definedName>
    <definedName name="YTD_NCE">#REF!</definedName>
    <definedName name="YTD_Summary">#REF!</definedName>
    <definedName name="YTDACT">#REF!</definedName>
    <definedName name="YTDBUD">#REF!</definedName>
    <definedName name="YTDM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C8" i="1"/>
  <c r="C19" i="1"/>
  <c r="D19" i="1" l="1"/>
  <c r="D18" i="1" l="1"/>
  <c r="C18" i="1"/>
  <c r="D17" i="1" l="1"/>
  <c r="C17" i="1"/>
  <c r="D16" i="1" l="1"/>
  <c r="C16" i="1"/>
  <c r="D15" i="1" l="1"/>
  <c r="C15" i="1"/>
  <c r="D13" i="1" l="1"/>
  <c r="C13" i="1"/>
  <c r="D12" i="1" l="1"/>
  <c r="C12" i="1"/>
  <c r="D11" i="1" l="1"/>
  <c r="C11" i="1"/>
  <c r="D10" i="1" l="1"/>
  <c r="C10" i="1"/>
  <c r="D9" i="1" l="1"/>
  <c r="C9" i="1"/>
  <c r="D14" i="1" l="1"/>
  <c r="C14" i="1" l="1"/>
  <c r="B19" i="1" l="1"/>
  <c r="B14" i="1"/>
  <c r="B11" i="1" l="1"/>
  <c r="B22" i="1"/>
  <c r="B18" i="1"/>
  <c r="B17" i="1"/>
  <c r="B16" i="1"/>
  <c r="B13" i="1"/>
  <c r="B12" i="1"/>
  <c r="B15" i="1"/>
  <c r="B10" i="1" l="1"/>
  <c r="B9" i="1"/>
  <c r="B8" i="1"/>
  <c r="C20" i="1" l="1"/>
  <c r="C23" i="1" s="1"/>
  <c r="D20" i="1"/>
  <c r="D23" i="1" s="1"/>
  <c r="B20" i="1"/>
  <c r="B23" i="1" s="1"/>
</calcChain>
</file>

<file path=xl/sharedStrings.xml><?xml version="1.0" encoding="utf-8"?>
<sst xmlns="http://schemas.openxmlformats.org/spreadsheetml/2006/main" count="2583" uniqueCount="153">
  <si>
    <t>2024 Test Year</t>
  </si>
  <si>
    <t>2019 Actual</t>
  </si>
  <si>
    <t>Gas Operations</t>
  </si>
  <si>
    <t>Alliance</t>
  </si>
  <si>
    <t>Engineering and Construction</t>
  </si>
  <si>
    <t>Pipeline Safety</t>
  </si>
  <si>
    <t>Commercial Development &amp; Fuels</t>
  </si>
  <si>
    <t>Customer Experience</t>
  </si>
  <si>
    <t>IT</t>
  </si>
  <si>
    <t>Legal</t>
  </si>
  <si>
    <t>Executive</t>
  </si>
  <si>
    <t>Finance</t>
  </si>
  <si>
    <t>Human Resources</t>
  </si>
  <si>
    <t>Other</t>
  </si>
  <si>
    <t>Strategy Marketing &amp; Communication</t>
  </si>
  <si>
    <t>2018 Actual</t>
  </si>
  <si>
    <t>Wesley Late Filed Exhibit Number 4</t>
  </si>
  <si>
    <t>2018, 2019 &amp; 2024</t>
  </si>
  <si>
    <t>PEOPLES GAS SYSTEM,  INC.</t>
  </si>
  <si>
    <t>OUTSIDE SERVICES O&amp;M EXPENSE</t>
  </si>
  <si>
    <t>Total (Excl. Alliance)</t>
  </si>
  <si>
    <t>Total (with Alliance)</t>
  </si>
  <si>
    <t>GAS OPS</t>
  </si>
  <si>
    <t>WORKING BUDGET</t>
  </si>
  <si>
    <t>COST CENTER</t>
  </si>
  <si>
    <t>ACCOUNT ID</t>
  </si>
  <si>
    <t>ACCOUNT DESCRIPTION</t>
  </si>
  <si>
    <t>2024 JAN</t>
  </si>
  <si>
    <t>2024 FEB</t>
  </si>
  <si>
    <t>2024 MAR</t>
  </si>
  <si>
    <t>2024 APR</t>
  </si>
  <si>
    <t>2024 MAY</t>
  </si>
  <si>
    <t>2024 JUN</t>
  </si>
  <si>
    <t>2024 JUL</t>
  </si>
  <si>
    <t>2024 AUG</t>
  </si>
  <si>
    <t>2024 SEP</t>
  </si>
  <si>
    <t>2024 OCT</t>
  </si>
  <si>
    <t>2024 NOV</t>
  </si>
  <si>
    <t>2024 DEC</t>
  </si>
  <si>
    <t>2024 TOTAL</t>
  </si>
  <si>
    <t>T20001 - Gas Operations</t>
  </si>
  <si>
    <t>OTSDSERV_EX</t>
  </si>
  <si>
    <t>Outside Services</t>
  </si>
  <si>
    <t>A_6100080</t>
  </si>
  <si>
    <t>Consultants - Other</t>
  </si>
  <si>
    <t>A_S6100190</t>
  </si>
  <si>
    <t>Settled Software Maintenance</t>
  </si>
  <si>
    <t>A_S6100080</t>
  </si>
  <si>
    <t>Settled Consultants - Other</t>
  </si>
  <si>
    <t>A_S6100100</t>
  </si>
  <si>
    <t>Settled Contractor Services</t>
  </si>
  <si>
    <t>CC_390599 - PGS Alliance</t>
  </si>
  <si>
    <t>ENGINEERING &amp; CONSTRUCTION</t>
  </si>
  <si>
    <t>T20028 - Engineering Svs - Gas</t>
  </si>
  <si>
    <t>A_6100040</t>
  </si>
  <si>
    <t>Consultants - Engineering</t>
  </si>
  <si>
    <t>A_6100100</t>
  </si>
  <si>
    <t>Subcontracted Services</t>
  </si>
  <si>
    <t>A_S6100000</t>
  </si>
  <si>
    <t>Settled Outside Services Expense</t>
  </si>
  <si>
    <t>PIPELINE SAFETY</t>
  </si>
  <si>
    <t>T20029 - Pipeline Safety &amp; Operational Services</t>
  </si>
  <si>
    <t>A_6100010</t>
  </si>
  <si>
    <t>Advertising</t>
  </si>
  <si>
    <t>A_6100030</t>
  </si>
  <si>
    <t>Consultants - Audit</t>
  </si>
  <si>
    <t>A_6100150</t>
  </si>
  <si>
    <t>Printing</t>
  </si>
  <si>
    <t>A_P6100000</t>
  </si>
  <si>
    <t>Planned Outside Services Expense</t>
  </si>
  <si>
    <t>A_S6100070</t>
  </si>
  <si>
    <t>Settled Consultants - Management</t>
  </si>
  <si>
    <t>A_S6100150</t>
  </si>
  <si>
    <t>Settled Printing</t>
  </si>
  <si>
    <t>STRATEGY, MARKETING &amp; COMMUNICATIONS</t>
  </si>
  <si>
    <t>FUELS</t>
  </si>
  <si>
    <t>CUSTOMER EXPERIENCE</t>
  </si>
  <si>
    <t>LEGAL</t>
  </si>
  <si>
    <t>EXECUTIVE</t>
  </si>
  <si>
    <t>FINANCE</t>
  </si>
  <si>
    <t>HR</t>
  </si>
  <si>
    <t>OTHER</t>
  </si>
  <si>
    <t>T20042 - Customer Experience</t>
  </si>
  <si>
    <t>CC_390900 - CRP Executive (900)</t>
  </si>
  <si>
    <t>A_S6100030</t>
  </si>
  <si>
    <t>Settled Consultants - Audit</t>
  </si>
  <si>
    <t>T20005 - Fuels</t>
  </si>
  <si>
    <t>A_S6100010</t>
  </si>
  <si>
    <t>Settled Advertising</t>
  </si>
  <si>
    <t>CC_390200 - CRP General Accounting (200)</t>
  </si>
  <si>
    <t>CC_390140 - CRP Human Resources (140)</t>
  </si>
  <si>
    <t>CC_390170 - CRP Legal</t>
  </si>
  <si>
    <t>A_S6100060</t>
  </si>
  <si>
    <t>Settled Consultants - Legal</t>
  </si>
  <si>
    <t>T30164 - Strategy Marketing &amp; Communication</t>
  </si>
  <si>
    <t>CC_390600 - CRP Info Tech-IT (600)</t>
  </si>
  <si>
    <t>CC_390690 - Shared Info Tech-IT</t>
  </si>
  <si>
    <t>A_6100190</t>
  </si>
  <si>
    <t>Software Maintenance</t>
  </si>
  <si>
    <t>A_S6108999</t>
  </si>
  <si>
    <t>Settled Outside Services Expense Reclass</t>
  </si>
  <si>
    <t>A_S6109000</t>
  </si>
  <si>
    <t>Settled Outside Services Expense to Balance Sheet</t>
  </si>
  <si>
    <t>CC_390120 - CRP Risk Management (120)</t>
  </si>
  <si>
    <t>CC_390220 - PGS Energy Risk Management</t>
  </si>
  <si>
    <t>CC_390601 - CRP Telecom Svcs (601)</t>
  </si>
  <si>
    <t>CC_390903 - CRP Shared-Insur,dues, etc (903)</t>
  </si>
  <si>
    <t>A_6100070</t>
  </si>
  <si>
    <t>Consultants - Management</t>
  </si>
  <si>
    <t>T30187 - PGS External Affairs &amp; Economic Development</t>
  </si>
  <si>
    <t>CC_390240 - CRP Regulatory (240)</t>
  </si>
  <si>
    <t>T30128 - Procurement</t>
  </si>
  <si>
    <t>T30183 - Technology Strategy</t>
  </si>
  <si>
    <t>ACTUAL</t>
  </si>
  <si>
    <t>2019 JAN</t>
  </si>
  <si>
    <t>2019 FEB</t>
  </si>
  <si>
    <t>2019 MAR</t>
  </si>
  <si>
    <t>2019 APR</t>
  </si>
  <si>
    <t>2019 MAY</t>
  </si>
  <si>
    <t>2019 JUN</t>
  </si>
  <si>
    <t>2019 JUL</t>
  </si>
  <si>
    <t>2019 AUG</t>
  </si>
  <si>
    <t>2019 SEP</t>
  </si>
  <si>
    <t>2019 OCT</t>
  </si>
  <si>
    <t>2019 NOV</t>
  </si>
  <si>
    <t>2019 DEC</t>
  </si>
  <si>
    <t>2019 TOTAL</t>
  </si>
  <si>
    <t>2018 JAN</t>
  </si>
  <si>
    <t>2018 FEB</t>
  </si>
  <si>
    <t>2018 MAR</t>
  </si>
  <si>
    <t>2018 APR</t>
  </si>
  <si>
    <t>2018 MAY</t>
  </si>
  <si>
    <t>2018 JUN</t>
  </si>
  <si>
    <t>2018 JUL</t>
  </si>
  <si>
    <t>2018 AUG</t>
  </si>
  <si>
    <t>2018 SEP</t>
  </si>
  <si>
    <t>2018 OCT</t>
  </si>
  <si>
    <t>2018 NOV</t>
  </si>
  <si>
    <t>2018 DEC</t>
  </si>
  <si>
    <t>2018 TOTAL</t>
  </si>
  <si>
    <t>A_6100120</t>
  </si>
  <si>
    <t>Tools Service/Repair</t>
  </si>
  <si>
    <t>A_6100060</t>
  </si>
  <si>
    <t>Consultants - Legal</t>
  </si>
  <si>
    <t>A_6100170</t>
  </si>
  <si>
    <t>Service/Maintenance-Computers &amp; Communication</t>
  </si>
  <si>
    <t>A_6108999</t>
  </si>
  <si>
    <t>Outside Services Expense Reclass</t>
  </si>
  <si>
    <t>A_6100160</t>
  </si>
  <si>
    <t>Security Services</t>
  </si>
  <si>
    <t>CC_390360 - CRP Real Estate</t>
  </si>
  <si>
    <t>T30018 - Common (depr, taxes other, etc)</t>
  </si>
  <si>
    <t>T20003 - Gas Delivery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</si>
</sst>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0"/>
      </right>
      <top/>
      <bottom style="medium">
        <color auto="1"/>
      </bottom>
      <diagonal/>
    </border>
    <border>
      <left style="medium">
        <color theme="0"/>
      </left>
      <right style="medium">
        <color theme="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43" fontId="0" fillId="0" borderId="0" xfId="0" applyNumberFormat="1"/>
    <xf numFmtId="43" fontId="0" fillId="0" borderId="1" xfId="0" applyNumberFormat="1" applyBorder="1"/>
    <xf numFmtId="0" fontId="1" fillId="0" borderId="0" xfId="0" applyFont="1"/>
    <xf numFmtId="0" fontId="1" fillId="0" borderId="0" xfId="0" applyFont="1" applyAlignment="1">
      <alignment horizontal="right"/>
    </xf>
    <xf numFmtId="43" fontId="0" fillId="0" borderId="0" xfId="1" applyFont="1"/>
    <xf numFmtId="44" fontId="0" fillId="0" borderId="0" xfId="2" applyFont="1"/>
    <xf numFmtId="44" fontId="1" fillId="0" borderId="2" xfId="2" applyFont="1" applyBorder="1"/>
    <xf numFmtId="44" fontId="0" fillId="0" borderId="2" xfId="2" applyFont="1" applyBorder="1"/>
    <xf numFmtId="0" fontId="3" fillId="0" borderId="0" xfId="0" applyFont="1"/>
    <xf numFmtId="41" fontId="4" fillId="2" borderId="3" xfId="1" quotePrefix="1" applyNumberFormat="1" applyFont="1" applyFill="1" applyBorder="1" applyAlignment="1" applyProtection="1">
      <alignment horizontal="center" vertical="center"/>
      <protection locked="0"/>
    </xf>
    <xf numFmtId="41" fontId="4" fillId="2" borderId="4" xfId="1" quotePrefix="1" applyNumberFormat="1" applyFont="1" applyFill="1" applyBorder="1" applyAlignment="1" applyProtection="1">
      <alignment horizontal="center" vertical="center"/>
      <protection locked="0"/>
    </xf>
    <xf numFmtId="41" fontId="4" fillId="2" borderId="5" xfId="1" quotePrefix="1" applyNumberFormat="1" applyFont="1" applyFill="1" applyBorder="1" applyAlignment="1" applyProtection="1">
      <alignment horizontal="center" vertical="center"/>
      <protection locked="0"/>
    </xf>
    <xf numFmtId="41" fontId="5" fillId="2" borderId="6" xfId="1" quotePrefix="1" applyNumberFormat="1" applyFont="1" applyFill="1" applyBorder="1" applyAlignment="1" applyProtection="1">
      <alignment horizontal="center" vertical="center" wrapText="1"/>
      <protection locked="0"/>
    </xf>
    <xf numFmtId="41" fontId="6" fillId="2" borderId="7" xfId="1" quotePrefix="1" applyNumberFormat="1" applyFont="1" applyFill="1" applyBorder="1" applyAlignment="1" applyProtection="1">
      <alignment horizontal="center" vertical="center"/>
      <protection locked="0"/>
    </xf>
    <xf numFmtId="41" fontId="6" fillId="2" borderId="8" xfId="1" quotePrefix="1" applyNumberFormat="1" applyFont="1" applyFill="1" applyBorder="1" applyAlignment="1" applyProtection="1">
      <alignment horizontal="center" vertical="center"/>
      <protection locked="0"/>
    </xf>
    <xf numFmtId="41" fontId="6" fillId="2" borderId="9" xfId="1" quotePrefix="1" applyNumberFormat="1" applyFont="1" applyFill="1" applyBorder="1" applyAlignment="1" applyProtection="1">
      <alignment horizontal="center" vertical="center"/>
      <protection locked="0"/>
    </xf>
    <xf numFmtId="41" fontId="5" fillId="2" borderId="10" xfId="1" quotePrefix="1" applyNumberFormat="1" applyFont="1" applyFill="1" applyBorder="1" applyAlignment="1" applyProtection="1">
      <alignment horizontal="center" vertical="center" wrapText="1"/>
      <protection locked="0"/>
    </xf>
    <xf numFmtId="0" fontId="7" fillId="3" borderId="11" xfId="0" applyFont="1" applyFill="1" applyBorder="1" applyProtection="1">
      <protection locked="0"/>
    </xf>
    <xf numFmtId="43" fontId="7" fillId="3" borderId="6" xfId="0" applyNumberFormat="1" applyFont="1" applyFill="1" applyBorder="1" applyProtection="1">
      <protection locked="0"/>
    </xf>
    <xf numFmtId="0" fontId="8" fillId="0" borderId="0" xfId="0" applyFont="1" applyAlignment="1" applyProtection="1">
      <alignment horizontal="left" indent="2"/>
      <protection locked="0"/>
    </xf>
    <xf numFmtId="43" fontId="8" fillId="0" borderId="12" xfId="0" applyNumberFormat="1" applyFont="1" applyBorder="1" applyAlignment="1" applyProtection="1">
      <alignment horizontal="left" indent="2"/>
      <protection locked="0"/>
    </xf>
    <xf numFmtId="43" fontId="8" fillId="0" borderId="0" xfId="0" applyNumberFormat="1" applyFont="1" applyAlignment="1" applyProtection="1">
      <alignment horizontal="left" indent="2"/>
      <protection locked="0"/>
    </xf>
    <xf numFmtId="44" fontId="0" fillId="0" borderId="0" xfId="0" applyNumberFormat="1"/>
    <xf numFmtId="0" fontId="1" fillId="0" borderId="0" xfId="0" applyFont="1" applyAlignment="1">
      <alignment horizontal="center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1" defaultTableStyle="TableStyleMedium2" defaultPivotStyle="PivotStyleLight16">
    <tableStyle name="Invisible" pivot="0" table="0" count="0" xr9:uid="{35DDD6CE-B8A4-4B88-8E49-C6E73EFE23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F5FD-115E-4884-9096-4B3260FD6F01}">
  <sheetPr codeName="Sheet1">
    <pageSetUpPr fitToPage="1"/>
  </sheetPr>
  <dimension ref="A1:E25"/>
  <sheetViews>
    <sheetView showGridLines="0" zoomScaleNormal="100" workbookViewId="0">
      <selection activeCell="C32" sqref="C32"/>
    </sheetView>
  </sheetViews>
  <sheetFormatPr defaultRowHeight="15" x14ac:dyDescent="0.25"/>
  <cols>
    <col min="1" max="1" width="34.85546875" bestFit="1" customWidth="1"/>
    <col min="2" max="3" width="15.28515625" bestFit="1" customWidth="1"/>
    <col min="4" max="4" width="15.28515625" customWidth="1"/>
    <col min="7" max="7" width="15.42578125" bestFit="1" customWidth="1"/>
  </cols>
  <sheetData>
    <row r="1" spans="1:5" x14ac:dyDescent="0.25">
      <c r="D1" s="5" t="s">
        <v>16</v>
      </c>
      <c r="E1" s="4"/>
    </row>
    <row r="3" spans="1:5" x14ac:dyDescent="0.25">
      <c r="A3" s="25" t="s">
        <v>18</v>
      </c>
      <c r="B3" s="25"/>
      <c r="C3" s="25"/>
      <c r="D3" s="25"/>
    </row>
    <row r="4" spans="1:5" x14ac:dyDescent="0.25">
      <c r="A4" s="25" t="s">
        <v>19</v>
      </c>
      <c r="B4" s="25"/>
      <c r="C4" s="25"/>
      <c r="D4" s="25"/>
    </row>
    <row r="5" spans="1:5" ht="14.45" customHeight="1" x14ac:dyDescent="0.25">
      <c r="A5" s="25" t="s">
        <v>17</v>
      </c>
      <c r="B5" s="25"/>
      <c r="C5" s="25"/>
      <c r="D5" s="25"/>
    </row>
    <row r="6" spans="1:5" x14ac:dyDescent="0.25">
      <c r="A6" s="25"/>
      <c r="B6" s="25"/>
      <c r="C6" s="25"/>
    </row>
    <row r="7" spans="1:5" x14ac:dyDescent="0.25">
      <c r="B7" s="1" t="s">
        <v>0</v>
      </c>
      <c r="C7" s="1" t="s">
        <v>1</v>
      </c>
      <c r="D7" s="1" t="s">
        <v>15</v>
      </c>
    </row>
    <row r="8" spans="1:5" x14ac:dyDescent="0.25">
      <c r="A8" t="s">
        <v>2</v>
      </c>
      <c r="B8" s="7">
        <f>'Gas Ops'!P6-'Gas Ops'!P15</f>
        <v>8279210.4325108007</v>
      </c>
      <c r="C8" s="7">
        <f>'Gas Ops'!P23+'Gas Ops'!P34</f>
        <v>6250041.4800000004</v>
      </c>
      <c r="D8" s="7">
        <f>'Gas Ops'!P42+'Gas Ops'!P53</f>
        <v>5512437.1299999999</v>
      </c>
      <c r="E8" s="24"/>
    </row>
    <row r="9" spans="1:5" x14ac:dyDescent="0.25">
      <c r="A9" t="s">
        <v>4</v>
      </c>
      <c r="B9" s="2">
        <f>'E&amp;C'!P5</f>
        <v>1466721.8180992</v>
      </c>
      <c r="C9" s="2">
        <f>'E&amp;C'!P18</f>
        <v>1008866.91</v>
      </c>
      <c r="D9" s="2">
        <f>'E&amp;C'!P32</f>
        <v>2458790.42</v>
      </c>
    </row>
    <row r="10" spans="1:5" x14ac:dyDescent="0.25">
      <c r="A10" t="s">
        <v>5</v>
      </c>
      <c r="B10" s="2">
        <f>PSOS!P6</f>
        <v>1083947.0901208001</v>
      </c>
      <c r="C10" s="2">
        <f>PSOS!P23</f>
        <v>389657.37</v>
      </c>
      <c r="D10" s="2">
        <f>PSOS!P31</f>
        <v>345927.21</v>
      </c>
    </row>
    <row r="11" spans="1:5" x14ac:dyDescent="0.25">
      <c r="A11" t="s">
        <v>14</v>
      </c>
      <c r="B11" s="2">
        <f>Strategy!P6</f>
        <v>1139800.1022012001</v>
      </c>
      <c r="C11" s="2">
        <f>Strategy!P18</f>
        <v>332145.44</v>
      </c>
      <c r="D11" s="2">
        <f>Strategy!P28</f>
        <v>223404.84</v>
      </c>
      <c r="E11" s="2"/>
    </row>
    <row r="12" spans="1:5" x14ac:dyDescent="0.25">
      <c r="A12" t="s">
        <v>6</v>
      </c>
      <c r="B12" s="2">
        <f>Fuels!P6</f>
        <v>148351.27012920001</v>
      </c>
      <c r="C12" s="2">
        <f>Fuels!P18</f>
        <v>68736.429999999993</v>
      </c>
      <c r="D12" s="2">
        <f>Fuels!P28</f>
        <v>106121.57</v>
      </c>
    </row>
    <row r="13" spans="1:5" x14ac:dyDescent="0.25">
      <c r="A13" t="s">
        <v>7</v>
      </c>
      <c r="B13" s="2">
        <f>CE!P6</f>
        <v>1425844.5799984001</v>
      </c>
      <c r="C13" s="2">
        <f>CE!P17</f>
        <v>1483804.42</v>
      </c>
      <c r="D13" s="2">
        <f>CE!P27</f>
        <v>1273109.49</v>
      </c>
    </row>
    <row r="14" spans="1:5" x14ac:dyDescent="0.25">
      <c r="A14" t="s">
        <v>8</v>
      </c>
      <c r="B14" s="2">
        <f>+IT!P6+IT!P11</f>
        <v>2899650.0404236</v>
      </c>
      <c r="C14" s="2">
        <f>+IT!P26</f>
        <v>1898927.2</v>
      </c>
      <c r="D14" s="2">
        <f>IT!P39</f>
        <v>2430818.89</v>
      </c>
    </row>
    <row r="15" spans="1:5" x14ac:dyDescent="0.25">
      <c r="A15" t="s">
        <v>9</v>
      </c>
      <c r="B15" s="2">
        <f>Legal!P6</f>
        <v>1426805.0020000001</v>
      </c>
      <c r="C15" s="2">
        <f>Legal!P14</f>
        <v>2633685.9700000002</v>
      </c>
      <c r="D15" s="2">
        <f>Legal!P23</f>
        <v>1212261.42</v>
      </c>
    </row>
    <row r="16" spans="1:5" x14ac:dyDescent="0.25">
      <c r="A16" t="s">
        <v>10</v>
      </c>
      <c r="B16" s="2">
        <f>Exec!P6</f>
        <v>2006206.6960008</v>
      </c>
      <c r="C16" s="2">
        <f>Exec!P19</f>
        <v>255301.92</v>
      </c>
      <c r="D16" s="2">
        <f>Exec!P29</f>
        <v>248213.6</v>
      </c>
    </row>
    <row r="17" spans="1:4" x14ac:dyDescent="0.25">
      <c r="A17" t="s">
        <v>11</v>
      </c>
      <c r="B17" s="2">
        <f>Fin!P6</f>
        <v>480595.5</v>
      </c>
      <c r="C17" s="2">
        <f>Fin!P16</f>
        <v>119367.47</v>
      </c>
      <c r="D17" s="2">
        <f>Fin!P29</f>
        <v>63135.16</v>
      </c>
    </row>
    <row r="18" spans="1:4" x14ac:dyDescent="0.25">
      <c r="A18" t="s">
        <v>12</v>
      </c>
      <c r="B18" s="2">
        <f>HR!P5</f>
        <v>289012.40200080001</v>
      </c>
      <c r="C18" s="2">
        <f>HR!P15</f>
        <v>55756.43</v>
      </c>
      <c r="D18" s="2">
        <f>HR!P24</f>
        <v>28497.5</v>
      </c>
    </row>
    <row r="19" spans="1:4" x14ac:dyDescent="0.25">
      <c r="A19" t="s">
        <v>13</v>
      </c>
      <c r="B19" s="3">
        <f>+Other!P6+Other!P11+Other!P17+Other!P22+Other!P27+Other!P34+Other!P39+Other!P45</f>
        <v>577086.97592</v>
      </c>
      <c r="C19" s="3">
        <f>+Other!P55+Other!P60+Other!P67+Other!P72+Other!P78+Other!P84+Other!P93+Other!P98+Other!P103</f>
        <v>332218.58999999997</v>
      </c>
      <c r="D19" s="3">
        <f>Other!P112+Other!P117+Other!P123+Other!P129+Other!P136+Other!P145+Other!P152+Other!P157</f>
        <v>593208.96</v>
      </c>
    </row>
    <row r="20" spans="1:4" ht="15.75" thickBot="1" x14ac:dyDescent="0.3">
      <c r="A20" s="4" t="s">
        <v>20</v>
      </c>
      <c r="B20" s="8">
        <f>SUM(B8:B19)</f>
        <v>21223231.909404799</v>
      </c>
      <c r="C20" s="8">
        <f t="shared" ref="C20:D20" si="0">SUM(C8:C19)</f>
        <v>14828509.630000001</v>
      </c>
      <c r="D20" s="8">
        <f t="shared" si="0"/>
        <v>14495926.190000001</v>
      </c>
    </row>
    <row r="21" spans="1:4" ht="15.75" thickTop="1" x14ac:dyDescent="0.25"/>
    <row r="22" spans="1:4" x14ac:dyDescent="0.25">
      <c r="A22" t="s">
        <v>3</v>
      </c>
      <c r="B22" s="2">
        <f>'Gas Ops'!P15</f>
        <v>3956652.5306961001</v>
      </c>
      <c r="C22" s="6">
        <v>0</v>
      </c>
      <c r="D22" s="2">
        <v>0</v>
      </c>
    </row>
    <row r="23" spans="1:4" ht="15.75" thickBot="1" x14ac:dyDescent="0.3">
      <c r="A23" t="s">
        <v>21</v>
      </c>
      <c r="B23" s="9">
        <f>+B20+B22</f>
        <v>25179884.440100901</v>
      </c>
      <c r="C23" s="9">
        <f t="shared" ref="C23:D23" si="1">+C20+C22</f>
        <v>14828509.630000001</v>
      </c>
      <c r="D23" s="9">
        <f t="shared" si="1"/>
        <v>14495926.190000001</v>
      </c>
    </row>
    <row r="24" spans="1:4" ht="15.75" thickTop="1" x14ac:dyDescent="0.25">
      <c r="C24" s="6"/>
      <c r="D24" s="2"/>
    </row>
    <row r="25" spans="1:4" x14ac:dyDescent="0.25">
      <c r="C25" s="6"/>
      <c r="D25" s="2"/>
    </row>
  </sheetData>
  <mergeCells count="4">
    <mergeCell ref="A6:C6"/>
    <mergeCell ref="A3:D3"/>
    <mergeCell ref="A4:D4"/>
    <mergeCell ref="A5:D5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64C00-8396-41F5-82C7-985B471F214D}">
  <sheetPr codeName="Sheet10"/>
  <dimension ref="A1:P31"/>
  <sheetViews>
    <sheetView workbookViewId="0">
      <selection activeCell="K47" sqref="K46:K47"/>
    </sheetView>
  </sheetViews>
  <sheetFormatPr defaultColWidth="9.28515625" defaultRowHeight="15" x14ac:dyDescent="0.25"/>
  <cols>
    <col min="1" max="1" width="25.7109375" bestFit="1" customWidth="1"/>
    <col min="2" max="2" width="14.5703125" bestFit="1" customWidth="1"/>
    <col min="3" max="3" width="38.85546875" bestFit="1" customWidth="1"/>
    <col min="4" max="15" width="12.140625" bestFit="1" customWidth="1"/>
    <col min="16" max="16" width="13.5703125" bestFit="1" customWidth="1"/>
  </cols>
  <sheetData>
    <row r="1" spans="1:16" ht="21" x14ac:dyDescent="0.35">
      <c r="A1" s="10" t="s">
        <v>78</v>
      </c>
    </row>
    <row r="3" spans="1:16" ht="15.75" thickBot="1" x14ac:dyDescent="0.3"/>
    <row r="4" spans="1:16" ht="22.5" x14ac:dyDescent="0.25">
      <c r="A4" s="11"/>
      <c r="B4" s="12"/>
      <c r="C4" s="13"/>
      <c r="D4" s="14" t="s">
        <v>23</v>
      </c>
      <c r="E4" s="14" t="s">
        <v>23</v>
      </c>
      <c r="F4" s="14" t="s">
        <v>23</v>
      </c>
      <c r="G4" s="14" t="s">
        <v>23</v>
      </c>
      <c r="H4" s="14" t="s">
        <v>23</v>
      </c>
      <c r="I4" s="14" t="s">
        <v>23</v>
      </c>
      <c r="J4" s="14" t="s">
        <v>23</v>
      </c>
      <c r="K4" s="14" t="s">
        <v>23</v>
      </c>
      <c r="L4" s="14" t="s">
        <v>23</v>
      </c>
      <c r="M4" s="14" t="s">
        <v>23</v>
      </c>
      <c r="N4" s="14" t="s">
        <v>23</v>
      </c>
      <c r="O4" s="14" t="s">
        <v>23</v>
      </c>
      <c r="P4" s="14" t="s">
        <v>23</v>
      </c>
    </row>
    <row r="5" spans="1:16" ht="16.5" thickBot="1" x14ac:dyDescent="0.3">
      <c r="A5" s="15" t="s">
        <v>24</v>
      </c>
      <c r="B5" s="16" t="s">
        <v>25</v>
      </c>
      <c r="C5" s="17" t="s">
        <v>26</v>
      </c>
      <c r="D5" s="14" t="s">
        <v>27</v>
      </c>
      <c r="E5" s="18" t="s">
        <v>28</v>
      </c>
      <c r="F5" s="18" t="s">
        <v>29</v>
      </c>
      <c r="G5" s="18" t="s">
        <v>30</v>
      </c>
      <c r="H5" s="18" t="s">
        <v>31</v>
      </c>
      <c r="I5" s="18" t="s">
        <v>32</v>
      </c>
      <c r="J5" s="18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O5" s="18" t="s">
        <v>38</v>
      </c>
      <c r="P5" s="18" t="s">
        <v>39</v>
      </c>
    </row>
    <row r="6" spans="1:16" x14ac:dyDescent="0.25">
      <c r="A6" s="19" t="s">
        <v>83</v>
      </c>
      <c r="B6" s="19" t="s">
        <v>41</v>
      </c>
      <c r="C6" s="20" t="s">
        <v>42</v>
      </c>
      <c r="D6" s="20">
        <v>97834.566333399998</v>
      </c>
      <c r="E6" s="20">
        <v>102944.5663334</v>
      </c>
      <c r="F6" s="20">
        <v>270037.5413334</v>
      </c>
      <c r="G6" s="20">
        <v>108054.5663334</v>
      </c>
      <c r="H6" s="20">
        <v>210554.5663334</v>
      </c>
      <c r="I6" s="20">
        <v>264927.5413334</v>
      </c>
      <c r="J6" s="20">
        <v>97834.566333399998</v>
      </c>
      <c r="K6" s="20">
        <v>102944.5663334</v>
      </c>
      <c r="L6" s="20">
        <v>264927.5413334</v>
      </c>
      <c r="M6" s="20">
        <v>102944.5663334</v>
      </c>
      <c r="N6" s="20">
        <v>108054.5663334</v>
      </c>
      <c r="O6" s="20">
        <v>275147.5413334</v>
      </c>
      <c r="P6" s="20">
        <v>2006206.6960008</v>
      </c>
    </row>
    <row r="7" spans="1:16" x14ac:dyDescent="0.25">
      <c r="A7" s="21" t="s">
        <v>83</v>
      </c>
      <c r="B7" s="21" t="s">
        <v>64</v>
      </c>
      <c r="C7" s="22" t="s">
        <v>65</v>
      </c>
      <c r="D7" s="22">
        <v>0</v>
      </c>
      <c r="E7" s="22">
        <v>0</v>
      </c>
      <c r="F7" s="22">
        <v>35770</v>
      </c>
      <c r="G7" s="22">
        <v>0</v>
      </c>
      <c r="H7" s="22">
        <v>0</v>
      </c>
      <c r="I7" s="22">
        <v>35770</v>
      </c>
      <c r="J7" s="22">
        <v>0</v>
      </c>
      <c r="K7" s="22">
        <v>0</v>
      </c>
      <c r="L7" s="22">
        <v>35770</v>
      </c>
      <c r="M7" s="22">
        <v>0</v>
      </c>
      <c r="N7" s="22">
        <v>0</v>
      </c>
      <c r="O7" s="22">
        <v>35770</v>
      </c>
      <c r="P7" s="22">
        <v>143080</v>
      </c>
    </row>
    <row r="8" spans="1:16" x14ac:dyDescent="0.25">
      <c r="A8" s="21" t="s">
        <v>83</v>
      </c>
      <c r="B8" s="21" t="s">
        <v>43</v>
      </c>
      <c r="C8" s="22" t="s">
        <v>44</v>
      </c>
      <c r="D8" s="22">
        <v>-7135.4336665999999</v>
      </c>
      <c r="E8" s="22">
        <v>-7135.4336665999999</v>
      </c>
      <c r="F8" s="22">
        <v>-7135.4336665999999</v>
      </c>
      <c r="G8" s="22">
        <v>-7135.4336665999999</v>
      </c>
      <c r="H8" s="22">
        <v>-7135.4336665999999</v>
      </c>
      <c r="I8" s="22">
        <v>-7135.4336665999999</v>
      </c>
      <c r="J8" s="22">
        <v>-7135.4336665999999</v>
      </c>
      <c r="K8" s="22">
        <v>-7135.4336665999999</v>
      </c>
      <c r="L8" s="22">
        <v>-7135.4336665999999</v>
      </c>
      <c r="M8" s="22">
        <v>-7135.4336665999999</v>
      </c>
      <c r="N8" s="22">
        <v>-7135.4336665999999</v>
      </c>
      <c r="O8" s="22">
        <v>-7135.4336665999999</v>
      </c>
      <c r="P8" s="22">
        <v>-85625.203999200006</v>
      </c>
    </row>
    <row r="9" spans="1:16" x14ac:dyDescent="0.25">
      <c r="A9" s="21" t="s">
        <v>83</v>
      </c>
      <c r="B9" s="21" t="s">
        <v>56</v>
      </c>
      <c r="C9" s="22" t="s">
        <v>57</v>
      </c>
      <c r="D9" s="22">
        <v>11416.666666700001</v>
      </c>
      <c r="E9" s="22">
        <v>11416.666666700001</v>
      </c>
      <c r="F9" s="22">
        <v>11416.666666700001</v>
      </c>
      <c r="G9" s="22">
        <v>11416.666666700001</v>
      </c>
      <c r="H9" s="22">
        <v>11416.666666700001</v>
      </c>
      <c r="I9" s="22">
        <v>11416.666666700001</v>
      </c>
      <c r="J9" s="22">
        <v>11416.666666700001</v>
      </c>
      <c r="K9" s="22">
        <v>11416.666666700001</v>
      </c>
      <c r="L9" s="22">
        <v>11416.666666700001</v>
      </c>
      <c r="M9" s="22">
        <v>11416.666666700001</v>
      </c>
      <c r="N9" s="22">
        <v>11416.666666700001</v>
      </c>
      <c r="O9" s="22">
        <v>11416.666666700001</v>
      </c>
      <c r="P9" s="22">
        <v>137000.0000004</v>
      </c>
    </row>
    <row r="10" spans="1:16" x14ac:dyDescent="0.25">
      <c r="A10" s="21" t="s">
        <v>83</v>
      </c>
      <c r="B10" s="21" t="s">
        <v>84</v>
      </c>
      <c r="C10" s="22" t="s">
        <v>85</v>
      </c>
      <c r="D10" s="22">
        <v>0</v>
      </c>
      <c r="E10" s="22">
        <v>0</v>
      </c>
      <c r="F10" s="22">
        <v>126212.97500000001</v>
      </c>
      <c r="G10" s="22">
        <v>0</v>
      </c>
      <c r="H10" s="22">
        <v>0</v>
      </c>
      <c r="I10" s="22">
        <v>126212.97500000001</v>
      </c>
      <c r="J10" s="22">
        <v>0</v>
      </c>
      <c r="K10" s="22">
        <v>0</v>
      </c>
      <c r="L10" s="22">
        <v>126212.97500000001</v>
      </c>
      <c r="M10" s="22">
        <v>0</v>
      </c>
      <c r="N10" s="22">
        <v>0</v>
      </c>
      <c r="O10" s="22">
        <v>126212.97500000001</v>
      </c>
      <c r="P10" s="22">
        <v>504851.9</v>
      </c>
    </row>
    <row r="11" spans="1:16" x14ac:dyDescent="0.25">
      <c r="A11" s="21" t="s">
        <v>83</v>
      </c>
      <c r="B11" s="21" t="s">
        <v>47</v>
      </c>
      <c r="C11" s="22" t="s">
        <v>48</v>
      </c>
      <c r="D11" s="22">
        <v>83333.333333300005</v>
      </c>
      <c r="E11" s="22">
        <v>83333.333333300005</v>
      </c>
      <c r="F11" s="22">
        <v>83333.333333300005</v>
      </c>
      <c r="G11" s="22">
        <v>83333.333333300005</v>
      </c>
      <c r="H11" s="22">
        <v>185833.33333329999</v>
      </c>
      <c r="I11" s="22">
        <v>83333.333333300005</v>
      </c>
      <c r="J11" s="22">
        <v>83333.333333300005</v>
      </c>
      <c r="K11" s="22">
        <v>83333.333333300005</v>
      </c>
      <c r="L11" s="22">
        <v>83333.333333300005</v>
      </c>
      <c r="M11" s="22">
        <v>83333.333333300005</v>
      </c>
      <c r="N11" s="22">
        <v>83333.333333300005</v>
      </c>
      <c r="O11" s="22">
        <v>83333.333333300005</v>
      </c>
      <c r="P11" s="22">
        <v>1102499.9999996</v>
      </c>
    </row>
    <row r="12" spans="1:16" x14ac:dyDescent="0.25">
      <c r="A12" s="21" t="s">
        <v>83</v>
      </c>
      <c r="B12" s="21" t="s">
        <v>49</v>
      </c>
      <c r="C12" s="22" t="s">
        <v>50</v>
      </c>
      <c r="D12" s="22">
        <v>10220</v>
      </c>
      <c r="E12" s="22">
        <v>15330</v>
      </c>
      <c r="F12" s="22">
        <v>20440</v>
      </c>
      <c r="G12" s="22">
        <v>20440</v>
      </c>
      <c r="H12" s="22">
        <v>20440</v>
      </c>
      <c r="I12" s="22">
        <v>15330</v>
      </c>
      <c r="J12" s="22">
        <v>10220</v>
      </c>
      <c r="K12" s="22">
        <v>15330</v>
      </c>
      <c r="L12" s="22">
        <v>15330</v>
      </c>
      <c r="M12" s="22">
        <v>15330</v>
      </c>
      <c r="N12" s="22">
        <v>20440</v>
      </c>
      <c r="O12" s="22">
        <v>25550</v>
      </c>
      <c r="P12" s="22">
        <v>204400</v>
      </c>
    </row>
    <row r="16" spans="1:16" ht="15.75" thickBot="1" x14ac:dyDescent="0.3"/>
    <row r="17" spans="1:16" x14ac:dyDescent="0.25">
      <c r="A17" s="11"/>
      <c r="B17" s="12"/>
      <c r="C17" s="13"/>
      <c r="D17" s="14" t="s">
        <v>113</v>
      </c>
      <c r="E17" s="14" t="s">
        <v>113</v>
      </c>
      <c r="F17" s="14" t="s">
        <v>113</v>
      </c>
      <c r="G17" s="14" t="s">
        <v>113</v>
      </c>
      <c r="H17" s="14" t="s">
        <v>113</v>
      </c>
      <c r="I17" s="14" t="s">
        <v>113</v>
      </c>
      <c r="J17" s="14" t="s">
        <v>113</v>
      </c>
      <c r="K17" s="14" t="s">
        <v>113</v>
      </c>
      <c r="L17" s="14" t="s">
        <v>113</v>
      </c>
      <c r="M17" s="14" t="s">
        <v>113</v>
      </c>
      <c r="N17" s="14" t="s">
        <v>113</v>
      </c>
      <c r="O17" s="14" t="s">
        <v>113</v>
      </c>
      <c r="P17" s="14" t="s">
        <v>113</v>
      </c>
    </row>
    <row r="18" spans="1:16" ht="16.5" thickBot="1" x14ac:dyDescent="0.3">
      <c r="A18" s="15" t="s">
        <v>24</v>
      </c>
      <c r="B18" s="16" t="s">
        <v>25</v>
      </c>
      <c r="C18" s="17" t="s">
        <v>26</v>
      </c>
      <c r="D18" s="14" t="s">
        <v>114</v>
      </c>
      <c r="E18" s="18" t="s">
        <v>115</v>
      </c>
      <c r="F18" s="18" t="s">
        <v>116</v>
      </c>
      <c r="G18" s="18" t="s">
        <v>117</v>
      </c>
      <c r="H18" s="18" t="s">
        <v>118</v>
      </c>
      <c r="I18" s="18" t="s">
        <v>119</v>
      </c>
      <c r="J18" s="18" t="s">
        <v>120</v>
      </c>
      <c r="K18" s="18" t="s">
        <v>121</v>
      </c>
      <c r="L18" s="18" t="s">
        <v>122</v>
      </c>
      <c r="M18" s="18" t="s">
        <v>123</v>
      </c>
      <c r="N18" s="18" t="s">
        <v>124</v>
      </c>
      <c r="O18" s="18" t="s">
        <v>125</v>
      </c>
      <c r="P18" s="18" t="s">
        <v>126</v>
      </c>
    </row>
    <row r="19" spans="1:16" x14ac:dyDescent="0.25">
      <c r="A19" s="19" t="s">
        <v>83</v>
      </c>
      <c r="B19" s="19" t="s">
        <v>41</v>
      </c>
      <c r="C19" s="20" t="s">
        <v>42</v>
      </c>
      <c r="D19" s="20">
        <v>9052.2900000000009</v>
      </c>
      <c r="E19" s="20">
        <v>31069.21</v>
      </c>
      <c r="F19" s="20">
        <v>7524</v>
      </c>
      <c r="G19" s="20">
        <v>0</v>
      </c>
      <c r="H19" s="20">
        <v>32774</v>
      </c>
      <c r="I19" s="20">
        <v>32317</v>
      </c>
      <c r="J19" s="20">
        <v>3658.03</v>
      </c>
      <c r="K19" s="20">
        <v>4378.38</v>
      </c>
      <c r="L19" s="20">
        <v>37956.370000000003</v>
      </c>
      <c r="M19" s="20">
        <v>54986.64</v>
      </c>
      <c r="N19" s="20">
        <v>39300</v>
      </c>
      <c r="O19" s="20">
        <v>2286</v>
      </c>
      <c r="P19" s="20">
        <v>255301.92</v>
      </c>
    </row>
    <row r="20" spans="1:16" x14ac:dyDescent="0.25">
      <c r="A20" s="21" t="s">
        <v>83</v>
      </c>
      <c r="B20" s="21" t="s">
        <v>43</v>
      </c>
      <c r="C20" s="22" t="s">
        <v>44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1067.44</v>
      </c>
      <c r="L20" s="22">
        <v>894.37</v>
      </c>
      <c r="M20" s="22">
        <v>6.94</v>
      </c>
      <c r="N20" s="22">
        <v>0</v>
      </c>
      <c r="O20" s="22">
        <v>0</v>
      </c>
      <c r="P20" s="22">
        <v>1968.75</v>
      </c>
    </row>
    <row r="21" spans="1:16" x14ac:dyDescent="0.25">
      <c r="A21" s="21" t="s">
        <v>83</v>
      </c>
      <c r="B21" s="21" t="s">
        <v>66</v>
      </c>
      <c r="C21" s="22" t="s">
        <v>67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82.8</v>
      </c>
      <c r="L21" s="22">
        <v>0</v>
      </c>
      <c r="M21" s="22">
        <v>0</v>
      </c>
      <c r="N21" s="22">
        <v>0</v>
      </c>
      <c r="O21" s="22">
        <v>0</v>
      </c>
      <c r="P21" s="22">
        <v>82.8</v>
      </c>
    </row>
    <row r="22" spans="1:16" x14ac:dyDescent="0.25">
      <c r="A22" s="21" t="s">
        <v>83</v>
      </c>
      <c r="B22" s="21" t="s">
        <v>58</v>
      </c>
      <c r="C22" s="22" t="s">
        <v>59</v>
      </c>
      <c r="D22" s="22">
        <v>9052.2900000000009</v>
      </c>
      <c r="E22" s="22">
        <v>31069.21</v>
      </c>
      <c r="F22" s="22">
        <v>7524</v>
      </c>
      <c r="G22" s="22">
        <v>0</v>
      </c>
      <c r="H22" s="22">
        <v>32774</v>
      </c>
      <c r="I22" s="22">
        <v>32317</v>
      </c>
      <c r="J22" s="22">
        <v>3658.03</v>
      </c>
      <c r="K22" s="22">
        <v>3228.14</v>
      </c>
      <c r="L22" s="22">
        <v>37062</v>
      </c>
      <c r="M22" s="22">
        <v>54979.7</v>
      </c>
      <c r="N22" s="22">
        <v>39300</v>
      </c>
      <c r="O22" s="22">
        <v>2286</v>
      </c>
      <c r="P22" s="22">
        <v>253250.37</v>
      </c>
    </row>
    <row r="26" spans="1:16" ht="15.75" thickBot="1" x14ac:dyDescent="0.3"/>
    <row r="27" spans="1:16" x14ac:dyDescent="0.25">
      <c r="A27" s="11"/>
      <c r="B27" s="12"/>
      <c r="C27" s="13"/>
      <c r="D27" s="14" t="s">
        <v>113</v>
      </c>
      <c r="E27" s="14" t="s">
        <v>113</v>
      </c>
      <c r="F27" s="14" t="s">
        <v>113</v>
      </c>
      <c r="G27" s="14" t="s">
        <v>113</v>
      </c>
      <c r="H27" s="14" t="s">
        <v>113</v>
      </c>
      <c r="I27" s="14" t="s">
        <v>113</v>
      </c>
      <c r="J27" s="14" t="s">
        <v>113</v>
      </c>
      <c r="K27" s="14" t="s">
        <v>113</v>
      </c>
      <c r="L27" s="14" t="s">
        <v>113</v>
      </c>
      <c r="M27" s="14" t="s">
        <v>113</v>
      </c>
      <c r="N27" s="14" t="s">
        <v>113</v>
      </c>
      <c r="O27" s="14" t="s">
        <v>113</v>
      </c>
      <c r="P27" s="14" t="s">
        <v>113</v>
      </c>
    </row>
    <row r="28" spans="1:16" ht="16.5" thickBot="1" x14ac:dyDescent="0.3">
      <c r="A28" s="15" t="s">
        <v>24</v>
      </c>
      <c r="B28" s="16" t="s">
        <v>25</v>
      </c>
      <c r="C28" s="17" t="s">
        <v>26</v>
      </c>
      <c r="D28" s="14" t="s">
        <v>127</v>
      </c>
      <c r="E28" s="18" t="s">
        <v>128</v>
      </c>
      <c r="F28" s="18" t="s">
        <v>129</v>
      </c>
      <c r="G28" s="18" t="s">
        <v>130</v>
      </c>
      <c r="H28" s="18" t="s">
        <v>131</v>
      </c>
      <c r="I28" s="18" t="s">
        <v>132</v>
      </c>
      <c r="J28" s="18" t="s">
        <v>133</v>
      </c>
      <c r="K28" s="18" t="s">
        <v>134</v>
      </c>
      <c r="L28" s="18" t="s">
        <v>135</v>
      </c>
      <c r="M28" s="18" t="s">
        <v>136</v>
      </c>
      <c r="N28" s="18" t="s">
        <v>137</v>
      </c>
      <c r="O28" s="18" t="s">
        <v>138</v>
      </c>
      <c r="P28" s="18" t="s">
        <v>139</v>
      </c>
    </row>
    <row r="29" spans="1:16" x14ac:dyDescent="0.25">
      <c r="A29" s="19" t="s">
        <v>83</v>
      </c>
      <c r="B29" s="19" t="s">
        <v>41</v>
      </c>
      <c r="C29" s="20" t="s">
        <v>42</v>
      </c>
      <c r="D29" s="20">
        <v>6560.34</v>
      </c>
      <c r="E29" s="20">
        <v>8887.77</v>
      </c>
      <c r="F29" s="20">
        <v>33333</v>
      </c>
      <c r="G29" s="20">
        <v>12286</v>
      </c>
      <c r="H29" s="20">
        <v>2286</v>
      </c>
      <c r="I29" s="20">
        <v>33333</v>
      </c>
      <c r="J29" s="20">
        <v>29818.53</v>
      </c>
      <c r="K29" s="20">
        <v>1087.5</v>
      </c>
      <c r="L29" s="20">
        <v>65694.5</v>
      </c>
      <c r="M29" s="20">
        <v>11218.25</v>
      </c>
      <c r="N29" s="20">
        <v>762</v>
      </c>
      <c r="O29" s="20">
        <v>42946.71</v>
      </c>
      <c r="P29" s="20">
        <v>248213.6</v>
      </c>
    </row>
    <row r="30" spans="1:16" x14ac:dyDescent="0.25">
      <c r="A30" s="21" t="s">
        <v>83</v>
      </c>
      <c r="B30" s="21" t="s">
        <v>146</v>
      </c>
      <c r="C30" s="22" t="s">
        <v>147</v>
      </c>
      <c r="D30" s="22">
        <v>0</v>
      </c>
      <c r="E30" s="22">
        <v>150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150</v>
      </c>
    </row>
    <row r="31" spans="1:16" x14ac:dyDescent="0.25">
      <c r="A31" s="21" t="s">
        <v>83</v>
      </c>
      <c r="B31" s="21" t="s">
        <v>58</v>
      </c>
      <c r="C31" s="22" t="s">
        <v>59</v>
      </c>
      <c r="D31" s="22">
        <v>6560.34</v>
      </c>
      <c r="E31" s="22">
        <v>8737.77</v>
      </c>
      <c r="F31" s="22">
        <v>33333</v>
      </c>
      <c r="G31" s="22">
        <v>12286</v>
      </c>
      <c r="H31" s="22">
        <v>2286</v>
      </c>
      <c r="I31" s="22">
        <v>33333</v>
      </c>
      <c r="J31" s="22">
        <v>29818.53</v>
      </c>
      <c r="K31" s="22">
        <v>1087.5</v>
      </c>
      <c r="L31" s="22">
        <v>65694.5</v>
      </c>
      <c r="M31" s="22">
        <v>11218.25</v>
      </c>
      <c r="N31" s="22">
        <v>762</v>
      </c>
      <c r="O31" s="22">
        <v>42946.71</v>
      </c>
      <c r="P31" s="22">
        <v>248063.6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64E93-7113-4374-AFA5-6FB29BCAB393}">
  <sheetPr codeName="Sheet11"/>
  <dimension ref="A1:P34"/>
  <sheetViews>
    <sheetView topLeftCell="A3" workbookViewId="0">
      <selection activeCell="G40" sqref="G40"/>
    </sheetView>
  </sheetViews>
  <sheetFormatPr defaultRowHeight="15" x14ac:dyDescent="0.25"/>
  <cols>
    <col min="1" max="1" width="32.5703125" bestFit="1" customWidth="1"/>
    <col min="2" max="2" width="14.5703125" bestFit="1" customWidth="1"/>
    <col min="3" max="3" width="39.28515625" bestFit="1" customWidth="1"/>
    <col min="4" max="15" width="12.140625" bestFit="1" customWidth="1"/>
    <col min="16" max="16" width="13.5703125" bestFit="1" customWidth="1"/>
  </cols>
  <sheetData>
    <row r="1" spans="1:16" ht="21" x14ac:dyDescent="0.35">
      <c r="A1" s="10" t="s">
        <v>79</v>
      </c>
    </row>
    <row r="3" spans="1:16" ht="15.75" thickBot="1" x14ac:dyDescent="0.3"/>
    <row r="4" spans="1:16" ht="22.5" x14ac:dyDescent="0.25">
      <c r="A4" s="11"/>
      <c r="B4" s="12"/>
      <c r="C4" s="13"/>
      <c r="D4" s="14" t="s">
        <v>23</v>
      </c>
      <c r="E4" s="14" t="s">
        <v>23</v>
      </c>
      <c r="F4" s="14" t="s">
        <v>23</v>
      </c>
      <c r="G4" s="14" t="s">
        <v>23</v>
      </c>
      <c r="H4" s="14" t="s">
        <v>23</v>
      </c>
      <c r="I4" s="14" t="s">
        <v>23</v>
      </c>
      <c r="J4" s="14" t="s">
        <v>23</v>
      </c>
      <c r="K4" s="14" t="s">
        <v>23</v>
      </c>
      <c r="L4" s="14" t="s">
        <v>23</v>
      </c>
      <c r="M4" s="14" t="s">
        <v>23</v>
      </c>
      <c r="N4" s="14" t="s">
        <v>23</v>
      </c>
      <c r="O4" s="14" t="s">
        <v>23</v>
      </c>
      <c r="P4" s="14" t="s">
        <v>23</v>
      </c>
    </row>
    <row r="5" spans="1:16" ht="16.5" thickBot="1" x14ac:dyDescent="0.3">
      <c r="A5" s="15" t="s">
        <v>24</v>
      </c>
      <c r="B5" s="16" t="s">
        <v>25</v>
      </c>
      <c r="C5" s="17" t="s">
        <v>26</v>
      </c>
      <c r="D5" s="14" t="s">
        <v>27</v>
      </c>
      <c r="E5" s="18" t="s">
        <v>28</v>
      </c>
      <c r="F5" s="18" t="s">
        <v>29</v>
      </c>
      <c r="G5" s="18" t="s">
        <v>30</v>
      </c>
      <c r="H5" s="18" t="s">
        <v>31</v>
      </c>
      <c r="I5" s="18" t="s">
        <v>32</v>
      </c>
      <c r="J5" s="18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O5" s="18" t="s">
        <v>38</v>
      </c>
      <c r="P5" s="18" t="s">
        <v>39</v>
      </c>
    </row>
    <row r="6" spans="1:16" x14ac:dyDescent="0.25">
      <c r="A6" s="19" t="s">
        <v>89</v>
      </c>
      <c r="B6" s="19" t="s">
        <v>41</v>
      </c>
      <c r="C6" s="20" t="s">
        <v>42</v>
      </c>
      <c r="D6" s="20">
        <v>0</v>
      </c>
      <c r="E6" s="20">
        <v>51100</v>
      </c>
      <c r="F6" s="20">
        <v>1226.4000000000001</v>
      </c>
      <c r="G6" s="20">
        <v>0</v>
      </c>
      <c r="H6" s="20">
        <v>157439.1</v>
      </c>
      <c r="I6" s="20">
        <v>158410</v>
      </c>
      <c r="J6" s="20">
        <v>102200</v>
      </c>
      <c r="K6" s="20">
        <v>0</v>
      </c>
      <c r="L6" s="20">
        <v>5110</v>
      </c>
      <c r="M6" s="20">
        <v>0</v>
      </c>
      <c r="N6" s="20">
        <v>0</v>
      </c>
      <c r="O6" s="20">
        <v>5110</v>
      </c>
      <c r="P6" s="20">
        <v>480595.5</v>
      </c>
    </row>
    <row r="7" spans="1:16" x14ac:dyDescent="0.25">
      <c r="A7" s="21" t="s">
        <v>89</v>
      </c>
      <c r="B7" s="21" t="s">
        <v>47</v>
      </c>
      <c r="C7" s="22" t="s">
        <v>48</v>
      </c>
      <c r="D7" s="22">
        <v>0</v>
      </c>
      <c r="E7" s="22">
        <v>0</v>
      </c>
      <c r="F7" s="22">
        <v>0</v>
      </c>
      <c r="G7" s="22">
        <v>0</v>
      </c>
      <c r="H7" s="22">
        <v>153300</v>
      </c>
      <c r="I7" s="22">
        <v>153300</v>
      </c>
      <c r="J7" s="22">
        <v>102200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408800</v>
      </c>
    </row>
    <row r="8" spans="1:16" x14ac:dyDescent="0.25">
      <c r="A8" s="21" t="s">
        <v>89</v>
      </c>
      <c r="B8" s="21" t="s">
        <v>49</v>
      </c>
      <c r="C8" s="22" t="s">
        <v>50</v>
      </c>
      <c r="D8" s="22">
        <v>0</v>
      </c>
      <c r="E8" s="22">
        <v>51100</v>
      </c>
      <c r="F8" s="22">
        <v>1226.4000000000001</v>
      </c>
      <c r="G8" s="22">
        <v>0</v>
      </c>
      <c r="H8" s="22">
        <v>3883.6</v>
      </c>
      <c r="I8" s="22">
        <v>5110</v>
      </c>
      <c r="J8" s="22">
        <v>0</v>
      </c>
      <c r="K8" s="22">
        <v>0</v>
      </c>
      <c r="L8" s="22">
        <v>5110</v>
      </c>
      <c r="M8" s="22">
        <v>0</v>
      </c>
      <c r="N8" s="22">
        <v>0</v>
      </c>
      <c r="O8" s="22">
        <v>5110</v>
      </c>
      <c r="P8" s="22">
        <v>71540</v>
      </c>
    </row>
    <row r="9" spans="1:16" x14ac:dyDescent="0.25">
      <c r="A9" s="21" t="s">
        <v>89</v>
      </c>
      <c r="B9" s="21" t="s">
        <v>72</v>
      </c>
      <c r="C9" s="22" t="s">
        <v>73</v>
      </c>
      <c r="D9" s="22">
        <v>0</v>
      </c>
      <c r="E9" s="22">
        <v>0</v>
      </c>
      <c r="F9" s="22">
        <v>0</v>
      </c>
      <c r="G9" s="22">
        <v>0</v>
      </c>
      <c r="H9" s="22">
        <v>255.5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255.5</v>
      </c>
    </row>
    <row r="13" spans="1:16" ht="15.75" thickBot="1" x14ac:dyDescent="0.3"/>
    <row r="14" spans="1:16" x14ac:dyDescent="0.25">
      <c r="A14" s="11"/>
      <c r="B14" s="12"/>
      <c r="C14" s="13"/>
      <c r="D14" s="14" t="s">
        <v>113</v>
      </c>
      <c r="E14" s="14" t="s">
        <v>113</v>
      </c>
      <c r="F14" s="14" t="s">
        <v>113</v>
      </c>
      <c r="G14" s="14" t="s">
        <v>113</v>
      </c>
      <c r="H14" s="14" t="s">
        <v>113</v>
      </c>
      <c r="I14" s="14" t="s">
        <v>113</v>
      </c>
      <c r="J14" s="14" t="s">
        <v>113</v>
      </c>
      <c r="K14" s="14" t="s">
        <v>113</v>
      </c>
      <c r="L14" s="14" t="s">
        <v>113</v>
      </c>
      <c r="M14" s="14" t="s">
        <v>113</v>
      </c>
      <c r="N14" s="14" t="s">
        <v>113</v>
      </c>
      <c r="O14" s="14" t="s">
        <v>113</v>
      </c>
      <c r="P14" s="14" t="s">
        <v>113</v>
      </c>
    </row>
    <row r="15" spans="1:16" ht="16.5" thickBot="1" x14ac:dyDescent="0.3">
      <c r="A15" s="15" t="s">
        <v>24</v>
      </c>
      <c r="B15" s="16" t="s">
        <v>25</v>
      </c>
      <c r="C15" s="17" t="s">
        <v>26</v>
      </c>
      <c r="D15" s="14" t="s">
        <v>114</v>
      </c>
      <c r="E15" s="18" t="s">
        <v>115</v>
      </c>
      <c r="F15" s="18" t="s">
        <v>116</v>
      </c>
      <c r="G15" s="18" t="s">
        <v>117</v>
      </c>
      <c r="H15" s="18" t="s">
        <v>118</v>
      </c>
      <c r="I15" s="18" t="s">
        <v>119</v>
      </c>
      <c r="J15" s="18" t="s">
        <v>120</v>
      </c>
      <c r="K15" s="18" t="s">
        <v>121</v>
      </c>
      <c r="L15" s="18" t="s">
        <v>122</v>
      </c>
      <c r="M15" s="18" t="s">
        <v>123</v>
      </c>
      <c r="N15" s="18" t="s">
        <v>124</v>
      </c>
      <c r="O15" s="18" t="s">
        <v>125</v>
      </c>
      <c r="P15" s="18" t="s">
        <v>126</v>
      </c>
    </row>
    <row r="16" spans="1:16" x14ac:dyDescent="0.25">
      <c r="A16" s="19" t="s">
        <v>89</v>
      </c>
      <c r="B16" s="19" t="s">
        <v>41</v>
      </c>
      <c r="C16" s="20" t="s">
        <v>42</v>
      </c>
      <c r="D16" s="20">
        <v>246.56</v>
      </c>
      <c r="E16" s="20">
        <v>26636.43</v>
      </c>
      <c r="F16" s="20">
        <v>6018.41</v>
      </c>
      <c r="G16" s="20">
        <v>14531.27</v>
      </c>
      <c r="H16" s="20">
        <v>2725.95</v>
      </c>
      <c r="I16" s="20">
        <v>2986.98</v>
      </c>
      <c r="J16" s="20">
        <v>8114.15</v>
      </c>
      <c r="K16" s="20">
        <v>11346.71</v>
      </c>
      <c r="L16" s="20">
        <v>3488.4</v>
      </c>
      <c r="M16" s="20">
        <v>12201.41</v>
      </c>
      <c r="N16" s="20">
        <v>2740.48</v>
      </c>
      <c r="O16" s="20">
        <v>28330.720000000001</v>
      </c>
      <c r="P16" s="20">
        <v>119367.47</v>
      </c>
    </row>
    <row r="17" spans="1:16" x14ac:dyDescent="0.25">
      <c r="A17" s="21" t="s">
        <v>89</v>
      </c>
      <c r="B17" s="21" t="s">
        <v>64</v>
      </c>
      <c r="C17" s="22" t="s">
        <v>65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8030.63</v>
      </c>
      <c r="O17" s="22">
        <v>0</v>
      </c>
      <c r="P17" s="22">
        <v>8030.63</v>
      </c>
    </row>
    <row r="18" spans="1:16" x14ac:dyDescent="0.25">
      <c r="A18" s="21" t="s">
        <v>89</v>
      </c>
      <c r="B18" s="21" t="s">
        <v>142</v>
      </c>
      <c r="C18" s="22" t="s">
        <v>143</v>
      </c>
      <c r="D18" s="22">
        <v>-2544.16</v>
      </c>
      <c r="E18" s="22">
        <v>238.75</v>
      </c>
      <c r="F18" s="22">
        <v>495.11</v>
      </c>
      <c r="G18" s="22">
        <v>490.55</v>
      </c>
      <c r="H18" s="22">
        <v>238.75</v>
      </c>
      <c r="I18" s="22">
        <v>23.94</v>
      </c>
      <c r="J18" s="22">
        <v>1197.25</v>
      </c>
      <c r="K18" s="22">
        <v>8030.63</v>
      </c>
      <c r="L18" s="22">
        <v>0</v>
      </c>
      <c r="M18" s="22">
        <v>7386.76</v>
      </c>
      <c r="N18" s="22">
        <v>-8030.63</v>
      </c>
      <c r="O18" s="22">
        <v>540</v>
      </c>
      <c r="P18" s="22">
        <v>8066.95</v>
      </c>
    </row>
    <row r="19" spans="1:16" x14ac:dyDescent="0.25">
      <c r="A19" s="21" t="s">
        <v>89</v>
      </c>
      <c r="B19" s="21" t="s">
        <v>43</v>
      </c>
      <c r="C19" s="22" t="s">
        <v>44</v>
      </c>
      <c r="D19" s="22">
        <v>0</v>
      </c>
      <c r="E19" s="22">
        <v>25700</v>
      </c>
      <c r="F19" s="22">
        <v>0</v>
      </c>
      <c r="G19" s="22">
        <v>11250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36950</v>
      </c>
    </row>
    <row r="20" spans="1:16" x14ac:dyDescent="0.25">
      <c r="A20" s="21" t="s">
        <v>89</v>
      </c>
      <c r="B20" s="21" t="s">
        <v>56</v>
      </c>
      <c r="C20" s="22" t="s">
        <v>57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1430.02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1430.02</v>
      </c>
    </row>
    <row r="21" spans="1:16" x14ac:dyDescent="0.25">
      <c r="A21" s="21" t="s">
        <v>89</v>
      </c>
      <c r="B21" s="21" t="s">
        <v>58</v>
      </c>
      <c r="C21" s="22" t="s">
        <v>59</v>
      </c>
      <c r="D21" s="22">
        <v>2790.72</v>
      </c>
      <c r="E21" s="22">
        <v>697.68</v>
      </c>
      <c r="F21" s="22">
        <v>5523.3</v>
      </c>
      <c r="G21" s="22">
        <v>2790.72</v>
      </c>
      <c r="H21" s="22">
        <v>2180.83</v>
      </c>
      <c r="I21" s="22">
        <v>2963.04</v>
      </c>
      <c r="J21" s="22">
        <v>5486.88</v>
      </c>
      <c r="K21" s="22">
        <v>3316.08</v>
      </c>
      <c r="L21" s="22">
        <v>3488.4</v>
      </c>
      <c r="M21" s="22">
        <v>4814.6499999999996</v>
      </c>
      <c r="N21" s="22">
        <v>2740.48</v>
      </c>
      <c r="O21" s="22">
        <v>27790.720000000001</v>
      </c>
      <c r="P21" s="22">
        <v>64583.5</v>
      </c>
    </row>
    <row r="22" spans="1:16" x14ac:dyDescent="0.25">
      <c r="A22" s="21" t="s">
        <v>89</v>
      </c>
      <c r="B22" s="21" t="s">
        <v>92</v>
      </c>
      <c r="C22" s="22" t="s">
        <v>93</v>
      </c>
      <c r="D22" s="22">
        <v>0</v>
      </c>
      <c r="E22" s="22">
        <v>0</v>
      </c>
      <c r="F22" s="22">
        <v>0</v>
      </c>
      <c r="G22" s="22">
        <v>0</v>
      </c>
      <c r="H22" s="22">
        <v>306.37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306.37</v>
      </c>
    </row>
    <row r="26" spans="1:16" ht="15.75" thickBot="1" x14ac:dyDescent="0.3"/>
    <row r="27" spans="1:16" x14ac:dyDescent="0.25">
      <c r="A27" s="11"/>
      <c r="B27" s="12"/>
      <c r="C27" s="13"/>
      <c r="D27" s="14" t="s">
        <v>113</v>
      </c>
      <c r="E27" s="14" t="s">
        <v>113</v>
      </c>
      <c r="F27" s="14" t="s">
        <v>113</v>
      </c>
      <c r="G27" s="14" t="s">
        <v>113</v>
      </c>
      <c r="H27" s="14" t="s">
        <v>113</v>
      </c>
      <c r="I27" s="14" t="s">
        <v>113</v>
      </c>
      <c r="J27" s="14" t="s">
        <v>113</v>
      </c>
      <c r="K27" s="14" t="s">
        <v>113</v>
      </c>
      <c r="L27" s="14" t="s">
        <v>113</v>
      </c>
      <c r="M27" s="14" t="s">
        <v>113</v>
      </c>
      <c r="N27" s="14" t="s">
        <v>113</v>
      </c>
      <c r="O27" s="14" t="s">
        <v>113</v>
      </c>
      <c r="P27" s="14" t="s">
        <v>113</v>
      </c>
    </row>
    <row r="28" spans="1:16" ht="16.5" thickBot="1" x14ac:dyDescent="0.3">
      <c r="A28" s="15" t="s">
        <v>24</v>
      </c>
      <c r="B28" s="16" t="s">
        <v>25</v>
      </c>
      <c r="C28" s="17" t="s">
        <v>26</v>
      </c>
      <c r="D28" s="14" t="s">
        <v>127</v>
      </c>
      <c r="E28" s="18" t="s">
        <v>128</v>
      </c>
      <c r="F28" s="18" t="s">
        <v>129</v>
      </c>
      <c r="G28" s="18" t="s">
        <v>130</v>
      </c>
      <c r="H28" s="18" t="s">
        <v>131</v>
      </c>
      <c r="I28" s="18" t="s">
        <v>132</v>
      </c>
      <c r="J28" s="18" t="s">
        <v>133</v>
      </c>
      <c r="K28" s="18" t="s">
        <v>134</v>
      </c>
      <c r="L28" s="18" t="s">
        <v>135</v>
      </c>
      <c r="M28" s="18" t="s">
        <v>136</v>
      </c>
      <c r="N28" s="18" t="s">
        <v>137</v>
      </c>
      <c r="O28" s="18" t="s">
        <v>138</v>
      </c>
      <c r="P28" s="18" t="s">
        <v>139</v>
      </c>
    </row>
    <row r="29" spans="1:16" x14ac:dyDescent="0.25">
      <c r="A29" s="19" t="s">
        <v>89</v>
      </c>
      <c r="B29" s="19" t="s">
        <v>41</v>
      </c>
      <c r="C29" s="20" t="s">
        <v>42</v>
      </c>
      <c r="D29" s="20">
        <v>2091.88</v>
      </c>
      <c r="E29" s="20">
        <v>2642.11</v>
      </c>
      <c r="F29" s="20">
        <v>23040.54</v>
      </c>
      <c r="G29" s="20">
        <v>446.81</v>
      </c>
      <c r="H29" s="20">
        <v>0</v>
      </c>
      <c r="I29" s="20">
        <v>11140.3</v>
      </c>
      <c r="J29" s="20">
        <v>-75.36</v>
      </c>
      <c r="K29" s="20">
        <v>1892.33</v>
      </c>
      <c r="L29" s="20">
        <v>4212.49</v>
      </c>
      <c r="M29" s="20">
        <v>4256.07</v>
      </c>
      <c r="N29" s="20">
        <v>1464.57</v>
      </c>
      <c r="O29" s="20">
        <v>12023.42</v>
      </c>
      <c r="P29" s="20">
        <v>63135.16</v>
      </c>
    </row>
    <row r="30" spans="1:16" x14ac:dyDescent="0.25">
      <c r="A30" s="21" t="s">
        <v>89</v>
      </c>
      <c r="B30" s="21" t="s">
        <v>142</v>
      </c>
      <c r="C30" s="22" t="s">
        <v>143</v>
      </c>
      <c r="D30" s="22">
        <v>-661.2</v>
      </c>
      <c r="E30" s="22">
        <v>0</v>
      </c>
      <c r="F30" s="22">
        <v>640.54</v>
      </c>
      <c r="G30" s="22">
        <v>446.81</v>
      </c>
      <c r="H30" s="22">
        <v>0</v>
      </c>
      <c r="I30" s="22">
        <v>7966.3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8942</v>
      </c>
      <c r="P30" s="22">
        <v>17334.45</v>
      </c>
    </row>
    <row r="31" spans="1:16" x14ac:dyDescent="0.25">
      <c r="A31" s="21" t="s">
        <v>89</v>
      </c>
      <c r="B31" s="21" t="s">
        <v>43</v>
      </c>
      <c r="C31" s="22" t="s">
        <v>44</v>
      </c>
      <c r="D31" s="22">
        <v>0</v>
      </c>
      <c r="E31" s="22">
        <v>0</v>
      </c>
      <c r="F31" s="22">
        <v>22400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22400</v>
      </c>
    </row>
    <row r="32" spans="1:16" x14ac:dyDescent="0.25">
      <c r="A32" s="21" t="s">
        <v>89</v>
      </c>
      <c r="B32" s="21" t="s">
        <v>56</v>
      </c>
      <c r="C32" s="22" t="s">
        <v>57</v>
      </c>
      <c r="D32" s="22">
        <v>1413.08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1413.08</v>
      </c>
    </row>
    <row r="33" spans="1:16" x14ac:dyDescent="0.25">
      <c r="A33" s="21" t="s">
        <v>89</v>
      </c>
      <c r="B33" s="21" t="s">
        <v>58</v>
      </c>
      <c r="C33" s="22" t="s">
        <v>59</v>
      </c>
      <c r="D33" s="22">
        <v>1340</v>
      </c>
      <c r="E33" s="22">
        <v>2642.11</v>
      </c>
      <c r="F33" s="22">
        <v>0</v>
      </c>
      <c r="G33" s="22">
        <v>0</v>
      </c>
      <c r="H33" s="22">
        <v>0</v>
      </c>
      <c r="I33" s="22">
        <v>675</v>
      </c>
      <c r="J33" s="22">
        <v>-75.36</v>
      </c>
      <c r="K33" s="22">
        <v>1892.33</v>
      </c>
      <c r="L33" s="22">
        <v>4212.49</v>
      </c>
      <c r="M33" s="22">
        <v>4256.07</v>
      </c>
      <c r="N33" s="22">
        <v>1464.57</v>
      </c>
      <c r="O33" s="22">
        <v>3081.42</v>
      </c>
      <c r="P33" s="22">
        <v>19488.63</v>
      </c>
    </row>
    <row r="34" spans="1:16" x14ac:dyDescent="0.25">
      <c r="A34" s="21" t="s">
        <v>89</v>
      </c>
      <c r="B34" s="21" t="s">
        <v>45</v>
      </c>
      <c r="C34" s="22" t="s">
        <v>46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2499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2499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1EE77-11A7-4C7A-BBCD-E4567A3D9CD9}">
  <sheetPr codeName="Sheet12"/>
  <dimension ref="A1:P26"/>
  <sheetViews>
    <sheetView workbookViewId="0">
      <selection activeCell="E33" sqref="E33"/>
    </sheetView>
  </sheetViews>
  <sheetFormatPr defaultRowHeight="15" x14ac:dyDescent="0.25"/>
  <cols>
    <col min="1" max="1" width="31.5703125" bestFit="1" customWidth="1"/>
    <col min="2" max="2" width="14.5703125" bestFit="1" customWidth="1"/>
    <col min="3" max="3" width="42.85546875" bestFit="1" customWidth="1"/>
    <col min="4" max="15" width="12.140625" bestFit="1" customWidth="1"/>
    <col min="16" max="16" width="13.5703125" bestFit="1" customWidth="1"/>
  </cols>
  <sheetData>
    <row r="1" spans="1:16" ht="21" x14ac:dyDescent="0.35">
      <c r="A1" s="10" t="s">
        <v>80</v>
      </c>
    </row>
    <row r="4" spans="1:16" ht="16.5" thickBot="1" x14ac:dyDescent="0.3">
      <c r="A4" s="15" t="s">
        <v>24</v>
      </c>
      <c r="B4" s="16" t="s">
        <v>25</v>
      </c>
      <c r="C4" s="17" t="s">
        <v>26</v>
      </c>
      <c r="D4" s="14" t="s">
        <v>27</v>
      </c>
      <c r="E4" s="18" t="s">
        <v>28</v>
      </c>
      <c r="F4" s="18" t="s">
        <v>29</v>
      </c>
      <c r="G4" s="18" t="s">
        <v>30</v>
      </c>
      <c r="H4" s="18" t="s">
        <v>31</v>
      </c>
      <c r="I4" s="18" t="s">
        <v>32</v>
      </c>
      <c r="J4" s="18" t="s">
        <v>33</v>
      </c>
      <c r="K4" s="18" t="s">
        <v>34</v>
      </c>
      <c r="L4" s="18" t="s">
        <v>35</v>
      </c>
      <c r="M4" s="18" t="s">
        <v>36</v>
      </c>
      <c r="N4" s="18" t="s">
        <v>37</v>
      </c>
      <c r="O4" s="18" t="s">
        <v>38</v>
      </c>
      <c r="P4" s="18" t="s">
        <v>39</v>
      </c>
    </row>
    <row r="5" spans="1:16" x14ac:dyDescent="0.25">
      <c r="A5" s="19" t="s">
        <v>90</v>
      </c>
      <c r="B5" s="19" t="s">
        <v>41</v>
      </c>
      <c r="C5" s="20" t="s">
        <v>42</v>
      </c>
      <c r="D5" s="20">
        <v>15227.030093400001</v>
      </c>
      <c r="E5" s="20">
        <v>15227.030093400001</v>
      </c>
      <c r="F5" s="20">
        <v>58151.030093399997</v>
      </c>
      <c r="G5" s="20">
        <v>15227.030093400001</v>
      </c>
      <c r="H5" s="20">
        <v>42821.030093399997</v>
      </c>
      <c r="I5" s="20">
        <v>25447.030093400001</v>
      </c>
      <c r="J5" s="20">
        <v>15227.030093400001</v>
      </c>
      <c r="K5" s="20">
        <v>40777.030093399997</v>
      </c>
      <c r="L5" s="20">
        <v>15227.030093400001</v>
      </c>
      <c r="M5" s="20">
        <v>15227.030093400001</v>
      </c>
      <c r="N5" s="20">
        <v>15227.050533400001</v>
      </c>
      <c r="O5" s="20">
        <v>15227.050533400001</v>
      </c>
      <c r="P5" s="20">
        <v>289012.40200080001</v>
      </c>
    </row>
    <row r="6" spans="1:16" x14ac:dyDescent="0.25">
      <c r="A6" s="21" t="s">
        <v>90</v>
      </c>
      <c r="B6" s="21" t="s">
        <v>43</v>
      </c>
      <c r="C6" s="22" t="s">
        <v>44</v>
      </c>
      <c r="D6" s="22">
        <v>-5522.9731665999998</v>
      </c>
      <c r="E6" s="22">
        <v>-5522.9731665999998</v>
      </c>
      <c r="F6" s="22">
        <v>-5522.9731665999998</v>
      </c>
      <c r="G6" s="22">
        <v>-5522.9731665999998</v>
      </c>
      <c r="H6" s="22">
        <v>-5522.9731665999998</v>
      </c>
      <c r="I6" s="22">
        <v>-5522.9731665999998</v>
      </c>
      <c r="J6" s="22">
        <v>-5522.9731665999998</v>
      </c>
      <c r="K6" s="22">
        <v>-5522.9731665999998</v>
      </c>
      <c r="L6" s="22">
        <v>-5522.9731665999998</v>
      </c>
      <c r="M6" s="22">
        <v>-5522.9731665999998</v>
      </c>
      <c r="N6" s="22">
        <v>-5522.9731665999998</v>
      </c>
      <c r="O6" s="22">
        <v>-5522.9731665999998</v>
      </c>
      <c r="P6" s="22">
        <v>-66275.677999199994</v>
      </c>
    </row>
    <row r="7" spans="1:16" x14ac:dyDescent="0.25">
      <c r="A7" s="21" t="s">
        <v>90</v>
      </c>
      <c r="B7" s="21" t="s">
        <v>87</v>
      </c>
      <c r="C7" s="22" t="s">
        <v>88</v>
      </c>
      <c r="D7" s="22">
        <v>5845.84</v>
      </c>
      <c r="E7" s="22">
        <v>5845.84</v>
      </c>
      <c r="F7" s="22">
        <v>5845.84</v>
      </c>
      <c r="G7" s="22">
        <v>5845.84</v>
      </c>
      <c r="H7" s="22">
        <v>5845.84</v>
      </c>
      <c r="I7" s="22">
        <v>16065.84</v>
      </c>
      <c r="J7" s="22">
        <v>5845.84</v>
      </c>
      <c r="K7" s="22">
        <v>31395.84</v>
      </c>
      <c r="L7" s="22">
        <v>5845.84</v>
      </c>
      <c r="M7" s="22">
        <v>5845.84</v>
      </c>
      <c r="N7" s="22">
        <v>5845.84</v>
      </c>
      <c r="O7" s="22">
        <v>5845.84</v>
      </c>
      <c r="P7" s="22">
        <v>105920.08</v>
      </c>
    </row>
    <row r="8" spans="1:16" x14ac:dyDescent="0.25">
      <c r="A8" s="21" t="s">
        <v>90</v>
      </c>
      <c r="B8" s="21" t="s">
        <v>49</v>
      </c>
      <c r="C8" s="22" t="s">
        <v>50</v>
      </c>
      <c r="D8" s="22">
        <v>14904.163259999999</v>
      </c>
      <c r="E8" s="22">
        <v>14904.163259999999</v>
      </c>
      <c r="F8" s="22">
        <v>57828.163260000001</v>
      </c>
      <c r="G8" s="22">
        <v>14904.163259999999</v>
      </c>
      <c r="H8" s="22">
        <v>42498.163260000001</v>
      </c>
      <c r="I8" s="22">
        <v>14904.163259999999</v>
      </c>
      <c r="J8" s="22">
        <v>14904.163259999999</v>
      </c>
      <c r="K8" s="22">
        <v>14904.163259999999</v>
      </c>
      <c r="L8" s="22">
        <v>14904.163259999999</v>
      </c>
      <c r="M8" s="22">
        <v>14904.163259999999</v>
      </c>
      <c r="N8" s="22">
        <v>14904.1837</v>
      </c>
      <c r="O8" s="22">
        <v>14904.1837</v>
      </c>
      <c r="P8" s="22">
        <v>249368</v>
      </c>
    </row>
    <row r="12" spans="1:16" ht="15.75" thickBot="1" x14ac:dyDescent="0.3"/>
    <row r="13" spans="1:16" x14ac:dyDescent="0.25">
      <c r="A13" s="11"/>
      <c r="B13" s="12"/>
      <c r="C13" s="13"/>
      <c r="D13" s="14" t="s">
        <v>113</v>
      </c>
      <c r="E13" s="14" t="s">
        <v>113</v>
      </c>
      <c r="F13" s="14" t="s">
        <v>113</v>
      </c>
      <c r="G13" s="14" t="s">
        <v>113</v>
      </c>
      <c r="H13" s="14" t="s">
        <v>113</v>
      </c>
      <c r="I13" s="14" t="s">
        <v>113</v>
      </c>
      <c r="J13" s="14" t="s">
        <v>113</v>
      </c>
      <c r="K13" s="14" t="s">
        <v>113</v>
      </c>
      <c r="L13" s="14" t="s">
        <v>113</v>
      </c>
      <c r="M13" s="14" t="s">
        <v>113</v>
      </c>
      <c r="N13" s="14" t="s">
        <v>113</v>
      </c>
      <c r="O13" s="14" t="s">
        <v>113</v>
      </c>
      <c r="P13" s="14" t="s">
        <v>113</v>
      </c>
    </row>
    <row r="14" spans="1:16" ht="16.5" thickBot="1" x14ac:dyDescent="0.3">
      <c r="A14" s="15" t="s">
        <v>24</v>
      </c>
      <c r="B14" s="16" t="s">
        <v>25</v>
      </c>
      <c r="C14" s="17" t="s">
        <v>26</v>
      </c>
      <c r="D14" s="14" t="s">
        <v>114</v>
      </c>
      <c r="E14" s="18" t="s">
        <v>115</v>
      </c>
      <c r="F14" s="18" t="s">
        <v>116</v>
      </c>
      <c r="G14" s="18" t="s">
        <v>117</v>
      </c>
      <c r="H14" s="18" t="s">
        <v>118</v>
      </c>
      <c r="I14" s="18" t="s">
        <v>119</v>
      </c>
      <c r="J14" s="18" t="s">
        <v>120</v>
      </c>
      <c r="K14" s="18" t="s">
        <v>121</v>
      </c>
      <c r="L14" s="18" t="s">
        <v>122</v>
      </c>
      <c r="M14" s="18" t="s">
        <v>123</v>
      </c>
      <c r="N14" s="18" t="s">
        <v>124</v>
      </c>
      <c r="O14" s="18" t="s">
        <v>125</v>
      </c>
      <c r="P14" s="18" t="s">
        <v>126</v>
      </c>
    </row>
    <row r="15" spans="1:16" x14ac:dyDescent="0.25">
      <c r="A15" s="19" t="s">
        <v>90</v>
      </c>
      <c r="B15" s="19" t="s">
        <v>41</v>
      </c>
      <c r="C15" s="20" t="s">
        <v>42</v>
      </c>
      <c r="D15" s="20">
        <v>681.02</v>
      </c>
      <c r="E15" s="20">
        <v>1025.5899999999999</v>
      </c>
      <c r="F15" s="20">
        <v>2222.1799999999998</v>
      </c>
      <c r="G15" s="20">
        <v>1362.68</v>
      </c>
      <c r="H15" s="20">
        <v>2648.07</v>
      </c>
      <c r="I15" s="20">
        <v>2043.9</v>
      </c>
      <c r="J15" s="20">
        <v>13976.96</v>
      </c>
      <c r="K15" s="20">
        <v>10890.65</v>
      </c>
      <c r="L15" s="20">
        <v>5680.79</v>
      </c>
      <c r="M15" s="20">
        <v>5287.84</v>
      </c>
      <c r="N15" s="20">
        <v>5118.62</v>
      </c>
      <c r="O15" s="20">
        <v>4818.13</v>
      </c>
      <c r="P15" s="20">
        <v>55756.43</v>
      </c>
    </row>
    <row r="16" spans="1:16" x14ac:dyDescent="0.25">
      <c r="A16" s="21" t="s">
        <v>90</v>
      </c>
      <c r="B16" s="21" t="s">
        <v>56</v>
      </c>
      <c r="C16" s="22" t="s">
        <v>57</v>
      </c>
      <c r="D16" s="22">
        <v>381.5</v>
      </c>
      <c r="E16" s="22">
        <v>940.14</v>
      </c>
      <c r="F16" s="22">
        <v>1300</v>
      </c>
      <c r="G16" s="22">
        <v>455.49</v>
      </c>
      <c r="H16" s="22">
        <v>1998.66</v>
      </c>
      <c r="I16" s="22">
        <v>1230.42</v>
      </c>
      <c r="J16" s="22">
        <v>7081.46</v>
      </c>
      <c r="K16" s="22">
        <v>4323.3599999999997</v>
      </c>
      <c r="L16" s="22">
        <v>1774.22</v>
      </c>
      <c r="M16" s="22">
        <v>940.15</v>
      </c>
      <c r="N16" s="22">
        <v>288.76</v>
      </c>
      <c r="O16" s="22">
        <v>944.01</v>
      </c>
      <c r="P16" s="22">
        <v>21658.17</v>
      </c>
    </row>
    <row r="17" spans="1:16" x14ac:dyDescent="0.25">
      <c r="A17" s="21" t="s">
        <v>90</v>
      </c>
      <c r="B17" s="21" t="s">
        <v>58</v>
      </c>
      <c r="C17" s="22" t="s">
        <v>59</v>
      </c>
      <c r="D17" s="22">
        <v>299.52</v>
      </c>
      <c r="E17" s="22">
        <v>85.45</v>
      </c>
      <c r="F17" s="22">
        <v>922.18</v>
      </c>
      <c r="G17" s="22">
        <v>907.19</v>
      </c>
      <c r="H17" s="22">
        <v>649.41</v>
      </c>
      <c r="I17" s="22">
        <v>813.48</v>
      </c>
      <c r="J17" s="22">
        <v>6895.5</v>
      </c>
      <c r="K17" s="22">
        <v>6567.29</v>
      </c>
      <c r="L17" s="22">
        <v>3906.57</v>
      </c>
      <c r="M17" s="22">
        <v>4347.6899999999996</v>
      </c>
      <c r="N17" s="22">
        <v>4829.8599999999997</v>
      </c>
      <c r="O17" s="22">
        <v>3874.12</v>
      </c>
      <c r="P17" s="22">
        <v>34098.26</v>
      </c>
    </row>
    <row r="21" spans="1:16" ht="15.75" thickBot="1" x14ac:dyDescent="0.3"/>
    <row r="22" spans="1:16" x14ac:dyDescent="0.25">
      <c r="A22" s="11"/>
      <c r="B22" s="12"/>
      <c r="C22" s="13"/>
      <c r="D22" s="14" t="s">
        <v>113</v>
      </c>
      <c r="E22" s="14" t="s">
        <v>113</v>
      </c>
      <c r="F22" s="14" t="s">
        <v>113</v>
      </c>
      <c r="G22" s="14" t="s">
        <v>113</v>
      </c>
      <c r="H22" s="14" t="s">
        <v>113</v>
      </c>
      <c r="I22" s="14" t="s">
        <v>113</v>
      </c>
      <c r="J22" s="14" t="s">
        <v>113</v>
      </c>
      <c r="K22" s="14" t="s">
        <v>113</v>
      </c>
      <c r="L22" s="14" t="s">
        <v>113</v>
      </c>
      <c r="M22" s="14" t="s">
        <v>113</v>
      </c>
      <c r="N22" s="14" t="s">
        <v>113</v>
      </c>
      <c r="O22" s="14" t="s">
        <v>113</v>
      </c>
      <c r="P22" s="14" t="s">
        <v>113</v>
      </c>
    </row>
    <row r="23" spans="1:16" ht="16.5" thickBot="1" x14ac:dyDescent="0.3">
      <c r="A23" s="15" t="s">
        <v>24</v>
      </c>
      <c r="B23" s="16" t="s">
        <v>25</v>
      </c>
      <c r="C23" s="17" t="s">
        <v>26</v>
      </c>
      <c r="D23" s="14" t="s">
        <v>127</v>
      </c>
      <c r="E23" s="18" t="s">
        <v>128</v>
      </c>
      <c r="F23" s="18" t="s">
        <v>129</v>
      </c>
      <c r="G23" s="18" t="s">
        <v>130</v>
      </c>
      <c r="H23" s="18" t="s">
        <v>131</v>
      </c>
      <c r="I23" s="18" t="s">
        <v>132</v>
      </c>
      <c r="J23" s="18" t="s">
        <v>133</v>
      </c>
      <c r="K23" s="18" t="s">
        <v>134</v>
      </c>
      <c r="L23" s="18" t="s">
        <v>135</v>
      </c>
      <c r="M23" s="18" t="s">
        <v>136</v>
      </c>
      <c r="N23" s="18" t="s">
        <v>137</v>
      </c>
      <c r="O23" s="18" t="s">
        <v>138</v>
      </c>
      <c r="P23" s="18" t="s">
        <v>139</v>
      </c>
    </row>
    <row r="24" spans="1:16" x14ac:dyDescent="0.25">
      <c r="A24" s="19" t="s">
        <v>90</v>
      </c>
      <c r="B24" s="19" t="s">
        <v>41</v>
      </c>
      <c r="C24" s="20" t="s">
        <v>42</v>
      </c>
      <c r="D24" s="20">
        <v>567.08000000000004</v>
      </c>
      <c r="E24" s="20">
        <v>392.9</v>
      </c>
      <c r="F24" s="20">
        <v>5001.08</v>
      </c>
      <c r="G24" s="20">
        <v>3211.94</v>
      </c>
      <c r="H24" s="20">
        <v>3560.72</v>
      </c>
      <c r="I24" s="20">
        <v>1731.28</v>
      </c>
      <c r="J24" s="20">
        <v>2260.17</v>
      </c>
      <c r="K24" s="20">
        <v>3175.42</v>
      </c>
      <c r="L24" s="20">
        <v>1929.74</v>
      </c>
      <c r="M24" s="20">
        <v>3462.61</v>
      </c>
      <c r="N24" s="20">
        <v>1573.39</v>
      </c>
      <c r="O24" s="20">
        <v>1631.17</v>
      </c>
      <c r="P24" s="20">
        <v>28497.5</v>
      </c>
    </row>
    <row r="25" spans="1:16" x14ac:dyDescent="0.25">
      <c r="A25" s="21" t="s">
        <v>90</v>
      </c>
      <c r="B25" s="21" t="s">
        <v>56</v>
      </c>
      <c r="C25" s="22" t="s">
        <v>57</v>
      </c>
      <c r="D25" s="22">
        <v>132</v>
      </c>
      <c r="E25" s="22">
        <v>0</v>
      </c>
      <c r="F25" s="22">
        <v>3300.26</v>
      </c>
      <c r="G25" s="22">
        <v>1876.48</v>
      </c>
      <c r="H25" s="22">
        <v>942.63</v>
      </c>
      <c r="I25" s="22">
        <v>1505.58</v>
      </c>
      <c r="J25" s="22">
        <v>916.19</v>
      </c>
      <c r="K25" s="22">
        <v>1712</v>
      </c>
      <c r="L25" s="22">
        <v>1460.36</v>
      </c>
      <c r="M25" s="22">
        <v>114</v>
      </c>
      <c r="N25" s="22">
        <v>1032.33</v>
      </c>
      <c r="O25" s="22">
        <v>1129.07</v>
      </c>
      <c r="P25" s="22">
        <v>14120.9</v>
      </c>
    </row>
    <row r="26" spans="1:16" x14ac:dyDescent="0.25">
      <c r="A26" s="21" t="s">
        <v>90</v>
      </c>
      <c r="B26" s="21" t="s">
        <v>58</v>
      </c>
      <c r="C26" s="22" t="s">
        <v>59</v>
      </c>
      <c r="D26" s="22">
        <v>435.08</v>
      </c>
      <c r="E26" s="22">
        <v>392.9</v>
      </c>
      <c r="F26" s="22">
        <v>1700.82</v>
      </c>
      <c r="G26" s="22">
        <v>1335.46</v>
      </c>
      <c r="H26" s="22">
        <v>2618.09</v>
      </c>
      <c r="I26" s="22">
        <v>225.7</v>
      </c>
      <c r="J26" s="22">
        <v>1343.98</v>
      </c>
      <c r="K26" s="22">
        <v>1463.42</v>
      </c>
      <c r="L26" s="22">
        <v>469.38</v>
      </c>
      <c r="M26" s="22">
        <v>3348.61</v>
      </c>
      <c r="N26" s="22">
        <v>541.05999999999995</v>
      </c>
      <c r="O26" s="22">
        <v>502.1</v>
      </c>
      <c r="P26" s="22">
        <v>14376.6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888D-E1E4-4213-B3D2-79427AAC4291}">
  <sheetPr codeName="Sheet13"/>
  <dimension ref="A1:P159"/>
  <sheetViews>
    <sheetView workbookViewId="0">
      <selection activeCell="E165" sqref="E165"/>
    </sheetView>
  </sheetViews>
  <sheetFormatPr defaultRowHeight="15" x14ac:dyDescent="0.25"/>
  <cols>
    <col min="1" max="1" width="41.140625" bestFit="1" customWidth="1"/>
    <col min="2" max="2" width="14.5703125" bestFit="1" customWidth="1"/>
    <col min="3" max="3" width="35" bestFit="1" customWidth="1"/>
    <col min="4" max="15" width="12.140625" bestFit="1" customWidth="1"/>
    <col min="16" max="16" width="13.5703125" bestFit="1" customWidth="1"/>
  </cols>
  <sheetData>
    <row r="1" spans="1:16" ht="21" x14ac:dyDescent="0.35">
      <c r="A1" s="10" t="s">
        <v>81</v>
      </c>
      <c r="P1" s="2"/>
    </row>
    <row r="2" spans="1:16" x14ac:dyDescent="0.25">
      <c r="P2" s="2"/>
    </row>
    <row r="3" spans="1:16" ht="15.75" thickBot="1" x14ac:dyDescent="0.3">
      <c r="P3" s="2"/>
    </row>
    <row r="4" spans="1:16" ht="22.5" x14ac:dyDescent="0.25">
      <c r="A4" s="11"/>
      <c r="B4" s="12"/>
      <c r="C4" s="13"/>
      <c r="D4" s="14" t="s">
        <v>23</v>
      </c>
      <c r="E4" s="14" t="s">
        <v>23</v>
      </c>
      <c r="F4" s="14" t="s">
        <v>23</v>
      </c>
      <c r="G4" s="14" t="s">
        <v>23</v>
      </c>
      <c r="H4" s="14" t="s">
        <v>23</v>
      </c>
      <c r="I4" s="14" t="s">
        <v>23</v>
      </c>
      <c r="J4" s="14" t="s">
        <v>23</v>
      </c>
      <c r="K4" s="14" t="s">
        <v>23</v>
      </c>
      <c r="L4" s="14" t="s">
        <v>23</v>
      </c>
      <c r="M4" s="14" t="s">
        <v>23</v>
      </c>
      <c r="N4" s="14" t="s">
        <v>23</v>
      </c>
      <c r="O4" s="14" t="s">
        <v>23</v>
      </c>
      <c r="P4" s="14" t="s">
        <v>23</v>
      </c>
    </row>
    <row r="5" spans="1:16" ht="16.5" thickBot="1" x14ac:dyDescent="0.3">
      <c r="A5" s="15" t="s">
        <v>24</v>
      </c>
      <c r="B5" s="16" t="s">
        <v>25</v>
      </c>
      <c r="C5" s="17" t="s">
        <v>26</v>
      </c>
      <c r="D5" s="14" t="s">
        <v>27</v>
      </c>
      <c r="E5" s="18" t="s">
        <v>28</v>
      </c>
      <c r="F5" s="18" t="s">
        <v>29</v>
      </c>
      <c r="G5" s="18" t="s">
        <v>30</v>
      </c>
      <c r="H5" s="18" t="s">
        <v>31</v>
      </c>
      <c r="I5" s="18" t="s">
        <v>32</v>
      </c>
      <c r="J5" s="18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O5" s="18" t="s">
        <v>38</v>
      </c>
      <c r="P5" s="18" t="s">
        <v>39</v>
      </c>
    </row>
    <row r="6" spans="1:16" x14ac:dyDescent="0.25">
      <c r="A6" s="19" t="s">
        <v>103</v>
      </c>
      <c r="B6" s="19" t="s">
        <v>41</v>
      </c>
      <c r="C6" s="20" t="s">
        <v>42</v>
      </c>
      <c r="D6" s="20">
        <v>1941.8</v>
      </c>
      <c r="E6" s="20">
        <v>1941.8</v>
      </c>
      <c r="F6" s="20">
        <v>1635.2</v>
      </c>
      <c r="G6" s="20">
        <v>1635.2</v>
      </c>
      <c r="H6" s="20">
        <v>1941.8</v>
      </c>
      <c r="I6" s="20">
        <v>1635.2</v>
      </c>
      <c r="J6" s="20">
        <v>1941.8</v>
      </c>
      <c r="K6" s="20">
        <v>1635.2</v>
      </c>
      <c r="L6" s="20">
        <v>1941.8</v>
      </c>
      <c r="M6" s="20">
        <v>1635.2</v>
      </c>
      <c r="N6" s="20">
        <v>1941.8</v>
      </c>
      <c r="O6" s="20">
        <v>1941.8</v>
      </c>
      <c r="P6" s="20">
        <v>21768.6</v>
      </c>
    </row>
    <row r="7" spans="1:16" x14ac:dyDescent="0.25">
      <c r="A7" s="21" t="s">
        <v>103</v>
      </c>
      <c r="B7" s="21" t="s">
        <v>47</v>
      </c>
      <c r="C7" s="22" t="s">
        <v>48</v>
      </c>
      <c r="D7" s="22">
        <v>1941.8</v>
      </c>
      <c r="E7" s="22">
        <v>1941.8</v>
      </c>
      <c r="F7" s="22">
        <v>1635.2</v>
      </c>
      <c r="G7" s="22">
        <v>1635.2</v>
      </c>
      <c r="H7" s="22">
        <v>1941.8</v>
      </c>
      <c r="I7" s="22">
        <v>1635.2</v>
      </c>
      <c r="J7" s="22">
        <v>1941.8</v>
      </c>
      <c r="K7" s="22">
        <v>1635.2</v>
      </c>
      <c r="L7" s="22">
        <v>1941.8</v>
      </c>
      <c r="M7" s="22">
        <v>1635.2</v>
      </c>
      <c r="N7" s="22">
        <v>1941.8</v>
      </c>
      <c r="O7" s="22">
        <v>1941.8</v>
      </c>
      <c r="P7" s="22">
        <v>21768.6</v>
      </c>
    </row>
    <row r="8" spans="1:16" ht="15.75" thickBot="1" x14ac:dyDescent="0.3">
      <c r="A8" s="21"/>
      <c r="B8" s="2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</row>
    <row r="9" spans="1:16" ht="22.5" x14ac:dyDescent="0.25">
      <c r="A9" s="11"/>
      <c r="B9" s="12"/>
      <c r="C9" s="13"/>
      <c r="D9" s="14" t="s">
        <v>23</v>
      </c>
      <c r="E9" s="14" t="s">
        <v>23</v>
      </c>
      <c r="F9" s="14" t="s">
        <v>23</v>
      </c>
      <c r="G9" s="14" t="s">
        <v>23</v>
      </c>
      <c r="H9" s="14" t="s">
        <v>23</v>
      </c>
      <c r="I9" s="14" t="s">
        <v>23</v>
      </c>
      <c r="J9" s="14" t="s">
        <v>23</v>
      </c>
      <c r="K9" s="14" t="s">
        <v>23</v>
      </c>
      <c r="L9" s="14" t="s">
        <v>23</v>
      </c>
      <c r="M9" s="14" t="s">
        <v>23</v>
      </c>
      <c r="N9" s="14" t="s">
        <v>23</v>
      </c>
      <c r="O9" s="14" t="s">
        <v>23</v>
      </c>
      <c r="P9" s="14" t="s">
        <v>23</v>
      </c>
    </row>
    <row r="10" spans="1:16" ht="16.5" thickBot="1" x14ac:dyDescent="0.3">
      <c r="A10" s="15" t="s">
        <v>24</v>
      </c>
      <c r="B10" s="16" t="s">
        <v>25</v>
      </c>
      <c r="C10" s="17" t="s">
        <v>26</v>
      </c>
      <c r="D10" s="14" t="s">
        <v>27</v>
      </c>
      <c r="E10" s="18" t="s">
        <v>28</v>
      </c>
      <c r="F10" s="18" t="s">
        <v>29</v>
      </c>
      <c r="G10" s="18" t="s">
        <v>30</v>
      </c>
      <c r="H10" s="18" t="s">
        <v>31</v>
      </c>
      <c r="I10" s="18" t="s">
        <v>32</v>
      </c>
      <c r="J10" s="18" t="s">
        <v>33</v>
      </c>
      <c r="K10" s="18" t="s">
        <v>34</v>
      </c>
      <c r="L10" s="18" t="s">
        <v>35</v>
      </c>
      <c r="M10" s="18" t="s">
        <v>36</v>
      </c>
      <c r="N10" s="18" t="s">
        <v>37</v>
      </c>
      <c r="O10" s="18" t="s">
        <v>38</v>
      </c>
      <c r="P10" s="18" t="s">
        <v>39</v>
      </c>
    </row>
    <row r="11" spans="1:16" x14ac:dyDescent="0.25">
      <c r="A11" s="19" t="s">
        <v>104</v>
      </c>
      <c r="B11" s="19" t="s">
        <v>41</v>
      </c>
      <c r="C11" s="20" t="s">
        <v>42</v>
      </c>
      <c r="D11" s="20">
        <v>4229.8024999999998</v>
      </c>
      <c r="E11" s="20">
        <v>4229.8024999999998</v>
      </c>
      <c r="F11" s="20">
        <v>4229.8024999999998</v>
      </c>
      <c r="G11" s="20">
        <v>4229.8024999999998</v>
      </c>
      <c r="H11" s="20">
        <v>4229.8024999999998</v>
      </c>
      <c r="I11" s="20">
        <v>4701.9665000000005</v>
      </c>
      <c r="J11" s="20">
        <v>4229.8024999999998</v>
      </c>
      <c r="K11" s="20">
        <v>4229.8024999999998</v>
      </c>
      <c r="L11" s="20">
        <v>4229.8024999999998</v>
      </c>
      <c r="M11" s="20">
        <v>4229.8024999999998</v>
      </c>
      <c r="N11" s="20">
        <v>4229.8024999999998</v>
      </c>
      <c r="O11" s="20">
        <v>4229.8024999999998</v>
      </c>
      <c r="P11" s="20">
        <v>51229.794000000002</v>
      </c>
    </row>
    <row r="12" spans="1:16" x14ac:dyDescent="0.25">
      <c r="A12" s="21" t="s">
        <v>104</v>
      </c>
      <c r="B12" s="21" t="s">
        <v>43</v>
      </c>
      <c r="C12" s="22" t="s">
        <v>44</v>
      </c>
      <c r="D12" s="22">
        <v>4229.8024999999998</v>
      </c>
      <c r="E12" s="22">
        <v>4229.8024999999998</v>
      </c>
      <c r="F12" s="22">
        <v>4229.8024999999998</v>
      </c>
      <c r="G12" s="22">
        <v>4229.8024999999998</v>
      </c>
      <c r="H12" s="22">
        <v>4229.8024999999998</v>
      </c>
      <c r="I12" s="22">
        <v>4229.8024999999998</v>
      </c>
      <c r="J12" s="22">
        <v>4229.8024999999998</v>
      </c>
      <c r="K12" s="22">
        <v>4229.8024999999998</v>
      </c>
      <c r="L12" s="22">
        <v>4229.8024999999998</v>
      </c>
      <c r="M12" s="22">
        <v>4229.8024999999998</v>
      </c>
      <c r="N12" s="22">
        <v>4229.8024999999998</v>
      </c>
      <c r="O12" s="22">
        <v>4229.8024999999998</v>
      </c>
      <c r="P12" s="22">
        <v>50757.63</v>
      </c>
    </row>
    <row r="13" spans="1:16" x14ac:dyDescent="0.25">
      <c r="A13" s="21" t="s">
        <v>104</v>
      </c>
      <c r="B13" s="21" t="s">
        <v>97</v>
      </c>
      <c r="C13" s="22" t="s">
        <v>98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472.16399999999999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472.16399999999999</v>
      </c>
    </row>
    <row r="14" spans="1:16" ht="15.75" thickBot="1" x14ac:dyDescent="0.3"/>
    <row r="15" spans="1:16" ht="22.5" x14ac:dyDescent="0.25">
      <c r="A15" s="11"/>
      <c r="B15" s="12"/>
      <c r="C15" s="13"/>
      <c r="D15" s="14" t="s">
        <v>23</v>
      </c>
      <c r="E15" s="14" t="s">
        <v>23</v>
      </c>
      <c r="F15" s="14" t="s">
        <v>23</v>
      </c>
      <c r="G15" s="14" t="s">
        <v>23</v>
      </c>
      <c r="H15" s="14" t="s">
        <v>23</v>
      </c>
      <c r="I15" s="14" t="s">
        <v>23</v>
      </c>
      <c r="J15" s="14" t="s">
        <v>23</v>
      </c>
      <c r="K15" s="14" t="s">
        <v>23</v>
      </c>
      <c r="L15" s="14" t="s">
        <v>23</v>
      </c>
      <c r="M15" s="14" t="s">
        <v>23</v>
      </c>
      <c r="N15" s="14" t="s">
        <v>23</v>
      </c>
      <c r="O15" s="14" t="s">
        <v>23</v>
      </c>
      <c r="P15" s="14" t="s">
        <v>23</v>
      </c>
    </row>
    <row r="16" spans="1:16" ht="16.5" thickBot="1" x14ac:dyDescent="0.3">
      <c r="A16" s="15" t="s">
        <v>24</v>
      </c>
      <c r="B16" s="16" t="s">
        <v>25</v>
      </c>
      <c r="C16" s="17" t="s">
        <v>26</v>
      </c>
      <c r="D16" s="14" t="s">
        <v>27</v>
      </c>
      <c r="E16" s="18" t="s">
        <v>28</v>
      </c>
      <c r="F16" s="18" t="s">
        <v>29</v>
      </c>
      <c r="G16" s="18" t="s">
        <v>30</v>
      </c>
      <c r="H16" s="18" t="s">
        <v>31</v>
      </c>
      <c r="I16" s="18" t="s">
        <v>32</v>
      </c>
      <c r="J16" s="18" t="s">
        <v>33</v>
      </c>
      <c r="K16" s="18" t="s">
        <v>34</v>
      </c>
      <c r="L16" s="18" t="s">
        <v>35</v>
      </c>
      <c r="M16" s="18" t="s">
        <v>36</v>
      </c>
      <c r="N16" s="18" t="s">
        <v>37</v>
      </c>
      <c r="O16" s="18" t="s">
        <v>38</v>
      </c>
      <c r="P16" s="18" t="s">
        <v>39</v>
      </c>
    </row>
    <row r="17" spans="1:16" x14ac:dyDescent="0.25">
      <c r="A17" s="19" t="s">
        <v>105</v>
      </c>
      <c r="B17" s="19" t="s">
        <v>41</v>
      </c>
      <c r="C17" s="20" t="s">
        <v>42</v>
      </c>
      <c r="D17" s="20">
        <v>0</v>
      </c>
      <c r="E17" s="20">
        <v>0</v>
      </c>
      <c r="F17" s="20">
        <v>0</v>
      </c>
      <c r="G17" s="20">
        <v>5110</v>
      </c>
      <c r="H17" s="20">
        <v>0</v>
      </c>
      <c r="I17" s="20">
        <v>0</v>
      </c>
      <c r="J17" s="20">
        <v>15330</v>
      </c>
      <c r="K17" s="20">
        <v>0</v>
      </c>
      <c r="L17" s="20">
        <v>0</v>
      </c>
      <c r="M17" s="20">
        <v>5110</v>
      </c>
      <c r="N17" s="20">
        <v>0</v>
      </c>
      <c r="O17" s="20">
        <v>0</v>
      </c>
      <c r="P17" s="20">
        <v>25550</v>
      </c>
    </row>
    <row r="18" spans="1:16" x14ac:dyDescent="0.25">
      <c r="A18" s="21" t="s">
        <v>105</v>
      </c>
      <c r="B18" s="21" t="s">
        <v>49</v>
      </c>
      <c r="C18" s="22" t="s">
        <v>50</v>
      </c>
      <c r="D18" s="22">
        <v>0</v>
      </c>
      <c r="E18" s="22">
        <v>0</v>
      </c>
      <c r="F18" s="22">
        <v>0</v>
      </c>
      <c r="G18" s="22">
        <v>5110</v>
      </c>
      <c r="H18" s="22">
        <v>0</v>
      </c>
      <c r="I18" s="22">
        <v>0</v>
      </c>
      <c r="J18" s="22">
        <v>15330</v>
      </c>
      <c r="K18" s="22">
        <v>0</v>
      </c>
      <c r="L18" s="22">
        <v>0</v>
      </c>
      <c r="M18" s="22">
        <v>5110</v>
      </c>
      <c r="N18" s="22">
        <v>0</v>
      </c>
      <c r="O18" s="22">
        <v>0</v>
      </c>
      <c r="P18" s="22">
        <v>25550</v>
      </c>
    </row>
    <row r="19" spans="1:16" ht="15.75" thickBot="1" x14ac:dyDescent="0.3"/>
    <row r="20" spans="1:16" ht="22.5" x14ac:dyDescent="0.25">
      <c r="A20" s="11"/>
      <c r="B20" s="12"/>
      <c r="C20" s="13"/>
      <c r="D20" s="14" t="s">
        <v>23</v>
      </c>
      <c r="E20" s="14" t="s">
        <v>23</v>
      </c>
      <c r="F20" s="14" t="s">
        <v>23</v>
      </c>
      <c r="G20" s="14" t="s">
        <v>23</v>
      </c>
      <c r="H20" s="14" t="s">
        <v>23</v>
      </c>
      <c r="I20" s="14" t="s">
        <v>23</v>
      </c>
      <c r="J20" s="14" t="s">
        <v>23</v>
      </c>
      <c r="K20" s="14" t="s">
        <v>23</v>
      </c>
      <c r="L20" s="14" t="s">
        <v>23</v>
      </c>
      <c r="M20" s="14" t="s">
        <v>23</v>
      </c>
      <c r="N20" s="14" t="s">
        <v>23</v>
      </c>
      <c r="O20" s="14" t="s">
        <v>23</v>
      </c>
      <c r="P20" s="14" t="s">
        <v>23</v>
      </c>
    </row>
    <row r="21" spans="1:16" ht="16.5" thickBot="1" x14ac:dyDescent="0.3">
      <c r="A21" s="15" t="s">
        <v>24</v>
      </c>
      <c r="B21" s="16" t="s">
        <v>25</v>
      </c>
      <c r="C21" s="17" t="s">
        <v>26</v>
      </c>
      <c r="D21" s="14" t="s">
        <v>27</v>
      </c>
      <c r="E21" s="18" t="s">
        <v>28</v>
      </c>
      <c r="F21" s="18" t="s">
        <v>29</v>
      </c>
      <c r="G21" s="18" t="s">
        <v>30</v>
      </c>
      <c r="H21" s="18" t="s">
        <v>31</v>
      </c>
      <c r="I21" s="18" t="s">
        <v>32</v>
      </c>
      <c r="J21" s="18" t="s">
        <v>33</v>
      </c>
      <c r="K21" s="18" t="s">
        <v>34</v>
      </c>
      <c r="L21" s="18" t="s">
        <v>35</v>
      </c>
      <c r="M21" s="18" t="s">
        <v>36</v>
      </c>
      <c r="N21" s="18" t="s">
        <v>37</v>
      </c>
      <c r="O21" s="18" t="s">
        <v>38</v>
      </c>
      <c r="P21" s="18" t="s">
        <v>39</v>
      </c>
    </row>
    <row r="22" spans="1:16" x14ac:dyDescent="0.25">
      <c r="A22" s="19" t="s">
        <v>106</v>
      </c>
      <c r="B22" s="19" t="s">
        <v>41</v>
      </c>
      <c r="C22" s="20" t="s">
        <v>42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102200</v>
      </c>
      <c r="O22" s="20">
        <v>102200</v>
      </c>
      <c r="P22" s="20">
        <v>204400</v>
      </c>
    </row>
    <row r="23" spans="1:16" x14ac:dyDescent="0.25">
      <c r="A23" s="21" t="s">
        <v>106</v>
      </c>
      <c r="B23" s="21" t="s">
        <v>107</v>
      </c>
      <c r="C23" s="22" t="s">
        <v>108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102200</v>
      </c>
      <c r="O23" s="22">
        <v>102200</v>
      </c>
      <c r="P23" s="22">
        <v>204400</v>
      </c>
    </row>
    <row r="24" spans="1:16" ht="15.75" thickBot="1" x14ac:dyDescent="0.3"/>
    <row r="25" spans="1:16" ht="22.5" x14ac:dyDescent="0.25">
      <c r="A25" s="11"/>
      <c r="B25" s="12"/>
      <c r="C25" s="13"/>
      <c r="D25" s="14" t="s">
        <v>23</v>
      </c>
      <c r="E25" s="14" t="s">
        <v>23</v>
      </c>
      <c r="F25" s="14" t="s">
        <v>23</v>
      </c>
      <c r="G25" s="14" t="s">
        <v>23</v>
      </c>
      <c r="H25" s="14" t="s">
        <v>23</v>
      </c>
      <c r="I25" s="14" t="s">
        <v>23</v>
      </c>
      <c r="J25" s="14" t="s">
        <v>23</v>
      </c>
      <c r="K25" s="14" t="s">
        <v>23</v>
      </c>
      <c r="L25" s="14" t="s">
        <v>23</v>
      </c>
      <c r="M25" s="14" t="s">
        <v>23</v>
      </c>
      <c r="N25" s="14" t="s">
        <v>23</v>
      </c>
      <c r="O25" s="14" t="s">
        <v>23</v>
      </c>
      <c r="P25" s="14" t="s">
        <v>23</v>
      </c>
    </row>
    <row r="26" spans="1:16" ht="16.5" thickBot="1" x14ac:dyDescent="0.3">
      <c r="A26" s="15" t="s">
        <v>24</v>
      </c>
      <c r="B26" s="16" t="s">
        <v>25</v>
      </c>
      <c r="C26" s="17" t="s">
        <v>26</v>
      </c>
      <c r="D26" s="14" t="s">
        <v>27</v>
      </c>
      <c r="E26" s="18" t="s">
        <v>28</v>
      </c>
      <c r="F26" s="18" t="s">
        <v>29</v>
      </c>
      <c r="G26" s="18" t="s">
        <v>30</v>
      </c>
      <c r="H26" s="18" t="s">
        <v>31</v>
      </c>
      <c r="I26" s="18" t="s">
        <v>32</v>
      </c>
      <c r="J26" s="18" t="s">
        <v>33</v>
      </c>
      <c r="K26" s="18" t="s">
        <v>34</v>
      </c>
      <c r="L26" s="18" t="s">
        <v>35</v>
      </c>
      <c r="M26" s="18" t="s">
        <v>36</v>
      </c>
      <c r="N26" s="18" t="s">
        <v>37</v>
      </c>
      <c r="O26" s="18" t="s">
        <v>38</v>
      </c>
      <c r="P26" s="18" t="s">
        <v>39</v>
      </c>
    </row>
    <row r="27" spans="1:16" x14ac:dyDescent="0.25">
      <c r="A27" s="19" t="s">
        <v>109</v>
      </c>
      <c r="B27" s="19" t="s">
        <v>41</v>
      </c>
      <c r="C27" s="20" t="s">
        <v>42</v>
      </c>
      <c r="D27" s="20">
        <v>5927.6</v>
      </c>
      <c r="E27" s="20">
        <v>5927.6</v>
      </c>
      <c r="F27" s="20">
        <v>7460.6</v>
      </c>
      <c r="G27" s="20">
        <v>5927.6</v>
      </c>
      <c r="H27" s="20">
        <v>5927.6</v>
      </c>
      <c r="I27" s="20">
        <v>12059.6</v>
      </c>
      <c r="J27" s="20">
        <v>5927.6</v>
      </c>
      <c r="K27" s="20">
        <v>5927.6</v>
      </c>
      <c r="L27" s="20">
        <v>7971.6</v>
      </c>
      <c r="M27" s="20">
        <v>5927.6</v>
      </c>
      <c r="N27" s="20">
        <v>5927.6</v>
      </c>
      <c r="O27" s="20">
        <v>5927.6</v>
      </c>
      <c r="P27" s="20">
        <v>80840.2</v>
      </c>
    </row>
    <row r="28" spans="1:16" x14ac:dyDescent="0.25">
      <c r="A28" s="21" t="s">
        <v>109</v>
      </c>
      <c r="B28" s="21" t="s">
        <v>92</v>
      </c>
      <c r="C28" s="22" t="s">
        <v>93</v>
      </c>
      <c r="D28" s="22">
        <v>5110</v>
      </c>
      <c r="E28" s="22">
        <v>5110</v>
      </c>
      <c r="F28" s="22">
        <v>5110</v>
      </c>
      <c r="G28" s="22">
        <v>5110</v>
      </c>
      <c r="H28" s="22">
        <v>5110</v>
      </c>
      <c r="I28" s="22">
        <v>5110</v>
      </c>
      <c r="J28" s="22">
        <v>5110</v>
      </c>
      <c r="K28" s="22">
        <v>5110</v>
      </c>
      <c r="L28" s="22">
        <v>5110</v>
      </c>
      <c r="M28" s="22">
        <v>5110</v>
      </c>
      <c r="N28" s="22">
        <v>5110</v>
      </c>
      <c r="O28" s="22">
        <v>5110</v>
      </c>
      <c r="P28" s="22">
        <v>61320</v>
      </c>
    </row>
    <row r="29" spans="1:16" x14ac:dyDescent="0.25">
      <c r="A29" s="21" t="s">
        <v>109</v>
      </c>
      <c r="B29" s="21" t="s">
        <v>45</v>
      </c>
      <c r="C29" s="22" t="s">
        <v>46</v>
      </c>
      <c r="D29" s="22">
        <v>817.6</v>
      </c>
      <c r="E29" s="22">
        <v>817.6</v>
      </c>
      <c r="F29" s="22">
        <v>817.6</v>
      </c>
      <c r="G29" s="22">
        <v>817.6</v>
      </c>
      <c r="H29" s="22">
        <v>817.6</v>
      </c>
      <c r="I29" s="22">
        <v>817.6</v>
      </c>
      <c r="J29" s="22">
        <v>817.6</v>
      </c>
      <c r="K29" s="22">
        <v>817.6</v>
      </c>
      <c r="L29" s="22">
        <v>817.6</v>
      </c>
      <c r="M29" s="22">
        <v>817.6</v>
      </c>
      <c r="N29" s="22">
        <v>817.6</v>
      </c>
      <c r="O29" s="22">
        <v>817.6</v>
      </c>
      <c r="P29" s="22">
        <v>9811.2000000000007</v>
      </c>
    </row>
    <row r="30" spans="1:16" x14ac:dyDescent="0.25">
      <c r="A30" s="21" t="s">
        <v>109</v>
      </c>
      <c r="B30" s="21" t="s">
        <v>47</v>
      </c>
      <c r="C30" s="22" t="s">
        <v>48</v>
      </c>
      <c r="D30" s="22">
        <v>0</v>
      </c>
      <c r="E30" s="22">
        <v>0</v>
      </c>
      <c r="F30" s="22">
        <v>1533</v>
      </c>
      <c r="G30" s="22">
        <v>0</v>
      </c>
      <c r="H30" s="22">
        <v>0</v>
      </c>
      <c r="I30" s="22">
        <v>6132</v>
      </c>
      <c r="J30" s="22">
        <v>0</v>
      </c>
      <c r="K30" s="22">
        <v>0</v>
      </c>
      <c r="L30" s="22">
        <v>2044</v>
      </c>
      <c r="M30" s="22">
        <v>0</v>
      </c>
      <c r="N30" s="22">
        <v>0</v>
      </c>
      <c r="O30" s="22">
        <v>0</v>
      </c>
      <c r="P30" s="22">
        <v>9709</v>
      </c>
    </row>
    <row r="31" spans="1:16" ht="15.75" thickBot="1" x14ac:dyDescent="0.3"/>
    <row r="32" spans="1:16" ht="22.5" x14ac:dyDescent="0.25">
      <c r="A32" s="11"/>
      <c r="B32" s="12"/>
      <c r="C32" s="13"/>
      <c r="D32" s="14" t="s">
        <v>23</v>
      </c>
      <c r="E32" s="14" t="s">
        <v>23</v>
      </c>
      <c r="F32" s="14" t="s">
        <v>23</v>
      </c>
      <c r="G32" s="14" t="s">
        <v>23</v>
      </c>
      <c r="H32" s="14" t="s">
        <v>23</v>
      </c>
      <c r="I32" s="14" t="s">
        <v>23</v>
      </c>
      <c r="J32" s="14" t="s">
        <v>23</v>
      </c>
      <c r="K32" s="14" t="s">
        <v>23</v>
      </c>
      <c r="L32" s="14" t="s">
        <v>23</v>
      </c>
      <c r="M32" s="14" t="s">
        <v>23</v>
      </c>
      <c r="N32" s="14" t="s">
        <v>23</v>
      </c>
      <c r="O32" s="14" t="s">
        <v>23</v>
      </c>
      <c r="P32" s="14" t="s">
        <v>23</v>
      </c>
    </row>
    <row r="33" spans="1:16" ht="16.5" thickBot="1" x14ac:dyDescent="0.3">
      <c r="A33" s="15" t="s">
        <v>24</v>
      </c>
      <c r="B33" s="16" t="s">
        <v>25</v>
      </c>
      <c r="C33" s="17" t="s">
        <v>26</v>
      </c>
      <c r="D33" s="14" t="s">
        <v>27</v>
      </c>
      <c r="E33" s="18" t="s">
        <v>28</v>
      </c>
      <c r="F33" s="18" t="s">
        <v>29</v>
      </c>
      <c r="G33" s="18" t="s">
        <v>30</v>
      </c>
      <c r="H33" s="18" t="s">
        <v>31</v>
      </c>
      <c r="I33" s="18" t="s">
        <v>32</v>
      </c>
      <c r="J33" s="18" t="s">
        <v>33</v>
      </c>
      <c r="K33" s="18" t="s">
        <v>34</v>
      </c>
      <c r="L33" s="18" t="s">
        <v>35</v>
      </c>
      <c r="M33" s="18" t="s">
        <v>36</v>
      </c>
      <c r="N33" s="18" t="s">
        <v>37</v>
      </c>
      <c r="O33" s="18" t="s">
        <v>38</v>
      </c>
      <c r="P33" s="18" t="s">
        <v>39</v>
      </c>
    </row>
    <row r="34" spans="1:16" x14ac:dyDescent="0.25">
      <c r="A34" s="19" t="s">
        <v>110</v>
      </c>
      <c r="B34" s="19" t="s">
        <v>41</v>
      </c>
      <c r="C34" s="20" t="s">
        <v>42</v>
      </c>
      <c r="D34" s="20">
        <v>0</v>
      </c>
      <c r="E34" s="20">
        <v>0</v>
      </c>
      <c r="F34" s="20">
        <v>0</v>
      </c>
      <c r="G34" s="20">
        <v>0</v>
      </c>
      <c r="H34" s="20">
        <v>10220</v>
      </c>
      <c r="I34" s="20">
        <v>25550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35770</v>
      </c>
    </row>
    <row r="35" spans="1:16" x14ac:dyDescent="0.25">
      <c r="A35" s="21" t="s">
        <v>110</v>
      </c>
      <c r="B35" s="21" t="s">
        <v>47</v>
      </c>
      <c r="C35" s="22" t="s">
        <v>48</v>
      </c>
      <c r="D35" s="22">
        <v>0</v>
      </c>
      <c r="E35" s="22">
        <v>0</v>
      </c>
      <c r="F35" s="22">
        <v>0</v>
      </c>
      <c r="G35" s="22">
        <v>0</v>
      </c>
      <c r="H35" s="22">
        <v>10220</v>
      </c>
      <c r="I35" s="22">
        <v>25550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35770</v>
      </c>
    </row>
    <row r="36" spans="1:16" ht="15.75" thickBot="1" x14ac:dyDescent="0.3"/>
    <row r="37" spans="1:16" ht="22.5" x14ac:dyDescent="0.25">
      <c r="A37" s="11"/>
      <c r="B37" s="12"/>
      <c r="C37" s="13"/>
      <c r="D37" s="14" t="s">
        <v>23</v>
      </c>
      <c r="E37" s="14" t="s">
        <v>23</v>
      </c>
      <c r="F37" s="14" t="s">
        <v>23</v>
      </c>
      <c r="G37" s="14" t="s">
        <v>23</v>
      </c>
      <c r="H37" s="14" t="s">
        <v>23</v>
      </c>
      <c r="I37" s="14" t="s">
        <v>23</v>
      </c>
      <c r="J37" s="14" t="s">
        <v>23</v>
      </c>
      <c r="K37" s="14" t="s">
        <v>23</v>
      </c>
      <c r="L37" s="14" t="s">
        <v>23</v>
      </c>
      <c r="M37" s="14" t="s">
        <v>23</v>
      </c>
      <c r="N37" s="14" t="s">
        <v>23</v>
      </c>
      <c r="O37" s="14" t="s">
        <v>23</v>
      </c>
      <c r="P37" s="14" t="s">
        <v>23</v>
      </c>
    </row>
    <row r="38" spans="1:16" ht="16.5" thickBot="1" x14ac:dyDescent="0.3">
      <c r="A38" s="15" t="s">
        <v>24</v>
      </c>
      <c r="B38" s="16" t="s">
        <v>25</v>
      </c>
      <c r="C38" s="17" t="s">
        <v>26</v>
      </c>
      <c r="D38" s="14" t="s">
        <v>27</v>
      </c>
      <c r="E38" s="18" t="s">
        <v>28</v>
      </c>
      <c r="F38" s="18" t="s">
        <v>29</v>
      </c>
      <c r="G38" s="18" t="s">
        <v>30</v>
      </c>
      <c r="H38" s="18" t="s">
        <v>31</v>
      </c>
      <c r="I38" s="18" t="s">
        <v>32</v>
      </c>
      <c r="J38" s="18" t="s">
        <v>33</v>
      </c>
      <c r="K38" s="18" t="s">
        <v>34</v>
      </c>
      <c r="L38" s="18" t="s">
        <v>35</v>
      </c>
      <c r="M38" s="18" t="s">
        <v>36</v>
      </c>
      <c r="N38" s="18" t="s">
        <v>37</v>
      </c>
      <c r="O38" s="18" t="s">
        <v>38</v>
      </c>
      <c r="P38" s="18" t="s">
        <v>39</v>
      </c>
    </row>
    <row r="39" spans="1:16" x14ac:dyDescent="0.25">
      <c r="A39" s="19" t="s">
        <v>111</v>
      </c>
      <c r="B39" s="19" t="s">
        <v>41</v>
      </c>
      <c r="C39" s="20" t="s">
        <v>42</v>
      </c>
      <c r="D39" s="20">
        <v>10288.474</v>
      </c>
      <c r="E39" s="20">
        <v>10288.474</v>
      </c>
      <c r="F39" s="20">
        <v>10288.474</v>
      </c>
      <c r="G39" s="20">
        <v>10288.474</v>
      </c>
      <c r="H39" s="20">
        <v>10288.474</v>
      </c>
      <c r="I39" s="20">
        <v>10288.474</v>
      </c>
      <c r="J39" s="20">
        <v>10288.474</v>
      </c>
      <c r="K39" s="20">
        <v>10288.474</v>
      </c>
      <c r="L39" s="20">
        <v>10288.474</v>
      </c>
      <c r="M39" s="20">
        <v>10288.474</v>
      </c>
      <c r="N39" s="20">
        <v>10288.474</v>
      </c>
      <c r="O39" s="20">
        <v>10288.474</v>
      </c>
      <c r="P39" s="20">
        <v>123461.68799999999</v>
      </c>
    </row>
    <row r="40" spans="1:16" x14ac:dyDescent="0.25">
      <c r="A40" s="21" t="s">
        <v>111</v>
      </c>
      <c r="B40" s="21" t="s">
        <v>49</v>
      </c>
      <c r="C40" s="22" t="s">
        <v>50</v>
      </c>
      <c r="D40" s="22">
        <v>9606.7999999999993</v>
      </c>
      <c r="E40" s="22">
        <v>9606.7999999999993</v>
      </c>
      <c r="F40" s="22">
        <v>9606.7999999999993</v>
      </c>
      <c r="G40" s="22">
        <v>9606.7999999999993</v>
      </c>
      <c r="H40" s="22">
        <v>9606.7999999999993</v>
      </c>
      <c r="I40" s="22">
        <v>9606.7999999999993</v>
      </c>
      <c r="J40" s="22">
        <v>9606.7999999999993</v>
      </c>
      <c r="K40" s="22">
        <v>9606.7999999999993</v>
      </c>
      <c r="L40" s="22">
        <v>9606.7999999999993</v>
      </c>
      <c r="M40" s="22">
        <v>9606.7999999999993</v>
      </c>
      <c r="N40" s="22">
        <v>9606.7999999999993</v>
      </c>
      <c r="O40" s="22">
        <v>9606.7999999999993</v>
      </c>
      <c r="P40" s="22">
        <v>115281.60000000001</v>
      </c>
    </row>
    <row r="41" spans="1:16" x14ac:dyDescent="0.25">
      <c r="A41" s="21" t="s">
        <v>111</v>
      </c>
      <c r="B41" s="21" t="s">
        <v>99</v>
      </c>
      <c r="C41" s="22" t="s">
        <v>100</v>
      </c>
      <c r="D41" s="22">
        <v>681.67399999999998</v>
      </c>
      <c r="E41" s="22">
        <v>681.67399999999998</v>
      </c>
      <c r="F41" s="22">
        <v>681.67399999999998</v>
      </c>
      <c r="G41" s="22">
        <v>681.67399999999998</v>
      </c>
      <c r="H41" s="22">
        <v>681.67399999999998</v>
      </c>
      <c r="I41" s="22">
        <v>681.67399999999998</v>
      </c>
      <c r="J41" s="22">
        <v>681.67399999999998</v>
      </c>
      <c r="K41" s="22">
        <v>681.67399999999998</v>
      </c>
      <c r="L41" s="22">
        <v>681.67399999999998</v>
      </c>
      <c r="M41" s="22">
        <v>681.67399999999998</v>
      </c>
      <c r="N41" s="22">
        <v>681.67399999999998</v>
      </c>
      <c r="O41" s="22">
        <v>681.67399999999998</v>
      </c>
      <c r="P41" s="22">
        <v>8180.0879999999997</v>
      </c>
    </row>
    <row r="42" spans="1:16" ht="15.75" thickBot="1" x14ac:dyDescent="0.3"/>
    <row r="43" spans="1:16" ht="22.5" x14ac:dyDescent="0.25">
      <c r="A43" s="11"/>
      <c r="B43" s="12"/>
      <c r="C43" s="13"/>
      <c r="D43" s="14" t="s">
        <v>23</v>
      </c>
      <c r="E43" s="14" t="s">
        <v>23</v>
      </c>
      <c r="F43" s="14" t="s">
        <v>23</v>
      </c>
      <c r="G43" s="14" t="s">
        <v>23</v>
      </c>
      <c r="H43" s="14" t="s">
        <v>23</v>
      </c>
      <c r="I43" s="14" t="s">
        <v>23</v>
      </c>
      <c r="J43" s="14" t="s">
        <v>23</v>
      </c>
      <c r="K43" s="14" t="s">
        <v>23</v>
      </c>
      <c r="L43" s="14" t="s">
        <v>23</v>
      </c>
      <c r="M43" s="14" t="s">
        <v>23</v>
      </c>
      <c r="N43" s="14" t="s">
        <v>23</v>
      </c>
      <c r="O43" s="14" t="s">
        <v>23</v>
      </c>
      <c r="P43" s="14" t="s">
        <v>23</v>
      </c>
    </row>
    <row r="44" spans="1:16" ht="16.5" thickBot="1" x14ac:dyDescent="0.3">
      <c r="A44" s="15" t="s">
        <v>24</v>
      </c>
      <c r="B44" s="16" t="s">
        <v>25</v>
      </c>
      <c r="C44" s="17" t="s">
        <v>26</v>
      </c>
      <c r="D44" s="14" t="s">
        <v>27</v>
      </c>
      <c r="E44" s="18" t="s">
        <v>28</v>
      </c>
      <c r="F44" s="18" t="s">
        <v>29</v>
      </c>
      <c r="G44" s="18" t="s">
        <v>30</v>
      </c>
      <c r="H44" s="18" t="s">
        <v>31</v>
      </c>
      <c r="I44" s="18" t="s">
        <v>32</v>
      </c>
      <c r="J44" s="18" t="s">
        <v>33</v>
      </c>
      <c r="K44" s="18" t="s">
        <v>34</v>
      </c>
      <c r="L44" s="18" t="s">
        <v>35</v>
      </c>
      <c r="M44" s="18" t="s">
        <v>36</v>
      </c>
      <c r="N44" s="18" t="s">
        <v>37</v>
      </c>
      <c r="O44" s="18" t="s">
        <v>38</v>
      </c>
      <c r="P44" s="18" t="s">
        <v>39</v>
      </c>
    </row>
    <row r="45" spans="1:16" x14ac:dyDescent="0.25">
      <c r="A45" s="19" t="s">
        <v>112</v>
      </c>
      <c r="B45" s="19" t="s">
        <v>41</v>
      </c>
      <c r="C45" s="20" t="s">
        <v>42</v>
      </c>
      <c r="D45" s="20">
        <v>1703.33674</v>
      </c>
      <c r="E45" s="20">
        <v>1703.33674</v>
      </c>
      <c r="F45" s="20">
        <v>5110</v>
      </c>
      <c r="G45" s="20">
        <v>1703.33674</v>
      </c>
      <c r="H45" s="20">
        <v>1703.33674</v>
      </c>
      <c r="I45" s="20">
        <v>5110</v>
      </c>
      <c r="J45" s="20">
        <v>1703.33674</v>
      </c>
      <c r="K45" s="20">
        <v>1703.33674</v>
      </c>
      <c r="L45" s="20">
        <v>5110</v>
      </c>
      <c r="M45" s="20">
        <v>1703.33674</v>
      </c>
      <c r="N45" s="20">
        <v>1703.33674</v>
      </c>
      <c r="O45" s="20">
        <v>5110</v>
      </c>
      <c r="P45" s="20">
        <v>34066.693919999998</v>
      </c>
    </row>
    <row r="46" spans="1:16" x14ac:dyDescent="0.25">
      <c r="A46" s="21" t="s">
        <v>112</v>
      </c>
      <c r="B46" s="21" t="s">
        <v>43</v>
      </c>
      <c r="C46" s="22" t="s">
        <v>44</v>
      </c>
      <c r="D46" s="22">
        <v>0</v>
      </c>
      <c r="E46" s="22">
        <v>0</v>
      </c>
      <c r="F46" s="22">
        <v>-5110</v>
      </c>
      <c r="G46" s="22">
        <v>0</v>
      </c>
      <c r="H46" s="22">
        <v>0</v>
      </c>
      <c r="I46" s="22">
        <v>-5110</v>
      </c>
      <c r="J46" s="22">
        <v>0</v>
      </c>
      <c r="K46" s="22">
        <v>0</v>
      </c>
      <c r="L46" s="22">
        <v>-5110</v>
      </c>
      <c r="M46" s="22">
        <v>0</v>
      </c>
      <c r="N46" s="22">
        <v>0</v>
      </c>
      <c r="O46" s="22">
        <v>-5110</v>
      </c>
      <c r="P46" s="22">
        <v>-20440</v>
      </c>
    </row>
    <row r="47" spans="1:16" x14ac:dyDescent="0.25">
      <c r="A47" s="21" t="s">
        <v>112</v>
      </c>
      <c r="B47" s="21" t="s">
        <v>47</v>
      </c>
      <c r="C47" s="22" t="s">
        <v>48</v>
      </c>
      <c r="D47" s="22">
        <v>0</v>
      </c>
      <c r="E47" s="22">
        <v>0</v>
      </c>
      <c r="F47" s="22">
        <v>8516.6632599999994</v>
      </c>
      <c r="G47" s="22">
        <v>0</v>
      </c>
      <c r="H47" s="22">
        <v>0</v>
      </c>
      <c r="I47" s="22">
        <v>8516.6632599999994</v>
      </c>
      <c r="J47" s="22">
        <v>0</v>
      </c>
      <c r="K47" s="22">
        <v>0</v>
      </c>
      <c r="L47" s="22">
        <v>8516.6632599999994</v>
      </c>
      <c r="M47" s="22">
        <v>0</v>
      </c>
      <c r="N47" s="22">
        <v>0</v>
      </c>
      <c r="O47" s="22">
        <v>8516.6632599999994</v>
      </c>
      <c r="P47" s="22">
        <v>34066.653039999997</v>
      </c>
    </row>
    <row r="48" spans="1:16" x14ac:dyDescent="0.25">
      <c r="A48" s="21" t="s">
        <v>112</v>
      </c>
      <c r="B48" s="21" t="s">
        <v>49</v>
      </c>
      <c r="C48" s="22" t="s">
        <v>50</v>
      </c>
      <c r="D48" s="22">
        <v>1703.33674</v>
      </c>
      <c r="E48" s="22">
        <v>1703.33674</v>
      </c>
      <c r="F48" s="22">
        <v>1703.33674</v>
      </c>
      <c r="G48" s="22">
        <v>1703.33674</v>
      </c>
      <c r="H48" s="22">
        <v>1703.33674</v>
      </c>
      <c r="I48" s="22">
        <v>1703.33674</v>
      </c>
      <c r="J48" s="22">
        <v>1703.33674</v>
      </c>
      <c r="K48" s="22">
        <v>1703.33674</v>
      </c>
      <c r="L48" s="22">
        <v>1703.33674</v>
      </c>
      <c r="M48" s="22">
        <v>1703.33674</v>
      </c>
      <c r="N48" s="22">
        <v>1703.33674</v>
      </c>
      <c r="O48" s="22">
        <v>1703.33674</v>
      </c>
      <c r="P48" s="22">
        <v>20440.04088</v>
      </c>
    </row>
    <row r="52" spans="1:16" ht="15.75" thickBot="1" x14ac:dyDescent="0.3"/>
    <row r="53" spans="1:16" x14ac:dyDescent="0.25">
      <c r="A53" s="11"/>
      <c r="B53" s="12"/>
      <c r="C53" s="13"/>
      <c r="D53" s="14" t="s">
        <v>113</v>
      </c>
      <c r="E53" s="14" t="s">
        <v>113</v>
      </c>
      <c r="F53" s="14" t="s">
        <v>113</v>
      </c>
      <c r="G53" s="14" t="s">
        <v>113</v>
      </c>
      <c r="H53" s="14" t="s">
        <v>113</v>
      </c>
      <c r="I53" s="14" t="s">
        <v>113</v>
      </c>
      <c r="J53" s="14" t="s">
        <v>113</v>
      </c>
      <c r="K53" s="14" t="s">
        <v>113</v>
      </c>
      <c r="L53" s="14" t="s">
        <v>113</v>
      </c>
      <c r="M53" s="14" t="s">
        <v>113</v>
      </c>
      <c r="N53" s="14" t="s">
        <v>113</v>
      </c>
      <c r="O53" s="14" t="s">
        <v>113</v>
      </c>
      <c r="P53" s="14" t="s">
        <v>113</v>
      </c>
    </row>
    <row r="54" spans="1:16" ht="16.5" thickBot="1" x14ac:dyDescent="0.3">
      <c r="A54" s="15" t="s">
        <v>24</v>
      </c>
      <c r="B54" s="16" t="s">
        <v>25</v>
      </c>
      <c r="C54" s="17" t="s">
        <v>26</v>
      </c>
      <c r="D54" s="14" t="s">
        <v>114</v>
      </c>
      <c r="E54" s="18" t="s">
        <v>115</v>
      </c>
      <c r="F54" s="18" t="s">
        <v>116</v>
      </c>
      <c r="G54" s="18" t="s">
        <v>117</v>
      </c>
      <c r="H54" s="18" t="s">
        <v>118</v>
      </c>
      <c r="I54" s="18" t="s">
        <v>119</v>
      </c>
      <c r="J54" s="18" t="s">
        <v>120</v>
      </c>
      <c r="K54" s="18" t="s">
        <v>121</v>
      </c>
      <c r="L54" s="18" t="s">
        <v>122</v>
      </c>
      <c r="M54" s="18" t="s">
        <v>123</v>
      </c>
      <c r="N54" s="18" t="s">
        <v>124</v>
      </c>
      <c r="O54" s="18" t="s">
        <v>125</v>
      </c>
      <c r="P54" s="18" t="s">
        <v>126</v>
      </c>
    </row>
    <row r="55" spans="1:16" x14ac:dyDescent="0.25">
      <c r="A55" s="19" t="s">
        <v>103</v>
      </c>
      <c r="B55" s="19" t="s">
        <v>41</v>
      </c>
      <c r="C55" s="20" t="s">
        <v>42</v>
      </c>
      <c r="D55" s="20">
        <v>0</v>
      </c>
      <c r="E55" s="20">
        <v>0</v>
      </c>
      <c r="F55" s="20">
        <v>0</v>
      </c>
      <c r="G55" s="20">
        <v>610.42999999999995</v>
      </c>
      <c r="H55" s="20">
        <v>0</v>
      </c>
      <c r="I55" s="20">
        <v>1642.75</v>
      </c>
      <c r="J55" s="20">
        <v>0</v>
      </c>
      <c r="K55" s="20">
        <v>1032.32</v>
      </c>
      <c r="L55" s="20">
        <v>610.42999999999995</v>
      </c>
      <c r="M55" s="20">
        <v>32.799999999999997</v>
      </c>
      <c r="N55" s="20">
        <v>1032.32</v>
      </c>
      <c r="O55" s="20">
        <v>0</v>
      </c>
      <c r="P55" s="20">
        <v>4961.05</v>
      </c>
    </row>
    <row r="56" spans="1:16" x14ac:dyDescent="0.25">
      <c r="A56" s="21" t="s">
        <v>103</v>
      </c>
      <c r="B56" s="21" t="s">
        <v>58</v>
      </c>
      <c r="C56" s="22" t="s">
        <v>59</v>
      </c>
      <c r="D56" s="22">
        <v>0</v>
      </c>
      <c r="E56" s="22">
        <v>0</v>
      </c>
      <c r="F56" s="22">
        <v>0</v>
      </c>
      <c r="G56" s="22">
        <v>610.42999999999995</v>
      </c>
      <c r="H56" s="22">
        <v>0</v>
      </c>
      <c r="I56" s="22">
        <v>1642.75</v>
      </c>
      <c r="J56" s="22">
        <v>0</v>
      </c>
      <c r="K56" s="22">
        <v>1032.32</v>
      </c>
      <c r="L56" s="22">
        <v>610.42999999999995</v>
      </c>
      <c r="M56" s="22">
        <v>32.799999999999997</v>
      </c>
      <c r="N56" s="22">
        <v>1032.32</v>
      </c>
      <c r="O56" s="22">
        <v>0</v>
      </c>
      <c r="P56" s="22">
        <v>4961.05</v>
      </c>
    </row>
    <row r="57" spans="1:16" ht="15.75" thickBot="1" x14ac:dyDescent="0.3"/>
    <row r="58" spans="1:16" x14ac:dyDescent="0.25">
      <c r="A58" s="11"/>
      <c r="B58" s="12"/>
      <c r="C58" s="13"/>
      <c r="D58" s="14" t="s">
        <v>113</v>
      </c>
      <c r="E58" s="14" t="s">
        <v>113</v>
      </c>
      <c r="F58" s="14" t="s">
        <v>113</v>
      </c>
      <c r="G58" s="14" t="s">
        <v>113</v>
      </c>
      <c r="H58" s="14" t="s">
        <v>113</v>
      </c>
      <c r="I58" s="14" t="s">
        <v>113</v>
      </c>
      <c r="J58" s="14" t="s">
        <v>113</v>
      </c>
      <c r="K58" s="14" t="s">
        <v>113</v>
      </c>
      <c r="L58" s="14" t="s">
        <v>113</v>
      </c>
      <c r="M58" s="14" t="s">
        <v>113</v>
      </c>
      <c r="N58" s="14" t="s">
        <v>113</v>
      </c>
      <c r="O58" s="14" t="s">
        <v>113</v>
      </c>
      <c r="P58" s="14" t="s">
        <v>113</v>
      </c>
    </row>
    <row r="59" spans="1:16" ht="16.5" thickBot="1" x14ac:dyDescent="0.3">
      <c r="A59" s="15" t="s">
        <v>24</v>
      </c>
      <c r="B59" s="16" t="s">
        <v>25</v>
      </c>
      <c r="C59" s="17" t="s">
        <v>26</v>
      </c>
      <c r="D59" s="14" t="s">
        <v>114</v>
      </c>
      <c r="E59" s="18" t="s">
        <v>115</v>
      </c>
      <c r="F59" s="18" t="s">
        <v>116</v>
      </c>
      <c r="G59" s="18" t="s">
        <v>117</v>
      </c>
      <c r="H59" s="18" t="s">
        <v>118</v>
      </c>
      <c r="I59" s="18" t="s">
        <v>119</v>
      </c>
      <c r="J59" s="18" t="s">
        <v>120</v>
      </c>
      <c r="K59" s="18" t="s">
        <v>121</v>
      </c>
      <c r="L59" s="18" t="s">
        <v>122</v>
      </c>
      <c r="M59" s="18" t="s">
        <v>123</v>
      </c>
      <c r="N59" s="18" t="s">
        <v>124</v>
      </c>
      <c r="O59" s="18" t="s">
        <v>125</v>
      </c>
      <c r="P59" s="18" t="s">
        <v>126</v>
      </c>
    </row>
    <row r="60" spans="1:16" x14ac:dyDescent="0.25">
      <c r="A60" s="19" t="s">
        <v>105</v>
      </c>
      <c r="B60" s="19" t="s">
        <v>41</v>
      </c>
      <c r="C60" s="20" t="s">
        <v>42</v>
      </c>
      <c r="D60" s="20">
        <v>0</v>
      </c>
      <c r="E60" s="20">
        <v>0</v>
      </c>
      <c r="F60" s="20">
        <v>906.46</v>
      </c>
      <c r="G60" s="20">
        <v>36215.79</v>
      </c>
      <c r="H60" s="20">
        <v>-34409.67</v>
      </c>
      <c r="I60" s="20">
        <v>1475.13</v>
      </c>
      <c r="J60" s="20">
        <v>3442.07</v>
      </c>
      <c r="K60" s="20">
        <v>17621.04</v>
      </c>
      <c r="L60" s="20">
        <v>0</v>
      </c>
      <c r="M60" s="20">
        <v>0</v>
      </c>
      <c r="N60" s="20">
        <v>4441.41</v>
      </c>
      <c r="O60" s="20">
        <v>0</v>
      </c>
      <c r="P60" s="20">
        <v>29692.23</v>
      </c>
    </row>
    <row r="61" spans="1:16" x14ac:dyDescent="0.25">
      <c r="A61" s="21" t="s">
        <v>105</v>
      </c>
      <c r="B61" s="21" t="s">
        <v>56</v>
      </c>
      <c r="C61" s="22" t="s">
        <v>57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3249.58</v>
      </c>
      <c r="L61" s="22">
        <v>0</v>
      </c>
      <c r="M61" s="22">
        <v>0</v>
      </c>
      <c r="N61" s="22">
        <v>0</v>
      </c>
      <c r="O61" s="22">
        <v>0</v>
      </c>
      <c r="P61" s="22">
        <v>3249.58</v>
      </c>
    </row>
    <row r="62" spans="1:16" x14ac:dyDescent="0.25">
      <c r="A62" s="21" t="s">
        <v>105</v>
      </c>
      <c r="B62" s="21" t="s">
        <v>58</v>
      </c>
      <c r="C62" s="22" t="s">
        <v>59</v>
      </c>
      <c r="D62" s="22">
        <v>0</v>
      </c>
      <c r="E62" s="22">
        <v>0</v>
      </c>
      <c r="F62" s="22">
        <v>906.46</v>
      </c>
      <c r="G62" s="22">
        <v>36215.79</v>
      </c>
      <c r="H62" s="22">
        <v>-34409.67</v>
      </c>
      <c r="I62" s="22">
        <v>1475.13</v>
      </c>
      <c r="J62" s="22">
        <v>1496.07</v>
      </c>
      <c r="K62" s="22">
        <v>14371.46</v>
      </c>
      <c r="L62" s="22">
        <v>0</v>
      </c>
      <c r="M62" s="22">
        <v>0</v>
      </c>
      <c r="N62" s="22">
        <v>4441.41</v>
      </c>
      <c r="O62" s="22">
        <v>0</v>
      </c>
      <c r="P62" s="22">
        <v>24496.65</v>
      </c>
    </row>
    <row r="63" spans="1:16" x14ac:dyDescent="0.25">
      <c r="A63" s="21" t="s">
        <v>105</v>
      </c>
      <c r="B63" s="21" t="s">
        <v>45</v>
      </c>
      <c r="C63" s="22" t="s">
        <v>46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1946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1946</v>
      </c>
    </row>
    <row r="64" spans="1:16" ht="15.75" thickBot="1" x14ac:dyDescent="0.3"/>
    <row r="65" spans="1:16" x14ac:dyDescent="0.25">
      <c r="A65" s="11"/>
      <c r="B65" s="12"/>
      <c r="C65" s="13"/>
      <c r="D65" s="14" t="s">
        <v>113</v>
      </c>
      <c r="E65" s="14" t="s">
        <v>113</v>
      </c>
      <c r="F65" s="14" t="s">
        <v>113</v>
      </c>
      <c r="G65" s="14" t="s">
        <v>113</v>
      </c>
      <c r="H65" s="14" t="s">
        <v>113</v>
      </c>
      <c r="I65" s="14" t="s">
        <v>113</v>
      </c>
      <c r="J65" s="14" t="s">
        <v>113</v>
      </c>
      <c r="K65" s="14" t="s">
        <v>113</v>
      </c>
      <c r="L65" s="14" t="s">
        <v>113</v>
      </c>
      <c r="M65" s="14" t="s">
        <v>113</v>
      </c>
      <c r="N65" s="14" t="s">
        <v>113</v>
      </c>
      <c r="O65" s="14" t="s">
        <v>113</v>
      </c>
      <c r="P65" s="14" t="s">
        <v>113</v>
      </c>
    </row>
    <row r="66" spans="1:16" ht="16.5" thickBot="1" x14ac:dyDescent="0.3">
      <c r="A66" s="15" t="s">
        <v>24</v>
      </c>
      <c r="B66" s="16" t="s">
        <v>25</v>
      </c>
      <c r="C66" s="17" t="s">
        <v>26</v>
      </c>
      <c r="D66" s="14" t="s">
        <v>114</v>
      </c>
      <c r="E66" s="18" t="s">
        <v>115</v>
      </c>
      <c r="F66" s="18" t="s">
        <v>116</v>
      </c>
      <c r="G66" s="18" t="s">
        <v>117</v>
      </c>
      <c r="H66" s="18" t="s">
        <v>118</v>
      </c>
      <c r="I66" s="18" t="s">
        <v>119</v>
      </c>
      <c r="J66" s="18" t="s">
        <v>120</v>
      </c>
      <c r="K66" s="18" t="s">
        <v>121</v>
      </c>
      <c r="L66" s="18" t="s">
        <v>122</v>
      </c>
      <c r="M66" s="18" t="s">
        <v>123</v>
      </c>
      <c r="N66" s="18" t="s">
        <v>124</v>
      </c>
      <c r="O66" s="18" t="s">
        <v>125</v>
      </c>
      <c r="P66" s="18" t="s">
        <v>126</v>
      </c>
    </row>
    <row r="67" spans="1:16" x14ac:dyDescent="0.25">
      <c r="A67" s="19" t="s">
        <v>106</v>
      </c>
      <c r="B67" s="19" t="s">
        <v>41</v>
      </c>
      <c r="C67" s="20" t="s">
        <v>42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v>1775</v>
      </c>
      <c r="O67" s="20">
        <v>0</v>
      </c>
      <c r="P67" s="20">
        <v>1775</v>
      </c>
    </row>
    <row r="68" spans="1:16" x14ac:dyDescent="0.25">
      <c r="A68" s="21" t="s">
        <v>106</v>
      </c>
      <c r="B68" s="21" t="s">
        <v>58</v>
      </c>
      <c r="C68" s="22" t="s">
        <v>59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1775</v>
      </c>
      <c r="O68" s="22">
        <v>0</v>
      </c>
      <c r="P68" s="22">
        <v>1775</v>
      </c>
    </row>
    <row r="69" spans="1:16" ht="15.75" thickBot="1" x14ac:dyDescent="0.3"/>
    <row r="70" spans="1:16" x14ac:dyDescent="0.25">
      <c r="A70" s="11"/>
      <c r="B70" s="12"/>
      <c r="C70" s="13"/>
      <c r="D70" s="14" t="s">
        <v>113</v>
      </c>
      <c r="E70" s="14" t="s">
        <v>113</v>
      </c>
      <c r="F70" s="14" t="s">
        <v>113</v>
      </c>
      <c r="G70" s="14" t="s">
        <v>113</v>
      </c>
      <c r="H70" s="14" t="s">
        <v>113</v>
      </c>
      <c r="I70" s="14" t="s">
        <v>113</v>
      </c>
      <c r="J70" s="14" t="s">
        <v>113</v>
      </c>
      <c r="K70" s="14" t="s">
        <v>113</v>
      </c>
      <c r="L70" s="14" t="s">
        <v>113</v>
      </c>
      <c r="M70" s="14" t="s">
        <v>113</v>
      </c>
      <c r="N70" s="14" t="s">
        <v>113</v>
      </c>
      <c r="O70" s="14" t="s">
        <v>113</v>
      </c>
      <c r="P70" s="14" t="s">
        <v>113</v>
      </c>
    </row>
    <row r="71" spans="1:16" ht="16.5" thickBot="1" x14ac:dyDescent="0.3">
      <c r="A71" s="15" t="s">
        <v>24</v>
      </c>
      <c r="B71" s="16" t="s">
        <v>25</v>
      </c>
      <c r="C71" s="17" t="s">
        <v>26</v>
      </c>
      <c r="D71" s="14" t="s">
        <v>114</v>
      </c>
      <c r="E71" s="18" t="s">
        <v>115</v>
      </c>
      <c r="F71" s="18" t="s">
        <v>116</v>
      </c>
      <c r="G71" s="18" t="s">
        <v>117</v>
      </c>
      <c r="H71" s="18" t="s">
        <v>118</v>
      </c>
      <c r="I71" s="18" t="s">
        <v>119</v>
      </c>
      <c r="J71" s="18" t="s">
        <v>120</v>
      </c>
      <c r="K71" s="18" t="s">
        <v>121</v>
      </c>
      <c r="L71" s="18" t="s">
        <v>122</v>
      </c>
      <c r="M71" s="18" t="s">
        <v>123</v>
      </c>
      <c r="N71" s="18" t="s">
        <v>124</v>
      </c>
      <c r="O71" s="18" t="s">
        <v>125</v>
      </c>
      <c r="P71" s="18" t="s">
        <v>126</v>
      </c>
    </row>
    <row r="72" spans="1:16" x14ac:dyDescent="0.25">
      <c r="A72" s="19" t="s">
        <v>109</v>
      </c>
      <c r="B72" s="19" t="s">
        <v>41</v>
      </c>
      <c r="C72" s="20" t="s">
        <v>42</v>
      </c>
      <c r="D72" s="20">
        <v>0</v>
      </c>
      <c r="E72" s="20">
        <v>8333.34</v>
      </c>
      <c r="F72" s="20">
        <v>4166.67</v>
      </c>
      <c r="G72" s="20">
        <v>20833.330000000002</v>
      </c>
      <c r="H72" s="20">
        <v>4166.67</v>
      </c>
      <c r="I72" s="20">
        <v>12500</v>
      </c>
      <c r="J72" s="20">
        <v>8333.33</v>
      </c>
      <c r="K72" s="20">
        <v>4166.67</v>
      </c>
      <c r="L72" s="20">
        <v>4166.67</v>
      </c>
      <c r="M72" s="20">
        <v>4166.67</v>
      </c>
      <c r="N72" s="20">
        <v>4218.96</v>
      </c>
      <c r="O72" s="20">
        <v>4166.67</v>
      </c>
      <c r="P72" s="20">
        <v>79218.98</v>
      </c>
    </row>
    <row r="73" spans="1:16" x14ac:dyDescent="0.25">
      <c r="A73" s="21" t="s">
        <v>109</v>
      </c>
      <c r="B73" s="21" t="s">
        <v>43</v>
      </c>
      <c r="C73" s="22" t="s">
        <v>44</v>
      </c>
      <c r="D73" s="22">
        <v>0</v>
      </c>
      <c r="E73" s="22">
        <v>8333.34</v>
      </c>
      <c r="F73" s="22">
        <v>4166.67</v>
      </c>
      <c r="G73" s="22">
        <v>20833.330000000002</v>
      </c>
      <c r="H73" s="22">
        <v>4166.67</v>
      </c>
      <c r="I73" s="22">
        <v>12500</v>
      </c>
      <c r="J73" s="22">
        <v>8333.33</v>
      </c>
      <c r="K73" s="22">
        <v>4166.67</v>
      </c>
      <c r="L73" s="22">
        <v>4166.67</v>
      </c>
      <c r="M73" s="22">
        <v>4166.67</v>
      </c>
      <c r="N73" s="22">
        <v>4166.67</v>
      </c>
      <c r="O73" s="22">
        <v>4166.67</v>
      </c>
      <c r="P73" s="22">
        <v>79166.69</v>
      </c>
    </row>
    <row r="74" spans="1:16" x14ac:dyDescent="0.25">
      <c r="A74" s="21" t="s">
        <v>109</v>
      </c>
      <c r="B74" s="21" t="s">
        <v>66</v>
      </c>
      <c r="C74" s="22" t="s">
        <v>67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52.29</v>
      </c>
      <c r="O74" s="22">
        <v>0</v>
      </c>
      <c r="P74" s="22">
        <v>52.29</v>
      </c>
    </row>
    <row r="75" spans="1:16" ht="15.75" thickBot="1" x14ac:dyDescent="0.3"/>
    <row r="76" spans="1:16" x14ac:dyDescent="0.25">
      <c r="A76" s="11"/>
      <c r="B76" s="12"/>
      <c r="C76" s="13"/>
      <c r="D76" s="14" t="s">
        <v>113</v>
      </c>
      <c r="E76" s="14" t="s">
        <v>113</v>
      </c>
      <c r="F76" s="14" t="s">
        <v>113</v>
      </c>
      <c r="G76" s="14" t="s">
        <v>113</v>
      </c>
      <c r="H76" s="14" t="s">
        <v>113</v>
      </c>
      <c r="I76" s="14" t="s">
        <v>113</v>
      </c>
      <c r="J76" s="14" t="s">
        <v>113</v>
      </c>
      <c r="K76" s="14" t="s">
        <v>113</v>
      </c>
      <c r="L76" s="14" t="s">
        <v>113</v>
      </c>
      <c r="M76" s="14" t="s">
        <v>113</v>
      </c>
      <c r="N76" s="14" t="s">
        <v>113</v>
      </c>
      <c r="O76" s="14" t="s">
        <v>113</v>
      </c>
      <c r="P76" s="14" t="s">
        <v>113</v>
      </c>
    </row>
    <row r="77" spans="1:16" ht="16.5" thickBot="1" x14ac:dyDescent="0.3">
      <c r="A77" s="15" t="s">
        <v>24</v>
      </c>
      <c r="B77" s="16" t="s">
        <v>25</v>
      </c>
      <c r="C77" s="17" t="s">
        <v>26</v>
      </c>
      <c r="D77" s="14" t="s">
        <v>114</v>
      </c>
      <c r="E77" s="18" t="s">
        <v>115</v>
      </c>
      <c r="F77" s="18" t="s">
        <v>116</v>
      </c>
      <c r="G77" s="18" t="s">
        <v>117</v>
      </c>
      <c r="H77" s="18" t="s">
        <v>118</v>
      </c>
      <c r="I77" s="18" t="s">
        <v>119</v>
      </c>
      <c r="J77" s="18" t="s">
        <v>120</v>
      </c>
      <c r="K77" s="18" t="s">
        <v>121</v>
      </c>
      <c r="L77" s="18" t="s">
        <v>122</v>
      </c>
      <c r="M77" s="18" t="s">
        <v>123</v>
      </c>
      <c r="N77" s="18" t="s">
        <v>124</v>
      </c>
      <c r="O77" s="18" t="s">
        <v>125</v>
      </c>
      <c r="P77" s="18" t="s">
        <v>126</v>
      </c>
    </row>
    <row r="78" spans="1:16" x14ac:dyDescent="0.25">
      <c r="A78" s="19" t="s">
        <v>110</v>
      </c>
      <c r="B78" s="19" t="s">
        <v>41</v>
      </c>
      <c r="C78" s="20" t="s">
        <v>42</v>
      </c>
      <c r="D78" s="20">
        <v>73.08</v>
      </c>
      <c r="E78" s="20">
        <v>0</v>
      </c>
      <c r="F78" s="20">
        <v>82.24</v>
      </c>
      <c r="G78" s="20">
        <v>0</v>
      </c>
      <c r="H78" s="20">
        <v>0</v>
      </c>
      <c r="I78" s="20">
        <v>0</v>
      </c>
      <c r="J78" s="20">
        <v>411.58</v>
      </c>
      <c r="K78" s="20">
        <v>130.44999999999999</v>
      </c>
      <c r="L78" s="20">
        <v>0</v>
      </c>
      <c r="M78" s="20">
        <v>267.68</v>
      </c>
      <c r="N78" s="20">
        <v>680</v>
      </c>
      <c r="O78" s="20">
        <v>-433.98</v>
      </c>
      <c r="P78" s="20">
        <v>1211.05</v>
      </c>
    </row>
    <row r="79" spans="1:16" x14ac:dyDescent="0.25">
      <c r="A79" s="21" t="s">
        <v>110</v>
      </c>
      <c r="B79" s="21" t="s">
        <v>62</v>
      </c>
      <c r="C79" s="22" t="s">
        <v>63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680</v>
      </c>
      <c r="O79" s="22">
        <v>-680</v>
      </c>
      <c r="P79" s="22">
        <v>0</v>
      </c>
    </row>
    <row r="80" spans="1:16" x14ac:dyDescent="0.25">
      <c r="A80" s="21" t="s">
        <v>110</v>
      </c>
      <c r="B80" s="21" t="s">
        <v>66</v>
      </c>
      <c r="C80" s="22" t="s">
        <v>67</v>
      </c>
      <c r="D80" s="22">
        <v>73.08</v>
      </c>
      <c r="E80" s="22">
        <v>0</v>
      </c>
      <c r="F80" s="22">
        <v>82.24</v>
      </c>
      <c r="G80" s="22">
        <v>0</v>
      </c>
      <c r="H80" s="22">
        <v>0</v>
      </c>
      <c r="I80" s="22">
        <v>0</v>
      </c>
      <c r="J80" s="22">
        <v>411.58</v>
      </c>
      <c r="K80" s="22">
        <v>130.44999999999999</v>
      </c>
      <c r="L80" s="22">
        <v>0</v>
      </c>
      <c r="M80" s="22">
        <v>267.68</v>
      </c>
      <c r="N80" s="22">
        <v>0</v>
      </c>
      <c r="O80" s="22">
        <v>246.02</v>
      </c>
      <c r="P80" s="22">
        <v>1211.05</v>
      </c>
    </row>
    <row r="81" spans="1:16" ht="15.75" thickBot="1" x14ac:dyDescent="0.3"/>
    <row r="82" spans="1:16" x14ac:dyDescent="0.25">
      <c r="A82" s="11"/>
      <c r="B82" s="12"/>
      <c r="C82" s="13"/>
      <c r="D82" s="14" t="s">
        <v>113</v>
      </c>
      <c r="E82" s="14" t="s">
        <v>113</v>
      </c>
      <c r="F82" s="14" t="s">
        <v>113</v>
      </c>
      <c r="G82" s="14" t="s">
        <v>113</v>
      </c>
      <c r="H82" s="14" t="s">
        <v>113</v>
      </c>
      <c r="I82" s="14" t="s">
        <v>113</v>
      </c>
      <c r="J82" s="14" t="s">
        <v>113</v>
      </c>
      <c r="K82" s="14" t="s">
        <v>113</v>
      </c>
      <c r="L82" s="14" t="s">
        <v>113</v>
      </c>
      <c r="M82" s="14" t="s">
        <v>113</v>
      </c>
      <c r="N82" s="14" t="s">
        <v>113</v>
      </c>
      <c r="O82" s="14" t="s">
        <v>113</v>
      </c>
      <c r="P82" s="14" t="s">
        <v>113</v>
      </c>
    </row>
    <row r="83" spans="1:16" ht="16.5" thickBot="1" x14ac:dyDescent="0.3">
      <c r="A83" s="15" t="s">
        <v>24</v>
      </c>
      <c r="B83" s="16" t="s">
        <v>25</v>
      </c>
      <c r="C83" s="17" t="s">
        <v>26</v>
      </c>
      <c r="D83" s="14" t="s">
        <v>114</v>
      </c>
      <c r="E83" s="18" t="s">
        <v>115</v>
      </c>
      <c r="F83" s="18" t="s">
        <v>116</v>
      </c>
      <c r="G83" s="18" t="s">
        <v>117</v>
      </c>
      <c r="H83" s="18" t="s">
        <v>118</v>
      </c>
      <c r="I83" s="18" t="s">
        <v>119</v>
      </c>
      <c r="J83" s="18" t="s">
        <v>120</v>
      </c>
      <c r="K83" s="18" t="s">
        <v>121</v>
      </c>
      <c r="L83" s="18" t="s">
        <v>122</v>
      </c>
      <c r="M83" s="18" t="s">
        <v>123</v>
      </c>
      <c r="N83" s="18" t="s">
        <v>124</v>
      </c>
      <c r="O83" s="18" t="s">
        <v>125</v>
      </c>
      <c r="P83" s="18" t="s">
        <v>126</v>
      </c>
    </row>
    <row r="84" spans="1:16" x14ac:dyDescent="0.25">
      <c r="A84" s="19" t="s">
        <v>111</v>
      </c>
      <c r="B84" s="19" t="s">
        <v>41</v>
      </c>
      <c r="C84" s="20" t="s">
        <v>42</v>
      </c>
      <c r="D84" s="20">
        <v>19189.810000000001</v>
      </c>
      <c r="E84" s="20">
        <v>7690.58</v>
      </c>
      <c r="F84" s="20">
        <v>17549.150000000001</v>
      </c>
      <c r="G84" s="20">
        <v>8897.2099999999991</v>
      </c>
      <c r="H84" s="20">
        <v>9815.76</v>
      </c>
      <c r="I84" s="20">
        <v>24156.39</v>
      </c>
      <c r="J84" s="20">
        <v>14356.41</v>
      </c>
      <c r="K84" s="20">
        <v>55182.68</v>
      </c>
      <c r="L84" s="20">
        <v>10050.049999999999</v>
      </c>
      <c r="M84" s="20">
        <v>8535.7900000000009</v>
      </c>
      <c r="N84" s="20">
        <v>18151.91</v>
      </c>
      <c r="O84" s="20">
        <v>9611.06</v>
      </c>
      <c r="P84" s="20">
        <v>203186.8</v>
      </c>
    </row>
    <row r="85" spans="1:16" x14ac:dyDescent="0.25">
      <c r="A85" s="21" t="s">
        <v>111</v>
      </c>
      <c r="B85" s="21" t="s">
        <v>43</v>
      </c>
      <c r="C85" s="22" t="s">
        <v>44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v>15500</v>
      </c>
      <c r="J85" s="22">
        <v>0</v>
      </c>
      <c r="K85" s="22">
        <v>15500</v>
      </c>
      <c r="L85" s="22">
        <v>0</v>
      </c>
      <c r="M85" s="22">
        <v>0</v>
      </c>
      <c r="N85" s="22">
        <v>7750</v>
      </c>
      <c r="O85" s="22">
        <v>0</v>
      </c>
      <c r="P85" s="22">
        <v>38750</v>
      </c>
    </row>
    <row r="86" spans="1:16" x14ac:dyDescent="0.25">
      <c r="A86" s="21" t="s">
        <v>111</v>
      </c>
      <c r="B86" s="21" t="s">
        <v>56</v>
      </c>
      <c r="C86" s="22" t="s">
        <v>57</v>
      </c>
      <c r="D86" s="22">
        <v>9986.35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9986.35</v>
      </c>
    </row>
    <row r="87" spans="1:16" x14ac:dyDescent="0.25">
      <c r="A87" s="21" t="s">
        <v>111</v>
      </c>
      <c r="B87" s="21" t="s">
        <v>148</v>
      </c>
      <c r="C87" s="22" t="s">
        <v>149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911.4</v>
      </c>
      <c r="O87" s="22">
        <v>0</v>
      </c>
      <c r="P87" s="22">
        <v>911.4</v>
      </c>
    </row>
    <row r="88" spans="1:16" x14ac:dyDescent="0.25">
      <c r="A88" s="21" t="s">
        <v>111</v>
      </c>
      <c r="B88" s="21" t="s">
        <v>97</v>
      </c>
      <c r="C88" s="22" t="s">
        <v>98</v>
      </c>
      <c r="D88" s="22">
        <v>0</v>
      </c>
      <c r="E88" s="22">
        <v>0</v>
      </c>
      <c r="F88" s="22">
        <v>6679.78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6679.78</v>
      </c>
    </row>
    <row r="89" spans="1:16" x14ac:dyDescent="0.25">
      <c r="A89" s="21" t="s">
        <v>111</v>
      </c>
      <c r="B89" s="21" t="s">
        <v>58</v>
      </c>
      <c r="C89" s="22" t="s">
        <v>59</v>
      </c>
      <c r="D89" s="22">
        <v>9203.4599999999991</v>
      </c>
      <c r="E89" s="22">
        <v>7690.58</v>
      </c>
      <c r="F89" s="22">
        <v>10869.37</v>
      </c>
      <c r="G89" s="22">
        <v>8897.2099999999991</v>
      </c>
      <c r="H89" s="22">
        <v>9815.76</v>
      </c>
      <c r="I89" s="22">
        <v>8656.39</v>
      </c>
      <c r="J89" s="22">
        <v>14356.41</v>
      </c>
      <c r="K89" s="22">
        <v>39682.68</v>
      </c>
      <c r="L89" s="22">
        <v>10050.049999999999</v>
      </c>
      <c r="M89" s="22">
        <v>8535.7900000000009</v>
      </c>
      <c r="N89" s="22">
        <v>9490.51</v>
      </c>
      <c r="O89" s="22">
        <v>9611.06</v>
      </c>
      <c r="P89" s="22">
        <v>146859.26999999999</v>
      </c>
    </row>
    <row r="90" spans="1:16" ht="15.75" thickBot="1" x14ac:dyDescent="0.3"/>
    <row r="91" spans="1:16" x14ac:dyDescent="0.25">
      <c r="A91" s="11"/>
      <c r="B91" s="12"/>
      <c r="C91" s="13"/>
      <c r="D91" s="14" t="s">
        <v>113</v>
      </c>
      <c r="E91" s="14" t="s">
        <v>113</v>
      </c>
      <c r="F91" s="14" t="s">
        <v>113</v>
      </c>
      <c r="G91" s="14" t="s">
        <v>113</v>
      </c>
      <c r="H91" s="14" t="s">
        <v>113</v>
      </c>
      <c r="I91" s="14" t="s">
        <v>113</v>
      </c>
      <c r="J91" s="14" t="s">
        <v>113</v>
      </c>
      <c r="K91" s="14" t="s">
        <v>113</v>
      </c>
      <c r="L91" s="14" t="s">
        <v>113</v>
      </c>
      <c r="M91" s="14" t="s">
        <v>113</v>
      </c>
      <c r="N91" s="14" t="s">
        <v>113</v>
      </c>
      <c r="O91" s="14" t="s">
        <v>113</v>
      </c>
      <c r="P91" s="14" t="s">
        <v>113</v>
      </c>
    </row>
    <row r="92" spans="1:16" ht="16.5" thickBot="1" x14ac:dyDescent="0.3">
      <c r="A92" s="15" t="s">
        <v>24</v>
      </c>
      <c r="B92" s="16" t="s">
        <v>25</v>
      </c>
      <c r="C92" s="17" t="s">
        <v>26</v>
      </c>
      <c r="D92" s="14" t="s">
        <v>114</v>
      </c>
      <c r="E92" s="18" t="s">
        <v>115</v>
      </c>
      <c r="F92" s="18" t="s">
        <v>116</v>
      </c>
      <c r="G92" s="18" t="s">
        <v>117</v>
      </c>
      <c r="H92" s="18" t="s">
        <v>118</v>
      </c>
      <c r="I92" s="18" t="s">
        <v>119</v>
      </c>
      <c r="J92" s="18" t="s">
        <v>120</v>
      </c>
      <c r="K92" s="18" t="s">
        <v>121</v>
      </c>
      <c r="L92" s="18" t="s">
        <v>122</v>
      </c>
      <c r="M92" s="18" t="s">
        <v>123</v>
      </c>
      <c r="N92" s="18" t="s">
        <v>124</v>
      </c>
      <c r="O92" s="18" t="s">
        <v>125</v>
      </c>
      <c r="P92" s="18" t="s">
        <v>126</v>
      </c>
    </row>
    <row r="93" spans="1:16" x14ac:dyDescent="0.25">
      <c r="A93" s="19" t="s">
        <v>112</v>
      </c>
      <c r="B93" s="19" t="s">
        <v>41</v>
      </c>
      <c r="C93" s="20" t="s">
        <v>42</v>
      </c>
      <c r="D93" s="20">
        <v>0</v>
      </c>
      <c r="E93" s="20">
        <v>0</v>
      </c>
      <c r="F93" s="20">
        <v>342.57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342.57</v>
      </c>
    </row>
    <row r="94" spans="1:16" x14ac:dyDescent="0.25">
      <c r="A94" s="21" t="s">
        <v>112</v>
      </c>
      <c r="B94" s="21" t="s">
        <v>62</v>
      </c>
      <c r="C94" s="22" t="s">
        <v>63</v>
      </c>
      <c r="D94" s="22">
        <v>0</v>
      </c>
      <c r="E94" s="22">
        <v>0</v>
      </c>
      <c r="F94" s="22">
        <v>342.57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342.57</v>
      </c>
    </row>
    <row r="95" spans="1:16" ht="15.75" thickBot="1" x14ac:dyDescent="0.3"/>
    <row r="96" spans="1:16" x14ac:dyDescent="0.25">
      <c r="A96" s="11"/>
      <c r="B96" s="12"/>
      <c r="C96" s="13"/>
      <c r="D96" s="14" t="s">
        <v>113</v>
      </c>
      <c r="E96" s="14" t="s">
        <v>113</v>
      </c>
      <c r="F96" s="14" t="s">
        <v>113</v>
      </c>
      <c r="G96" s="14" t="s">
        <v>113</v>
      </c>
      <c r="H96" s="14" t="s">
        <v>113</v>
      </c>
      <c r="I96" s="14" t="s">
        <v>113</v>
      </c>
      <c r="J96" s="14" t="s">
        <v>113</v>
      </c>
      <c r="K96" s="14" t="s">
        <v>113</v>
      </c>
      <c r="L96" s="14" t="s">
        <v>113</v>
      </c>
      <c r="M96" s="14" t="s">
        <v>113</v>
      </c>
      <c r="N96" s="14" t="s">
        <v>113</v>
      </c>
      <c r="O96" s="14" t="s">
        <v>113</v>
      </c>
      <c r="P96" s="14" t="s">
        <v>113</v>
      </c>
    </row>
    <row r="97" spans="1:16" ht="16.5" thickBot="1" x14ac:dyDescent="0.3">
      <c r="A97" s="15" t="s">
        <v>24</v>
      </c>
      <c r="B97" s="16" t="s">
        <v>25</v>
      </c>
      <c r="C97" s="17" t="s">
        <v>26</v>
      </c>
      <c r="D97" s="14" t="s">
        <v>114</v>
      </c>
      <c r="E97" s="18" t="s">
        <v>115</v>
      </c>
      <c r="F97" s="18" t="s">
        <v>116</v>
      </c>
      <c r="G97" s="18" t="s">
        <v>117</v>
      </c>
      <c r="H97" s="18" t="s">
        <v>118</v>
      </c>
      <c r="I97" s="18" t="s">
        <v>119</v>
      </c>
      <c r="J97" s="18" t="s">
        <v>120</v>
      </c>
      <c r="K97" s="18" t="s">
        <v>121</v>
      </c>
      <c r="L97" s="18" t="s">
        <v>122</v>
      </c>
      <c r="M97" s="18" t="s">
        <v>123</v>
      </c>
      <c r="N97" s="18" t="s">
        <v>124</v>
      </c>
      <c r="O97" s="18" t="s">
        <v>125</v>
      </c>
      <c r="P97" s="18" t="s">
        <v>126</v>
      </c>
    </row>
    <row r="98" spans="1:16" x14ac:dyDescent="0.25">
      <c r="A98" s="19" t="s">
        <v>150</v>
      </c>
      <c r="B98" s="19" t="s">
        <v>41</v>
      </c>
      <c r="C98" s="20" t="s">
        <v>42</v>
      </c>
      <c r="D98" s="20">
        <v>0</v>
      </c>
      <c r="E98" s="20">
        <v>0</v>
      </c>
      <c r="F98" s="20">
        <v>0</v>
      </c>
      <c r="G98" s="20">
        <v>0</v>
      </c>
      <c r="H98" s="20">
        <v>1581.2</v>
      </c>
      <c r="I98" s="20">
        <v>1786</v>
      </c>
      <c r="J98" s="20">
        <v>1014.2</v>
      </c>
      <c r="K98" s="20">
        <v>992.5</v>
      </c>
      <c r="L98" s="20">
        <v>2199.4</v>
      </c>
      <c r="M98" s="20">
        <v>0</v>
      </c>
      <c r="N98" s="20">
        <v>0</v>
      </c>
      <c r="O98" s="20">
        <v>0</v>
      </c>
      <c r="P98" s="20">
        <v>7573.3</v>
      </c>
    </row>
    <row r="99" spans="1:16" x14ac:dyDescent="0.25">
      <c r="A99" s="21" t="s">
        <v>150</v>
      </c>
      <c r="B99" s="21" t="s">
        <v>58</v>
      </c>
      <c r="C99" s="22" t="s">
        <v>59</v>
      </c>
      <c r="D99" s="22">
        <v>0</v>
      </c>
      <c r="E99" s="22">
        <v>0</v>
      </c>
      <c r="F99" s="22">
        <v>0</v>
      </c>
      <c r="G99" s="22">
        <v>0</v>
      </c>
      <c r="H99" s="22">
        <v>1581.2</v>
      </c>
      <c r="I99" s="22">
        <v>1786</v>
      </c>
      <c r="J99" s="22">
        <v>1014.2</v>
      </c>
      <c r="K99" s="22">
        <v>992.5</v>
      </c>
      <c r="L99" s="22">
        <v>2199.4</v>
      </c>
      <c r="M99" s="22">
        <v>0</v>
      </c>
      <c r="N99" s="22">
        <v>0</v>
      </c>
      <c r="O99" s="22">
        <v>0</v>
      </c>
      <c r="P99" s="22">
        <v>7573.3</v>
      </c>
    </row>
    <row r="100" spans="1:16" ht="15.75" thickBot="1" x14ac:dyDescent="0.3"/>
    <row r="101" spans="1:16" x14ac:dyDescent="0.25">
      <c r="A101" s="11"/>
      <c r="B101" s="12"/>
      <c r="C101" s="13"/>
      <c r="D101" s="14" t="s">
        <v>113</v>
      </c>
      <c r="E101" s="14" t="s">
        <v>113</v>
      </c>
      <c r="F101" s="14" t="s">
        <v>113</v>
      </c>
      <c r="G101" s="14" t="s">
        <v>113</v>
      </c>
      <c r="H101" s="14" t="s">
        <v>113</v>
      </c>
      <c r="I101" s="14" t="s">
        <v>113</v>
      </c>
      <c r="J101" s="14" t="s">
        <v>113</v>
      </c>
      <c r="K101" s="14" t="s">
        <v>113</v>
      </c>
      <c r="L101" s="14" t="s">
        <v>113</v>
      </c>
      <c r="M101" s="14" t="s">
        <v>113</v>
      </c>
      <c r="N101" s="14" t="s">
        <v>113</v>
      </c>
      <c r="O101" s="14" t="s">
        <v>113</v>
      </c>
      <c r="P101" s="14" t="s">
        <v>113</v>
      </c>
    </row>
    <row r="102" spans="1:16" ht="16.5" thickBot="1" x14ac:dyDescent="0.3">
      <c r="A102" s="15" t="s">
        <v>24</v>
      </c>
      <c r="B102" s="16" t="s">
        <v>25</v>
      </c>
      <c r="C102" s="17" t="s">
        <v>26</v>
      </c>
      <c r="D102" s="14" t="s">
        <v>114</v>
      </c>
      <c r="E102" s="18" t="s">
        <v>115</v>
      </c>
      <c r="F102" s="18" t="s">
        <v>116</v>
      </c>
      <c r="G102" s="18" t="s">
        <v>117</v>
      </c>
      <c r="H102" s="18" t="s">
        <v>118</v>
      </c>
      <c r="I102" s="18" t="s">
        <v>119</v>
      </c>
      <c r="J102" s="18" t="s">
        <v>120</v>
      </c>
      <c r="K102" s="18" t="s">
        <v>121</v>
      </c>
      <c r="L102" s="18" t="s">
        <v>122</v>
      </c>
      <c r="M102" s="18" t="s">
        <v>123</v>
      </c>
      <c r="N102" s="18" t="s">
        <v>124</v>
      </c>
      <c r="O102" s="18" t="s">
        <v>125</v>
      </c>
      <c r="P102" s="18" t="s">
        <v>126</v>
      </c>
    </row>
    <row r="103" spans="1:16" x14ac:dyDescent="0.25">
      <c r="A103" s="19" t="s">
        <v>151</v>
      </c>
      <c r="B103" s="19" t="s">
        <v>41</v>
      </c>
      <c r="C103" s="20" t="s">
        <v>42</v>
      </c>
      <c r="D103" s="20">
        <v>0</v>
      </c>
      <c r="E103" s="20">
        <v>0</v>
      </c>
      <c r="F103" s="20">
        <v>0</v>
      </c>
      <c r="G103" s="20">
        <v>1842.94</v>
      </c>
      <c r="H103" s="20">
        <v>0</v>
      </c>
      <c r="I103" s="20">
        <v>0</v>
      </c>
      <c r="J103" s="20">
        <v>476</v>
      </c>
      <c r="K103" s="20">
        <v>266.67</v>
      </c>
      <c r="L103" s="20">
        <v>420</v>
      </c>
      <c r="M103" s="20">
        <v>1252</v>
      </c>
      <c r="N103" s="20">
        <v>0</v>
      </c>
      <c r="O103" s="20">
        <v>0</v>
      </c>
      <c r="P103" s="20">
        <v>4257.6099999999997</v>
      </c>
    </row>
    <row r="104" spans="1:16" x14ac:dyDescent="0.25">
      <c r="A104" s="21" t="s">
        <v>151</v>
      </c>
      <c r="B104" s="21" t="s">
        <v>58</v>
      </c>
      <c r="C104" s="22" t="s">
        <v>59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22">
        <v>476</v>
      </c>
      <c r="K104" s="22">
        <v>0</v>
      </c>
      <c r="L104" s="22">
        <v>420</v>
      </c>
      <c r="M104" s="22">
        <v>972</v>
      </c>
      <c r="N104" s="22">
        <v>0</v>
      </c>
      <c r="O104" s="22">
        <v>0</v>
      </c>
      <c r="P104" s="22">
        <v>1868</v>
      </c>
    </row>
    <row r="105" spans="1:16" x14ac:dyDescent="0.25">
      <c r="A105" s="21" t="s">
        <v>151</v>
      </c>
      <c r="B105" s="21" t="s">
        <v>92</v>
      </c>
      <c r="C105" s="22" t="s">
        <v>93</v>
      </c>
      <c r="D105" s="22">
        <v>0</v>
      </c>
      <c r="E105" s="22">
        <v>0</v>
      </c>
      <c r="F105" s="22">
        <v>0</v>
      </c>
      <c r="G105" s="22">
        <v>1842.94</v>
      </c>
      <c r="H105" s="22">
        <v>0</v>
      </c>
      <c r="I105" s="22">
        <v>0</v>
      </c>
      <c r="J105" s="22">
        <v>0</v>
      </c>
      <c r="K105" s="22">
        <v>266.67</v>
      </c>
      <c r="L105" s="22">
        <v>0</v>
      </c>
      <c r="M105" s="22">
        <v>280</v>
      </c>
      <c r="N105" s="22">
        <v>0</v>
      </c>
      <c r="O105" s="22">
        <v>0</v>
      </c>
      <c r="P105" s="22">
        <v>2389.61</v>
      </c>
    </row>
    <row r="109" spans="1:16" ht="15.75" thickBot="1" x14ac:dyDescent="0.3"/>
    <row r="110" spans="1:16" x14ac:dyDescent="0.25">
      <c r="A110" s="11"/>
      <c r="B110" s="12"/>
      <c r="C110" s="13"/>
      <c r="D110" s="14" t="s">
        <v>113</v>
      </c>
      <c r="E110" s="14" t="s">
        <v>113</v>
      </c>
      <c r="F110" s="14" t="s">
        <v>113</v>
      </c>
      <c r="G110" s="14" t="s">
        <v>113</v>
      </c>
      <c r="H110" s="14" t="s">
        <v>113</v>
      </c>
      <c r="I110" s="14" t="s">
        <v>113</v>
      </c>
      <c r="J110" s="14" t="s">
        <v>113</v>
      </c>
      <c r="K110" s="14" t="s">
        <v>113</v>
      </c>
      <c r="L110" s="14" t="s">
        <v>113</v>
      </c>
      <c r="M110" s="14" t="s">
        <v>113</v>
      </c>
      <c r="N110" s="14" t="s">
        <v>113</v>
      </c>
      <c r="O110" s="14" t="s">
        <v>113</v>
      </c>
      <c r="P110" s="14" t="s">
        <v>113</v>
      </c>
    </row>
    <row r="111" spans="1:16" ht="16.5" thickBot="1" x14ac:dyDescent="0.3">
      <c r="A111" s="15" t="s">
        <v>24</v>
      </c>
      <c r="B111" s="16" t="s">
        <v>25</v>
      </c>
      <c r="C111" s="17" t="s">
        <v>26</v>
      </c>
      <c r="D111" s="14" t="s">
        <v>127</v>
      </c>
      <c r="E111" s="18" t="s">
        <v>128</v>
      </c>
      <c r="F111" s="18" t="s">
        <v>129</v>
      </c>
      <c r="G111" s="18" t="s">
        <v>130</v>
      </c>
      <c r="H111" s="18" t="s">
        <v>131</v>
      </c>
      <c r="I111" s="18" t="s">
        <v>132</v>
      </c>
      <c r="J111" s="18" t="s">
        <v>133</v>
      </c>
      <c r="K111" s="18" t="s">
        <v>134</v>
      </c>
      <c r="L111" s="18" t="s">
        <v>135</v>
      </c>
      <c r="M111" s="18" t="s">
        <v>136</v>
      </c>
      <c r="N111" s="18" t="s">
        <v>137</v>
      </c>
      <c r="O111" s="18" t="s">
        <v>138</v>
      </c>
      <c r="P111" s="18" t="s">
        <v>139</v>
      </c>
    </row>
    <row r="112" spans="1:16" x14ac:dyDescent="0.25">
      <c r="A112" s="19" t="s">
        <v>103</v>
      </c>
      <c r="B112" s="19" t="s">
        <v>41</v>
      </c>
      <c r="C112" s="20" t="s">
        <v>42</v>
      </c>
      <c r="D112" s="20">
        <v>8880.99</v>
      </c>
      <c r="E112" s="20">
        <v>0</v>
      </c>
      <c r="F112" s="20">
        <v>0</v>
      </c>
      <c r="G112" s="20">
        <v>0</v>
      </c>
      <c r="H112" s="20">
        <v>0</v>
      </c>
      <c r="I112" s="20">
        <v>0</v>
      </c>
      <c r="J112" s="20">
        <v>0</v>
      </c>
      <c r="K112" s="20">
        <v>0</v>
      </c>
      <c r="L112" s="20">
        <v>0</v>
      </c>
      <c r="M112" s="20">
        <v>0</v>
      </c>
      <c r="N112" s="20">
        <v>0</v>
      </c>
      <c r="O112" s="20">
        <v>9146.84</v>
      </c>
      <c r="P112" s="20">
        <v>18027.830000000002</v>
      </c>
    </row>
    <row r="113" spans="1:16" x14ac:dyDescent="0.25">
      <c r="A113" s="21" t="s">
        <v>103</v>
      </c>
      <c r="B113" s="21" t="s">
        <v>58</v>
      </c>
      <c r="C113" s="22" t="s">
        <v>59</v>
      </c>
      <c r="D113" s="22">
        <v>8880.99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9146.84</v>
      </c>
      <c r="P113" s="22">
        <v>18027.830000000002</v>
      </c>
    </row>
    <row r="114" spans="1:16" ht="15.75" thickBot="1" x14ac:dyDescent="0.3"/>
    <row r="115" spans="1:16" x14ac:dyDescent="0.25">
      <c r="A115" s="11"/>
      <c r="B115" s="12"/>
      <c r="C115" s="13"/>
      <c r="D115" s="14" t="s">
        <v>113</v>
      </c>
      <c r="E115" s="14" t="s">
        <v>113</v>
      </c>
      <c r="F115" s="14" t="s">
        <v>113</v>
      </c>
      <c r="G115" s="14" t="s">
        <v>113</v>
      </c>
      <c r="H115" s="14" t="s">
        <v>113</v>
      </c>
      <c r="I115" s="14" t="s">
        <v>113</v>
      </c>
      <c r="J115" s="14" t="s">
        <v>113</v>
      </c>
      <c r="K115" s="14" t="s">
        <v>113</v>
      </c>
      <c r="L115" s="14" t="s">
        <v>113</v>
      </c>
      <c r="M115" s="14" t="s">
        <v>113</v>
      </c>
      <c r="N115" s="14" t="s">
        <v>113</v>
      </c>
      <c r="O115" s="14" t="s">
        <v>113</v>
      </c>
      <c r="P115" s="14" t="s">
        <v>113</v>
      </c>
    </row>
    <row r="116" spans="1:16" ht="16.5" thickBot="1" x14ac:dyDescent="0.3">
      <c r="A116" s="15" t="s">
        <v>24</v>
      </c>
      <c r="B116" s="16" t="s">
        <v>25</v>
      </c>
      <c r="C116" s="17" t="s">
        <v>26</v>
      </c>
      <c r="D116" s="14" t="s">
        <v>127</v>
      </c>
      <c r="E116" s="18" t="s">
        <v>128</v>
      </c>
      <c r="F116" s="18" t="s">
        <v>129</v>
      </c>
      <c r="G116" s="18" t="s">
        <v>130</v>
      </c>
      <c r="H116" s="18" t="s">
        <v>131</v>
      </c>
      <c r="I116" s="18" t="s">
        <v>132</v>
      </c>
      <c r="J116" s="18" t="s">
        <v>133</v>
      </c>
      <c r="K116" s="18" t="s">
        <v>134</v>
      </c>
      <c r="L116" s="18" t="s">
        <v>135</v>
      </c>
      <c r="M116" s="18" t="s">
        <v>136</v>
      </c>
      <c r="N116" s="18" t="s">
        <v>137</v>
      </c>
      <c r="O116" s="18" t="s">
        <v>138</v>
      </c>
      <c r="P116" s="18" t="s">
        <v>139</v>
      </c>
    </row>
    <row r="117" spans="1:16" x14ac:dyDescent="0.25">
      <c r="A117" s="19" t="s">
        <v>105</v>
      </c>
      <c r="B117" s="19" t="s">
        <v>41</v>
      </c>
      <c r="C117" s="20" t="s">
        <v>42</v>
      </c>
      <c r="D117" s="20">
        <v>0</v>
      </c>
      <c r="E117" s="20">
        <v>0</v>
      </c>
      <c r="F117" s="20">
        <v>19811</v>
      </c>
      <c r="G117" s="20">
        <v>0</v>
      </c>
      <c r="H117" s="20">
        <v>0</v>
      </c>
      <c r="I117" s="20">
        <v>4830</v>
      </c>
      <c r="J117" s="20">
        <v>0</v>
      </c>
      <c r="K117" s="20">
        <v>2995</v>
      </c>
      <c r="L117" s="20">
        <v>0</v>
      </c>
      <c r="M117" s="20">
        <v>0</v>
      </c>
      <c r="N117" s="20">
        <v>0</v>
      </c>
      <c r="O117" s="20">
        <v>1021.29</v>
      </c>
      <c r="P117" s="20">
        <v>28657.29</v>
      </c>
    </row>
    <row r="118" spans="1:16" x14ac:dyDescent="0.25">
      <c r="A118" s="21" t="s">
        <v>105</v>
      </c>
      <c r="B118" s="21" t="s">
        <v>56</v>
      </c>
      <c r="C118" s="22" t="s">
        <v>57</v>
      </c>
      <c r="D118" s="22">
        <v>0</v>
      </c>
      <c r="E118" s="22">
        <v>0</v>
      </c>
      <c r="F118" s="22">
        <v>350</v>
      </c>
      <c r="G118" s="22">
        <v>0</v>
      </c>
      <c r="H118" s="22">
        <v>0</v>
      </c>
      <c r="I118" s="22">
        <v>0</v>
      </c>
      <c r="J118" s="22">
        <v>0</v>
      </c>
      <c r="K118" s="22">
        <v>2995</v>
      </c>
      <c r="L118" s="22">
        <v>0</v>
      </c>
      <c r="M118" s="22">
        <v>0</v>
      </c>
      <c r="N118" s="22">
        <v>0</v>
      </c>
      <c r="O118" s="22">
        <v>1021.29</v>
      </c>
      <c r="P118" s="22">
        <v>4366.29</v>
      </c>
    </row>
    <row r="119" spans="1:16" x14ac:dyDescent="0.25">
      <c r="A119" s="21" t="s">
        <v>105</v>
      </c>
      <c r="B119" s="21" t="s">
        <v>58</v>
      </c>
      <c r="C119" s="22" t="s">
        <v>59</v>
      </c>
      <c r="D119" s="22">
        <v>0</v>
      </c>
      <c r="E119" s="22">
        <v>0</v>
      </c>
      <c r="F119" s="22">
        <v>19461</v>
      </c>
      <c r="G119" s="22">
        <v>0</v>
      </c>
      <c r="H119" s="22">
        <v>0</v>
      </c>
      <c r="I119" s="22">
        <v>4830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24291</v>
      </c>
    </row>
    <row r="120" spans="1:16" ht="15.75" thickBot="1" x14ac:dyDescent="0.3"/>
    <row r="121" spans="1:16" x14ac:dyDescent="0.25">
      <c r="A121" s="11"/>
      <c r="B121" s="12"/>
      <c r="C121" s="13"/>
      <c r="D121" s="14" t="s">
        <v>113</v>
      </c>
      <c r="E121" s="14" t="s">
        <v>113</v>
      </c>
      <c r="F121" s="14" t="s">
        <v>113</v>
      </c>
      <c r="G121" s="14" t="s">
        <v>113</v>
      </c>
      <c r="H121" s="14" t="s">
        <v>113</v>
      </c>
      <c r="I121" s="14" t="s">
        <v>113</v>
      </c>
      <c r="J121" s="14" t="s">
        <v>113</v>
      </c>
      <c r="K121" s="14" t="s">
        <v>113</v>
      </c>
      <c r="L121" s="14" t="s">
        <v>113</v>
      </c>
      <c r="M121" s="14" t="s">
        <v>113</v>
      </c>
      <c r="N121" s="14" t="s">
        <v>113</v>
      </c>
      <c r="O121" s="14" t="s">
        <v>113</v>
      </c>
      <c r="P121" s="14" t="s">
        <v>113</v>
      </c>
    </row>
    <row r="122" spans="1:16" ht="16.5" thickBot="1" x14ac:dyDescent="0.3">
      <c r="A122" s="15" t="s">
        <v>24</v>
      </c>
      <c r="B122" s="16" t="s">
        <v>25</v>
      </c>
      <c r="C122" s="17" t="s">
        <v>26</v>
      </c>
      <c r="D122" s="14" t="s">
        <v>127</v>
      </c>
      <c r="E122" s="18" t="s">
        <v>128</v>
      </c>
      <c r="F122" s="18" t="s">
        <v>129</v>
      </c>
      <c r="G122" s="18" t="s">
        <v>130</v>
      </c>
      <c r="H122" s="18" t="s">
        <v>131</v>
      </c>
      <c r="I122" s="18" t="s">
        <v>132</v>
      </c>
      <c r="J122" s="18" t="s">
        <v>133</v>
      </c>
      <c r="K122" s="18" t="s">
        <v>134</v>
      </c>
      <c r="L122" s="18" t="s">
        <v>135</v>
      </c>
      <c r="M122" s="18" t="s">
        <v>136</v>
      </c>
      <c r="N122" s="18" t="s">
        <v>137</v>
      </c>
      <c r="O122" s="18" t="s">
        <v>138</v>
      </c>
      <c r="P122" s="18" t="s">
        <v>139</v>
      </c>
    </row>
    <row r="123" spans="1:16" x14ac:dyDescent="0.25">
      <c r="A123" s="19" t="s">
        <v>106</v>
      </c>
      <c r="B123" s="19" t="s">
        <v>41</v>
      </c>
      <c r="C123" s="20" t="s">
        <v>42</v>
      </c>
      <c r="D123" s="20">
        <v>0</v>
      </c>
      <c r="E123" s="20">
        <v>0</v>
      </c>
      <c r="F123" s="20">
        <v>0</v>
      </c>
      <c r="G123" s="20">
        <v>150000</v>
      </c>
      <c r="H123" s="20">
        <v>19563.68</v>
      </c>
      <c r="I123" s="20">
        <v>0</v>
      </c>
      <c r="J123" s="20">
        <v>7861.61</v>
      </c>
      <c r="K123" s="20">
        <v>0</v>
      </c>
      <c r="L123" s="20">
        <v>1620.41</v>
      </c>
      <c r="M123" s="20">
        <v>7268.82</v>
      </c>
      <c r="N123" s="20">
        <v>0</v>
      </c>
      <c r="O123" s="20">
        <v>0</v>
      </c>
      <c r="P123" s="20">
        <v>186314.52</v>
      </c>
    </row>
    <row r="124" spans="1:16" x14ac:dyDescent="0.25">
      <c r="A124" s="21" t="s">
        <v>106</v>
      </c>
      <c r="B124" s="21" t="s">
        <v>107</v>
      </c>
      <c r="C124" s="22" t="s">
        <v>108</v>
      </c>
      <c r="D124" s="22">
        <v>0</v>
      </c>
      <c r="E124" s="22">
        <v>0</v>
      </c>
      <c r="F124" s="22">
        <v>0</v>
      </c>
      <c r="G124" s="22">
        <v>150000</v>
      </c>
      <c r="H124" s="22">
        <v>19563.68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169563.68</v>
      </c>
    </row>
    <row r="125" spans="1:16" x14ac:dyDescent="0.25">
      <c r="A125" s="21" t="s">
        <v>106</v>
      </c>
      <c r="B125" s="21" t="s">
        <v>43</v>
      </c>
      <c r="C125" s="22" t="s">
        <v>44</v>
      </c>
      <c r="D125" s="22">
        <v>0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7861.61</v>
      </c>
      <c r="K125" s="22">
        <v>0</v>
      </c>
      <c r="L125" s="22">
        <v>1620.41</v>
      </c>
      <c r="M125" s="22">
        <v>7268.82</v>
      </c>
      <c r="N125" s="22">
        <v>0</v>
      </c>
      <c r="O125" s="22">
        <v>0</v>
      </c>
      <c r="P125" s="22">
        <v>16750.84</v>
      </c>
    </row>
    <row r="126" spans="1:16" ht="15.75" thickBot="1" x14ac:dyDescent="0.3"/>
    <row r="127" spans="1:16" x14ac:dyDescent="0.25">
      <c r="A127" s="11"/>
      <c r="B127" s="12"/>
      <c r="C127" s="13"/>
      <c r="D127" s="14" t="s">
        <v>113</v>
      </c>
      <c r="E127" s="14" t="s">
        <v>113</v>
      </c>
      <c r="F127" s="14" t="s">
        <v>113</v>
      </c>
      <c r="G127" s="14" t="s">
        <v>113</v>
      </c>
      <c r="H127" s="14" t="s">
        <v>113</v>
      </c>
      <c r="I127" s="14" t="s">
        <v>113</v>
      </c>
      <c r="J127" s="14" t="s">
        <v>113</v>
      </c>
      <c r="K127" s="14" t="s">
        <v>113</v>
      </c>
      <c r="L127" s="14" t="s">
        <v>113</v>
      </c>
      <c r="M127" s="14" t="s">
        <v>113</v>
      </c>
      <c r="N127" s="14" t="s">
        <v>113</v>
      </c>
      <c r="O127" s="14" t="s">
        <v>113</v>
      </c>
      <c r="P127" s="14" t="s">
        <v>113</v>
      </c>
    </row>
    <row r="128" spans="1:16" ht="16.5" thickBot="1" x14ac:dyDescent="0.3">
      <c r="A128" s="15" t="s">
        <v>24</v>
      </c>
      <c r="B128" s="16" t="s">
        <v>25</v>
      </c>
      <c r="C128" s="17" t="s">
        <v>26</v>
      </c>
      <c r="D128" s="14" t="s">
        <v>127</v>
      </c>
      <c r="E128" s="18" t="s">
        <v>128</v>
      </c>
      <c r="F128" s="18" t="s">
        <v>129</v>
      </c>
      <c r="G128" s="18" t="s">
        <v>130</v>
      </c>
      <c r="H128" s="18" t="s">
        <v>131</v>
      </c>
      <c r="I128" s="18" t="s">
        <v>132</v>
      </c>
      <c r="J128" s="18" t="s">
        <v>133</v>
      </c>
      <c r="K128" s="18" t="s">
        <v>134</v>
      </c>
      <c r="L128" s="18" t="s">
        <v>135</v>
      </c>
      <c r="M128" s="18" t="s">
        <v>136</v>
      </c>
      <c r="N128" s="18" t="s">
        <v>137</v>
      </c>
      <c r="O128" s="18" t="s">
        <v>138</v>
      </c>
      <c r="P128" s="18" t="s">
        <v>139</v>
      </c>
    </row>
    <row r="129" spans="1:16" x14ac:dyDescent="0.25">
      <c r="A129" s="19" t="s">
        <v>109</v>
      </c>
      <c r="B129" s="19" t="s">
        <v>41</v>
      </c>
      <c r="C129" s="20" t="s">
        <v>42</v>
      </c>
      <c r="D129" s="20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0">
        <v>4172.6000000000004</v>
      </c>
      <c r="K129" s="20">
        <v>4216.67</v>
      </c>
      <c r="L129" s="20">
        <v>4166.67</v>
      </c>
      <c r="M129" s="20">
        <v>29166.67</v>
      </c>
      <c r="N129" s="20">
        <v>29166.67</v>
      </c>
      <c r="O129" s="20">
        <v>4166.67</v>
      </c>
      <c r="P129" s="20">
        <v>75055.95</v>
      </c>
    </row>
    <row r="130" spans="1:16" x14ac:dyDescent="0.25">
      <c r="A130" s="21" t="s">
        <v>109</v>
      </c>
      <c r="B130" s="21" t="s">
        <v>43</v>
      </c>
      <c r="C130" s="22" t="s">
        <v>44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4166.67</v>
      </c>
      <c r="K130" s="22">
        <v>4216.67</v>
      </c>
      <c r="L130" s="22">
        <v>4166.67</v>
      </c>
      <c r="M130" s="22">
        <v>29166.67</v>
      </c>
      <c r="N130" s="22">
        <v>4166.67</v>
      </c>
      <c r="O130" s="22">
        <v>4166.67</v>
      </c>
      <c r="P130" s="22">
        <v>50050.02</v>
      </c>
    </row>
    <row r="131" spans="1:16" x14ac:dyDescent="0.25">
      <c r="A131" s="21" t="s">
        <v>109</v>
      </c>
      <c r="B131" s="21" t="s">
        <v>146</v>
      </c>
      <c r="C131" s="22" t="s">
        <v>147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25000</v>
      </c>
      <c r="O131" s="22">
        <v>0</v>
      </c>
      <c r="P131" s="22">
        <v>25000</v>
      </c>
    </row>
    <row r="132" spans="1:16" x14ac:dyDescent="0.25">
      <c r="A132" s="21" t="s">
        <v>109</v>
      </c>
      <c r="B132" s="21" t="s">
        <v>58</v>
      </c>
      <c r="C132" s="22" t="s">
        <v>59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5.93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5.93</v>
      </c>
    </row>
    <row r="133" spans="1:16" ht="15.75" thickBot="1" x14ac:dyDescent="0.3"/>
    <row r="134" spans="1:16" x14ac:dyDescent="0.25">
      <c r="A134" s="11"/>
      <c r="B134" s="12"/>
      <c r="C134" s="13"/>
      <c r="D134" s="14" t="s">
        <v>113</v>
      </c>
      <c r="E134" s="14" t="s">
        <v>113</v>
      </c>
      <c r="F134" s="14" t="s">
        <v>113</v>
      </c>
      <c r="G134" s="14" t="s">
        <v>113</v>
      </c>
      <c r="H134" s="14" t="s">
        <v>113</v>
      </c>
      <c r="I134" s="14" t="s">
        <v>113</v>
      </c>
      <c r="J134" s="14" t="s">
        <v>113</v>
      </c>
      <c r="K134" s="14" t="s">
        <v>113</v>
      </c>
      <c r="L134" s="14" t="s">
        <v>113</v>
      </c>
      <c r="M134" s="14" t="s">
        <v>113</v>
      </c>
      <c r="N134" s="14" t="s">
        <v>113</v>
      </c>
      <c r="O134" s="14" t="s">
        <v>113</v>
      </c>
      <c r="P134" s="14" t="s">
        <v>113</v>
      </c>
    </row>
    <row r="135" spans="1:16" ht="16.5" thickBot="1" x14ac:dyDescent="0.3">
      <c r="A135" s="15" t="s">
        <v>24</v>
      </c>
      <c r="B135" s="16" t="s">
        <v>25</v>
      </c>
      <c r="C135" s="17" t="s">
        <v>26</v>
      </c>
      <c r="D135" s="14" t="s">
        <v>127</v>
      </c>
      <c r="E135" s="18" t="s">
        <v>128</v>
      </c>
      <c r="F135" s="18" t="s">
        <v>129</v>
      </c>
      <c r="G135" s="18" t="s">
        <v>130</v>
      </c>
      <c r="H135" s="18" t="s">
        <v>131</v>
      </c>
      <c r="I135" s="18" t="s">
        <v>132</v>
      </c>
      <c r="J135" s="18" t="s">
        <v>133</v>
      </c>
      <c r="K135" s="18" t="s">
        <v>134</v>
      </c>
      <c r="L135" s="18" t="s">
        <v>135</v>
      </c>
      <c r="M135" s="18" t="s">
        <v>136</v>
      </c>
      <c r="N135" s="18" t="s">
        <v>137</v>
      </c>
      <c r="O135" s="18" t="s">
        <v>138</v>
      </c>
      <c r="P135" s="18" t="s">
        <v>139</v>
      </c>
    </row>
    <row r="136" spans="1:16" x14ac:dyDescent="0.25">
      <c r="A136" s="19" t="s">
        <v>110</v>
      </c>
      <c r="B136" s="19" t="s">
        <v>41</v>
      </c>
      <c r="C136" s="20" t="s">
        <v>42</v>
      </c>
      <c r="D136" s="20">
        <v>0</v>
      </c>
      <c r="E136" s="20">
        <v>0</v>
      </c>
      <c r="F136" s="20">
        <v>12724</v>
      </c>
      <c r="G136" s="20">
        <v>54995.03</v>
      </c>
      <c r="H136" s="20">
        <v>-51789</v>
      </c>
      <c r="I136" s="20">
        <v>41068</v>
      </c>
      <c r="J136" s="20">
        <v>4425</v>
      </c>
      <c r="K136" s="20">
        <v>9.08</v>
      </c>
      <c r="L136" s="20">
        <v>0</v>
      </c>
      <c r="M136" s="20">
        <v>0</v>
      </c>
      <c r="N136" s="20">
        <v>227.05</v>
      </c>
      <c r="O136" s="20">
        <v>3000</v>
      </c>
      <c r="P136" s="20">
        <v>64659.16</v>
      </c>
    </row>
    <row r="137" spans="1:16" x14ac:dyDescent="0.25">
      <c r="A137" s="21" t="s">
        <v>110</v>
      </c>
      <c r="B137" s="21" t="s">
        <v>142</v>
      </c>
      <c r="C137" s="22" t="s">
        <v>143</v>
      </c>
      <c r="D137" s="22">
        <v>0</v>
      </c>
      <c r="E137" s="22">
        <v>0</v>
      </c>
      <c r="F137" s="22">
        <v>12724</v>
      </c>
      <c r="G137" s="22">
        <v>39065</v>
      </c>
      <c r="H137" s="22">
        <v>-51789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</row>
    <row r="138" spans="1:16" x14ac:dyDescent="0.25">
      <c r="A138" s="21" t="s">
        <v>110</v>
      </c>
      <c r="B138" s="21" t="s">
        <v>107</v>
      </c>
      <c r="C138" s="22" t="s">
        <v>108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13650</v>
      </c>
      <c r="J138" s="22">
        <v>0</v>
      </c>
      <c r="K138" s="22">
        <v>-13650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</row>
    <row r="139" spans="1:16" x14ac:dyDescent="0.25">
      <c r="A139" s="21" t="s">
        <v>110</v>
      </c>
      <c r="B139" s="21" t="s">
        <v>43</v>
      </c>
      <c r="C139" s="22" t="s">
        <v>44</v>
      </c>
      <c r="D139" s="22">
        <v>0</v>
      </c>
      <c r="E139" s="22">
        <v>0</v>
      </c>
      <c r="F139" s="22">
        <v>0</v>
      </c>
      <c r="G139" s="22">
        <v>15930.03</v>
      </c>
      <c r="H139" s="22">
        <v>0</v>
      </c>
      <c r="I139" s="22">
        <v>27418</v>
      </c>
      <c r="J139" s="22">
        <v>4425</v>
      </c>
      <c r="K139" s="22">
        <v>13650</v>
      </c>
      <c r="L139" s="22">
        <v>0</v>
      </c>
      <c r="M139" s="22">
        <v>0</v>
      </c>
      <c r="N139" s="22">
        <v>0</v>
      </c>
      <c r="O139" s="22">
        <v>3000</v>
      </c>
      <c r="P139" s="22">
        <v>64423.03</v>
      </c>
    </row>
    <row r="140" spans="1:16" x14ac:dyDescent="0.25">
      <c r="A140" s="21" t="s">
        <v>110</v>
      </c>
      <c r="B140" s="21" t="s">
        <v>66</v>
      </c>
      <c r="C140" s="22" t="s">
        <v>67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9.08</v>
      </c>
      <c r="L140" s="22">
        <v>0</v>
      </c>
      <c r="M140" s="22">
        <v>0</v>
      </c>
      <c r="N140" s="22">
        <v>185.35</v>
      </c>
      <c r="O140" s="22">
        <v>0</v>
      </c>
      <c r="P140" s="22">
        <v>194.43</v>
      </c>
    </row>
    <row r="141" spans="1:16" x14ac:dyDescent="0.25">
      <c r="A141" s="21" t="s">
        <v>110</v>
      </c>
      <c r="B141" s="21" t="s">
        <v>58</v>
      </c>
      <c r="C141" s="22" t="s">
        <v>59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41.7</v>
      </c>
      <c r="O141" s="22">
        <v>0</v>
      </c>
      <c r="P141" s="22">
        <v>41.7</v>
      </c>
    </row>
    <row r="142" spans="1:16" ht="15.75" thickBot="1" x14ac:dyDescent="0.3"/>
    <row r="143" spans="1:16" x14ac:dyDescent="0.25">
      <c r="A143" s="11"/>
      <c r="B143" s="12"/>
      <c r="C143" s="13"/>
      <c r="D143" s="14" t="s">
        <v>113</v>
      </c>
      <c r="E143" s="14" t="s">
        <v>113</v>
      </c>
      <c r="F143" s="14" t="s">
        <v>113</v>
      </c>
      <c r="G143" s="14" t="s">
        <v>113</v>
      </c>
      <c r="H143" s="14" t="s">
        <v>113</v>
      </c>
      <c r="I143" s="14" t="s">
        <v>113</v>
      </c>
      <c r="J143" s="14" t="s">
        <v>113</v>
      </c>
      <c r="K143" s="14" t="s">
        <v>113</v>
      </c>
      <c r="L143" s="14" t="s">
        <v>113</v>
      </c>
      <c r="M143" s="14" t="s">
        <v>113</v>
      </c>
      <c r="N143" s="14" t="s">
        <v>113</v>
      </c>
      <c r="O143" s="14" t="s">
        <v>113</v>
      </c>
      <c r="P143" s="14" t="s">
        <v>113</v>
      </c>
    </row>
    <row r="144" spans="1:16" ht="16.5" thickBot="1" x14ac:dyDescent="0.3">
      <c r="A144" s="15" t="s">
        <v>24</v>
      </c>
      <c r="B144" s="16" t="s">
        <v>25</v>
      </c>
      <c r="C144" s="17" t="s">
        <v>26</v>
      </c>
      <c r="D144" s="14" t="s">
        <v>127</v>
      </c>
      <c r="E144" s="18" t="s">
        <v>128</v>
      </c>
      <c r="F144" s="18" t="s">
        <v>129</v>
      </c>
      <c r="G144" s="18" t="s">
        <v>130</v>
      </c>
      <c r="H144" s="18" t="s">
        <v>131</v>
      </c>
      <c r="I144" s="18" t="s">
        <v>132</v>
      </c>
      <c r="J144" s="18" t="s">
        <v>133</v>
      </c>
      <c r="K144" s="18" t="s">
        <v>134</v>
      </c>
      <c r="L144" s="18" t="s">
        <v>135</v>
      </c>
      <c r="M144" s="18" t="s">
        <v>136</v>
      </c>
      <c r="N144" s="18" t="s">
        <v>137</v>
      </c>
      <c r="O144" s="18" t="s">
        <v>138</v>
      </c>
      <c r="P144" s="18" t="s">
        <v>139</v>
      </c>
    </row>
    <row r="145" spans="1:16" x14ac:dyDescent="0.25">
      <c r="A145" s="19" t="s">
        <v>111</v>
      </c>
      <c r="B145" s="19" t="s">
        <v>41</v>
      </c>
      <c r="C145" s="20" t="s">
        <v>42</v>
      </c>
      <c r="D145" s="20">
        <v>16063.05</v>
      </c>
      <c r="E145" s="20">
        <v>7926.38</v>
      </c>
      <c r="F145" s="20">
        <v>19120</v>
      </c>
      <c r="G145" s="20">
        <v>10239.01</v>
      </c>
      <c r="H145" s="20">
        <v>8461.35</v>
      </c>
      <c r="I145" s="20">
        <v>24864.6</v>
      </c>
      <c r="J145" s="20">
        <v>8213.69</v>
      </c>
      <c r="K145" s="20">
        <v>7310.44</v>
      </c>
      <c r="L145" s="20">
        <v>15421.38</v>
      </c>
      <c r="M145" s="20">
        <v>11984.1</v>
      </c>
      <c r="N145" s="20">
        <v>14616.63</v>
      </c>
      <c r="O145" s="20">
        <v>15908.06</v>
      </c>
      <c r="P145" s="20">
        <v>160128.69</v>
      </c>
    </row>
    <row r="146" spans="1:16" x14ac:dyDescent="0.25">
      <c r="A146" s="21" t="s">
        <v>111</v>
      </c>
      <c r="B146" s="21" t="s">
        <v>43</v>
      </c>
      <c r="C146" s="22" t="s">
        <v>44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v>15500</v>
      </c>
      <c r="J146" s="22">
        <v>0</v>
      </c>
      <c r="K146" s="22">
        <v>0</v>
      </c>
      <c r="L146" s="22">
        <v>7750</v>
      </c>
      <c r="M146" s="22">
        <v>0</v>
      </c>
      <c r="N146" s="22">
        <v>0</v>
      </c>
      <c r="O146" s="22">
        <v>7750</v>
      </c>
      <c r="P146" s="22">
        <v>31000</v>
      </c>
    </row>
    <row r="147" spans="1:16" x14ac:dyDescent="0.25">
      <c r="A147" s="21" t="s">
        <v>111</v>
      </c>
      <c r="B147" s="21" t="s">
        <v>56</v>
      </c>
      <c r="C147" s="22" t="s">
        <v>57</v>
      </c>
      <c r="D147" s="22">
        <v>3210.78</v>
      </c>
      <c r="E147" s="22">
        <v>0</v>
      </c>
      <c r="F147" s="22">
        <v>11525.94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14736.72</v>
      </c>
    </row>
    <row r="148" spans="1:16" x14ac:dyDescent="0.25">
      <c r="A148" s="21" t="s">
        <v>111</v>
      </c>
      <c r="B148" s="21" t="s">
        <v>58</v>
      </c>
      <c r="C148" s="22" t="s">
        <v>59</v>
      </c>
      <c r="D148" s="22">
        <v>12852.27</v>
      </c>
      <c r="E148" s="22">
        <v>7926.38</v>
      </c>
      <c r="F148" s="22">
        <v>7594.06</v>
      </c>
      <c r="G148" s="22">
        <v>10239.01</v>
      </c>
      <c r="H148" s="22">
        <v>8461.35</v>
      </c>
      <c r="I148" s="22">
        <v>9364.6</v>
      </c>
      <c r="J148" s="22">
        <v>8213.69</v>
      </c>
      <c r="K148" s="22">
        <v>7310.44</v>
      </c>
      <c r="L148" s="22">
        <v>7671.38</v>
      </c>
      <c r="M148" s="22">
        <v>11984.1</v>
      </c>
      <c r="N148" s="22">
        <v>14616.63</v>
      </c>
      <c r="O148" s="22">
        <v>8158.06</v>
      </c>
      <c r="P148" s="22">
        <v>114391.97</v>
      </c>
    </row>
    <row r="149" spans="1:16" ht="15.75" thickBot="1" x14ac:dyDescent="0.3"/>
    <row r="150" spans="1:16" x14ac:dyDescent="0.25">
      <c r="A150" s="11"/>
      <c r="B150" s="12"/>
      <c r="C150" s="13"/>
      <c r="D150" s="14" t="s">
        <v>113</v>
      </c>
      <c r="E150" s="14" t="s">
        <v>113</v>
      </c>
      <c r="F150" s="14" t="s">
        <v>113</v>
      </c>
      <c r="G150" s="14" t="s">
        <v>113</v>
      </c>
      <c r="H150" s="14" t="s">
        <v>113</v>
      </c>
      <c r="I150" s="14" t="s">
        <v>113</v>
      </c>
      <c r="J150" s="14" t="s">
        <v>113</v>
      </c>
      <c r="K150" s="14" t="s">
        <v>113</v>
      </c>
      <c r="L150" s="14" t="s">
        <v>113</v>
      </c>
      <c r="M150" s="14" t="s">
        <v>113</v>
      </c>
      <c r="N150" s="14" t="s">
        <v>113</v>
      </c>
      <c r="O150" s="14" t="s">
        <v>113</v>
      </c>
      <c r="P150" s="14" t="s">
        <v>113</v>
      </c>
    </row>
    <row r="151" spans="1:16" ht="16.5" thickBot="1" x14ac:dyDescent="0.3">
      <c r="A151" s="15" t="s">
        <v>24</v>
      </c>
      <c r="B151" s="16" t="s">
        <v>25</v>
      </c>
      <c r="C151" s="17" t="s">
        <v>26</v>
      </c>
      <c r="D151" s="14" t="s">
        <v>127</v>
      </c>
      <c r="E151" s="18" t="s">
        <v>128</v>
      </c>
      <c r="F151" s="18" t="s">
        <v>129</v>
      </c>
      <c r="G151" s="18" t="s">
        <v>130</v>
      </c>
      <c r="H151" s="18" t="s">
        <v>131</v>
      </c>
      <c r="I151" s="18" t="s">
        <v>132</v>
      </c>
      <c r="J151" s="18" t="s">
        <v>133</v>
      </c>
      <c r="K151" s="18" t="s">
        <v>134</v>
      </c>
      <c r="L151" s="18" t="s">
        <v>135</v>
      </c>
      <c r="M151" s="18" t="s">
        <v>136</v>
      </c>
      <c r="N151" s="18" t="s">
        <v>137</v>
      </c>
      <c r="O151" s="18" t="s">
        <v>138</v>
      </c>
      <c r="P151" s="18" t="s">
        <v>139</v>
      </c>
    </row>
    <row r="152" spans="1:16" x14ac:dyDescent="0.25">
      <c r="A152" s="19" t="s">
        <v>150</v>
      </c>
      <c r="B152" s="19" t="s">
        <v>41</v>
      </c>
      <c r="C152" s="20" t="s">
        <v>42</v>
      </c>
      <c r="D152" s="20">
        <v>0</v>
      </c>
      <c r="E152" s="20">
        <v>0</v>
      </c>
      <c r="F152" s="20">
        <v>0</v>
      </c>
      <c r="G152" s="20">
        <v>0</v>
      </c>
      <c r="H152" s="20">
        <v>1111.6099999999999</v>
      </c>
      <c r="I152" s="20">
        <v>5335.71</v>
      </c>
      <c r="J152" s="20">
        <v>3279.25</v>
      </c>
      <c r="K152" s="20">
        <v>5558.02</v>
      </c>
      <c r="L152" s="20">
        <v>2105.12</v>
      </c>
      <c r="M152" s="20">
        <v>0</v>
      </c>
      <c r="N152" s="20">
        <v>0</v>
      </c>
      <c r="O152" s="20">
        <v>0</v>
      </c>
      <c r="P152" s="20">
        <v>17389.71</v>
      </c>
    </row>
    <row r="153" spans="1:16" x14ac:dyDescent="0.25">
      <c r="A153" s="21" t="s">
        <v>150</v>
      </c>
      <c r="B153" s="21" t="s">
        <v>56</v>
      </c>
      <c r="C153" s="22" t="s">
        <v>57</v>
      </c>
      <c r="D153" s="22">
        <v>0</v>
      </c>
      <c r="E153" s="22">
        <v>0</v>
      </c>
      <c r="F153" s="22">
        <v>0</v>
      </c>
      <c r="G153" s="22">
        <v>0</v>
      </c>
      <c r="H153" s="22">
        <v>1111.6099999999999</v>
      </c>
      <c r="I153" s="22">
        <v>5335.71</v>
      </c>
      <c r="J153" s="22">
        <v>3279.25</v>
      </c>
      <c r="K153" s="22">
        <v>5558.02</v>
      </c>
      <c r="L153" s="22">
        <v>2105.12</v>
      </c>
      <c r="M153" s="22">
        <v>0</v>
      </c>
      <c r="N153" s="22">
        <v>0</v>
      </c>
      <c r="O153" s="22">
        <v>0</v>
      </c>
      <c r="P153" s="22">
        <v>17389.71</v>
      </c>
    </row>
    <row r="154" spans="1:16" ht="15.75" thickBot="1" x14ac:dyDescent="0.3"/>
    <row r="155" spans="1:16" x14ac:dyDescent="0.25">
      <c r="A155" s="11"/>
      <c r="B155" s="12"/>
      <c r="C155" s="13"/>
      <c r="D155" s="14" t="s">
        <v>113</v>
      </c>
      <c r="E155" s="14" t="s">
        <v>113</v>
      </c>
      <c r="F155" s="14" t="s">
        <v>113</v>
      </c>
      <c r="G155" s="14" t="s">
        <v>113</v>
      </c>
      <c r="H155" s="14" t="s">
        <v>113</v>
      </c>
      <c r="I155" s="14" t="s">
        <v>113</v>
      </c>
      <c r="J155" s="14" t="s">
        <v>113</v>
      </c>
      <c r="K155" s="14" t="s">
        <v>113</v>
      </c>
      <c r="L155" s="14" t="s">
        <v>113</v>
      </c>
      <c r="M155" s="14" t="s">
        <v>113</v>
      </c>
      <c r="N155" s="14" t="s">
        <v>113</v>
      </c>
      <c r="O155" s="14" t="s">
        <v>113</v>
      </c>
      <c r="P155" s="14" t="s">
        <v>113</v>
      </c>
    </row>
    <row r="156" spans="1:16" ht="16.5" thickBot="1" x14ac:dyDescent="0.3">
      <c r="A156" s="15" t="s">
        <v>24</v>
      </c>
      <c r="B156" s="16" t="s">
        <v>25</v>
      </c>
      <c r="C156" s="17" t="s">
        <v>26</v>
      </c>
      <c r="D156" s="14" t="s">
        <v>127</v>
      </c>
      <c r="E156" s="18" t="s">
        <v>128</v>
      </c>
      <c r="F156" s="18" t="s">
        <v>129</v>
      </c>
      <c r="G156" s="18" t="s">
        <v>130</v>
      </c>
      <c r="H156" s="18" t="s">
        <v>131</v>
      </c>
      <c r="I156" s="18" t="s">
        <v>132</v>
      </c>
      <c r="J156" s="18" t="s">
        <v>133</v>
      </c>
      <c r="K156" s="18" t="s">
        <v>134</v>
      </c>
      <c r="L156" s="18" t="s">
        <v>135</v>
      </c>
      <c r="M156" s="18" t="s">
        <v>136</v>
      </c>
      <c r="N156" s="18" t="s">
        <v>137</v>
      </c>
      <c r="O156" s="18" t="s">
        <v>138</v>
      </c>
      <c r="P156" s="18" t="s">
        <v>139</v>
      </c>
    </row>
    <row r="157" spans="1:16" x14ac:dyDescent="0.25">
      <c r="A157" s="19" t="s">
        <v>151</v>
      </c>
      <c r="B157" s="19" t="s">
        <v>41</v>
      </c>
      <c r="C157" s="20" t="s">
        <v>42</v>
      </c>
      <c r="D157" s="20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476</v>
      </c>
      <c r="J157" s="20">
        <v>0</v>
      </c>
      <c r="K157" s="20">
        <v>857.14</v>
      </c>
      <c r="L157" s="20">
        <v>0</v>
      </c>
      <c r="M157" s="20">
        <v>25826.67</v>
      </c>
      <c r="N157" s="20">
        <v>0</v>
      </c>
      <c r="O157" s="20">
        <v>15816</v>
      </c>
      <c r="P157" s="20">
        <v>42975.81</v>
      </c>
    </row>
    <row r="158" spans="1:16" x14ac:dyDescent="0.25">
      <c r="A158" s="21" t="s">
        <v>151</v>
      </c>
      <c r="B158" s="21" t="s">
        <v>58</v>
      </c>
      <c r="C158" s="22" t="s">
        <v>59</v>
      </c>
      <c r="D158" s="22">
        <v>0</v>
      </c>
      <c r="E158" s="22">
        <v>0</v>
      </c>
      <c r="F158" s="22">
        <v>0</v>
      </c>
      <c r="G158" s="22">
        <v>0</v>
      </c>
      <c r="H158" s="22">
        <v>0</v>
      </c>
      <c r="I158" s="22">
        <v>476</v>
      </c>
      <c r="J158" s="22">
        <v>0</v>
      </c>
      <c r="K158" s="22">
        <v>0</v>
      </c>
      <c r="L158" s="22">
        <v>0</v>
      </c>
      <c r="M158" s="22">
        <v>25560</v>
      </c>
      <c r="N158" s="22">
        <v>0</v>
      </c>
      <c r="O158" s="22">
        <v>15816</v>
      </c>
      <c r="P158" s="22">
        <v>41852</v>
      </c>
    </row>
    <row r="159" spans="1:16" x14ac:dyDescent="0.25">
      <c r="A159" s="21" t="s">
        <v>151</v>
      </c>
      <c r="B159" s="21" t="s">
        <v>92</v>
      </c>
      <c r="C159" s="22" t="s">
        <v>93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857.14</v>
      </c>
      <c r="L159" s="22">
        <v>0</v>
      </c>
      <c r="M159" s="22">
        <v>266.67</v>
      </c>
      <c r="N159" s="22">
        <v>0</v>
      </c>
      <c r="O159" s="22">
        <v>0</v>
      </c>
      <c r="P159" s="22">
        <v>1123.81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4E989-54BD-4CDF-936E-46B91A20F828}">
  <sheetPr codeName="Sheet2">
    <pageSetUpPr fitToPage="1"/>
  </sheetPr>
  <dimension ref="A1:P54"/>
  <sheetViews>
    <sheetView topLeftCell="F51" workbookViewId="0">
      <selection activeCell="C64" sqref="C64"/>
    </sheetView>
  </sheetViews>
  <sheetFormatPr defaultRowHeight="15" x14ac:dyDescent="0.25"/>
  <cols>
    <col min="1" max="1" width="20.28515625" bestFit="1" customWidth="1"/>
    <col min="2" max="2" width="14.5703125" bestFit="1" customWidth="1"/>
    <col min="3" max="3" width="38" bestFit="1" customWidth="1"/>
    <col min="4" max="15" width="13.5703125" bestFit="1" customWidth="1"/>
    <col min="16" max="16" width="14.42578125" bestFit="1" customWidth="1"/>
  </cols>
  <sheetData>
    <row r="1" spans="1:16" ht="21" x14ac:dyDescent="0.35">
      <c r="A1" s="10" t="s">
        <v>22</v>
      </c>
    </row>
    <row r="3" spans="1:16" ht="15.75" thickBot="1" x14ac:dyDescent="0.3"/>
    <row r="4" spans="1:16" x14ac:dyDescent="0.25">
      <c r="A4" s="11"/>
      <c r="B4" s="12"/>
      <c r="C4" s="13"/>
      <c r="D4" s="14" t="s">
        <v>23</v>
      </c>
      <c r="E4" s="14" t="s">
        <v>23</v>
      </c>
      <c r="F4" s="14" t="s">
        <v>23</v>
      </c>
      <c r="G4" s="14" t="s">
        <v>23</v>
      </c>
      <c r="H4" s="14" t="s">
        <v>23</v>
      </c>
      <c r="I4" s="14" t="s">
        <v>23</v>
      </c>
      <c r="J4" s="14" t="s">
        <v>23</v>
      </c>
      <c r="K4" s="14" t="s">
        <v>23</v>
      </c>
      <c r="L4" s="14" t="s">
        <v>23</v>
      </c>
      <c r="M4" s="14" t="s">
        <v>23</v>
      </c>
      <c r="N4" s="14" t="s">
        <v>23</v>
      </c>
      <c r="O4" s="14" t="s">
        <v>23</v>
      </c>
      <c r="P4" s="14" t="s">
        <v>23</v>
      </c>
    </row>
    <row r="5" spans="1:16" ht="16.5" thickBot="1" x14ac:dyDescent="0.3">
      <c r="A5" s="15" t="s">
        <v>24</v>
      </c>
      <c r="B5" s="16" t="s">
        <v>25</v>
      </c>
      <c r="C5" s="17" t="s">
        <v>26</v>
      </c>
      <c r="D5" s="14" t="s">
        <v>27</v>
      </c>
      <c r="E5" s="18" t="s">
        <v>28</v>
      </c>
      <c r="F5" s="18" t="s">
        <v>29</v>
      </c>
      <c r="G5" s="18" t="s">
        <v>30</v>
      </c>
      <c r="H5" s="18" t="s">
        <v>31</v>
      </c>
      <c r="I5" s="18" t="s">
        <v>32</v>
      </c>
      <c r="J5" s="18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O5" s="18" t="s">
        <v>38</v>
      </c>
      <c r="P5" s="18" t="s">
        <v>39</v>
      </c>
    </row>
    <row r="6" spans="1:16" x14ac:dyDescent="0.25">
      <c r="A6" s="19" t="s">
        <v>40</v>
      </c>
      <c r="B6" s="19" t="s">
        <v>41</v>
      </c>
      <c r="C6" s="20" t="s">
        <v>42</v>
      </c>
      <c r="D6" s="20">
        <v>1043944.3892122</v>
      </c>
      <c r="E6" s="20">
        <v>983680.45723049995</v>
      </c>
      <c r="F6" s="20">
        <v>1074279.5407042999</v>
      </c>
      <c r="G6" s="20">
        <v>999794.22736050002</v>
      </c>
      <c r="H6" s="20">
        <v>1009756.8983082999</v>
      </c>
      <c r="I6" s="20">
        <v>1020857.7460664</v>
      </c>
      <c r="J6" s="20">
        <v>999890.56641249999</v>
      </c>
      <c r="K6" s="20">
        <v>1021545.1944448</v>
      </c>
      <c r="L6" s="20">
        <v>1017760.1583235</v>
      </c>
      <c r="M6" s="20">
        <v>1006736.3596574001</v>
      </c>
      <c r="N6" s="20">
        <v>1030793.2078841</v>
      </c>
      <c r="O6" s="20">
        <v>1026824.2176024</v>
      </c>
      <c r="P6" s="20">
        <v>12235862.9632069</v>
      </c>
    </row>
    <row r="7" spans="1:16" x14ac:dyDescent="0.25">
      <c r="A7" s="21" t="s">
        <v>40</v>
      </c>
      <c r="B7" s="21" t="s">
        <v>43</v>
      </c>
      <c r="C7" s="22" t="s">
        <v>44</v>
      </c>
      <c r="D7" s="22">
        <v>-123768.65264669999</v>
      </c>
      <c r="E7" s="22">
        <v>-123768.65264669999</v>
      </c>
      <c r="F7" s="22">
        <v>-123768.65264669999</v>
      </c>
      <c r="G7" s="22">
        <v>-123768.65264669999</v>
      </c>
      <c r="H7" s="22">
        <v>-123768.65264669999</v>
      </c>
      <c r="I7" s="22">
        <v>-123768.65264669999</v>
      </c>
      <c r="J7" s="22">
        <v>-123768.65264669999</v>
      </c>
      <c r="K7" s="22">
        <v>-123768.65264669999</v>
      </c>
      <c r="L7" s="22">
        <v>-123768.65264669999</v>
      </c>
      <c r="M7" s="22">
        <v>-123768.65264669999</v>
      </c>
      <c r="N7" s="22">
        <v>-123768.65264669999</v>
      </c>
      <c r="O7" s="22">
        <v>-123768.65264669999</v>
      </c>
      <c r="P7" s="22">
        <v>-1485223.8317604</v>
      </c>
    </row>
    <row r="8" spans="1:16" x14ac:dyDescent="0.25">
      <c r="A8" s="21" t="s">
        <v>40</v>
      </c>
      <c r="B8" s="21" t="s">
        <v>45</v>
      </c>
      <c r="C8" s="22" t="s">
        <v>46</v>
      </c>
      <c r="D8" s="22">
        <v>608.77644339999995</v>
      </c>
      <c r="E8" s="22">
        <v>608.77644339999995</v>
      </c>
      <c r="F8" s="22">
        <v>608.77644339999995</v>
      </c>
      <c r="G8" s="22">
        <v>608.77644339999995</v>
      </c>
      <c r="H8" s="22">
        <v>608.77644339999995</v>
      </c>
      <c r="I8" s="22">
        <v>608.77644339999995</v>
      </c>
      <c r="J8" s="22">
        <v>608.77644339999995</v>
      </c>
      <c r="K8" s="22">
        <v>608.77644339999995</v>
      </c>
      <c r="L8" s="22">
        <v>608.77644339999995</v>
      </c>
      <c r="M8" s="22">
        <v>608.77644339999995</v>
      </c>
      <c r="N8" s="22">
        <v>608.77644339999995</v>
      </c>
      <c r="O8" s="22">
        <v>608.77644339999995</v>
      </c>
      <c r="P8" s="22">
        <v>7305.3173207999998</v>
      </c>
    </row>
    <row r="9" spans="1:16" x14ac:dyDescent="0.25">
      <c r="A9" s="21" t="s">
        <v>40</v>
      </c>
      <c r="B9" s="21" t="s">
        <v>47</v>
      </c>
      <c r="C9" s="22" t="s">
        <v>48</v>
      </c>
      <c r="D9" s="22">
        <v>440725.8649555</v>
      </c>
      <c r="E9" s="22">
        <v>417964.93297379999</v>
      </c>
      <c r="F9" s="22">
        <v>471480.01644759998</v>
      </c>
      <c r="G9" s="22">
        <v>426924.70310380001</v>
      </c>
      <c r="H9" s="22">
        <v>436887.3740516</v>
      </c>
      <c r="I9" s="22">
        <v>431947.22180970002</v>
      </c>
      <c r="J9" s="22">
        <v>437424.04215579998</v>
      </c>
      <c r="K9" s="22">
        <v>436594.67018810002</v>
      </c>
      <c r="L9" s="22">
        <v>432609.6340668</v>
      </c>
      <c r="M9" s="22">
        <v>437060.52476070001</v>
      </c>
      <c r="N9" s="22">
        <v>427391.37298739998</v>
      </c>
      <c r="O9" s="22">
        <v>446728.3827057</v>
      </c>
      <c r="P9" s="22">
        <v>5243738.7402064996</v>
      </c>
    </row>
    <row r="10" spans="1:16" x14ac:dyDescent="0.25">
      <c r="A10" s="21" t="s">
        <v>40</v>
      </c>
      <c r="B10" s="21" t="s">
        <v>49</v>
      </c>
      <c r="C10" s="22" t="s">
        <v>50</v>
      </c>
      <c r="D10" s="22">
        <v>726378.40046000003</v>
      </c>
      <c r="E10" s="22">
        <v>688875.40046000003</v>
      </c>
      <c r="F10" s="22">
        <v>725959.40046000003</v>
      </c>
      <c r="G10" s="22">
        <v>696029.40046000003</v>
      </c>
      <c r="H10" s="22">
        <v>696029.40046000003</v>
      </c>
      <c r="I10" s="22">
        <v>712070.40046000003</v>
      </c>
      <c r="J10" s="22">
        <v>685626.40046000003</v>
      </c>
      <c r="K10" s="22">
        <v>708110.40046000003</v>
      </c>
      <c r="L10" s="22">
        <v>708310.40046000003</v>
      </c>
      <c r="M10" s="22">
        <v>692835.71109999996</v>
      </c>
      <c r="N10" s="22">
        <v>726561.71109999996</v>
      </c>
      <c r="O10" s="22">
        <v>703255.71109999996</v>
      </c>
      <c r="P10" s="22">
        <v>8470042.7374399994</v>
      </c>
    </row>
    <row r="12" spans="1:16" ht="15.75" thickBot="1" x14ac:dyDescent="0.3"/>
    <row r="13" spans="1:16" x14ac:dyDescent="0.25">
      <c r="A13" s="11"/>
      <c r="B13" s="12"/>
      <c r="C13" s="13"/>
      <c r="D13" s="14" t="s">
        <v>23</v>
      </c>
      <c r="E13" s="14" t="s">
        <v>23</v>
      </c>
      <c r="F13" s="14" t="s">
        <v>23</v>
      </c>
      <c r="G13" s="14" t="s">
        <v>23</v>
      </c>
      <c r="H13" s="14" t="s">
        <v>23</v>
      </c>
      <c r="I13" s="14" t="s">
        <v>23</v>
      </c>
      <c r="J13" s="14" t="s">
        <v>23</v>
      </c>
      <c r="K13" s="14" t="s">
        <v>23</v>
      </c>
      <c r="L13" s="14" t="s">
        <v>23</v>
      </c>
      <c r="M13" s="14" t="s">
        <v>23</v>
      </c>
      <c r="N13" s="14" t="s">
        <v>23</v>
      </c>
      <c r="O13" s="14" t="s">
        <v>23</v>
      </c>
      <c r="P13" s="14" t="s">
        <v>23</v>
      </c>
    </row>
    <row r="14" spans="1:16" ht="16.5" thickBot="1" x14ac:dyDescent="0.3">
      <c r="A14" s="15" t="s">
        <v>24</v>
      </c>
      <c r="B14" s="16" t="s">
        <v>25</v>
      </c>
      <c r="C14" s="17" t="s">
        <v>26</v>
      </c>
      <c r="D14" s="14" t="s">
        <v>27</v>
      </c>
      <c r="E14" s="18" t="s">
        <v>28</v>
      </c>
      <c r="F14" s="18" t="s">
        <v>29</v>
      </c>
      <c r="G14" s="18" t="s">
        <v>30</v>
      </c>
      <c r="H14" s="18" t="s">
        <v>31</v>
      </c>
      <c r="I14" s="18" t="s">
        <v>32</v>
      </c>
      <c r="J14" s="18" t="s">
        <v>33</v>
      </c>
      <c r="K14" s="18" t="s">
        <v>34</v>
      </c>
      <c r="L14" s="18" t="s">
        <v>35</v>
      </c>
      <c r="M14" s="18" t="s">
        <v>36</v>
      </c>
      <c r="N14" s="18" t="s">
        <v>37</v>
      </c>
      <c r="O14" s="18" t="s">
        <v>38</v>
      </c>
      <c r="P14" s="18" t="s">
        <v>39</v>
      </c>
    </row>
    <row r="15" spans="1:16" x14ac:dyDescent="0.25">
      <c r="A15" s="19" t="s">
        <v>51</v>
      </c>
      <c r="B15" s="19" t="s">
        <v>41</v>
      </c>
      <c r="C15" s="20" t="s">
        <v>42</v>
      </c>
      <c r="D15" s="20">
        <v>337348.85406480002</v>
      </c>
      <c r="E15" s="20">
        <v>315507.7220831</v>
      </c>
      <c r="F15" s="20">
        <v>334897.80555689998</v>
      </c>
      <c r="G15" s="20">
        <v>324058.69221309997</v>
      </c>
      <c r="H15" s="20">
        <v>333919.1631609</v>
      </c>
      <c r="I15" s="20">
        <v>323979.01091900002</v>
      </c>
      <c r="J15" s="20">
        <v>334047.0312651</v>
      </c>
      <c r="K15" s="20">
        <v>334083.85553300002</v>
      </c>
      <c r="L15" s="20">
        <v>324076.81941170001</v>
      </c>
      <c r="M15" s="20">
        <v>334140.91010560002</v>
      </c>
      <c r="N15" s="20">
        <v>324369.55833229999</v>
      </c>
      <c r="O15" s="20">
        <v>336223.10805059999</v>
      </c>
      <c r="P15" s="20">
        <v>3956652.5306961001</v>
      </c>
    </row>
    <row r="16" spans="1:16" x14ac:dyDescent="0.25">
      <c r="A16" s="21" t="s">
        <v>51</v>
      </c>
      <c r="B16" s="21" t="s">
        <v>47</v>
      </c>
      <c r="C16" s="22" t="s">
        <v>48</v>
      </c>
      <c r="D16" s="22">
        <v>337348.85406480002</v>
      </c>
      <c r="E16" s="22">
        <v>315507.7220831</v>
      </c>
      <c r="F16" s="22">
        <v>334897.80555689998</v>
      </c>
      <c r="G16" s="22">
        <v>324058.69221309997</v>
      </c>
      <c r="H16" s="22">
        <v>333919.1631609</v>
      </c>
      <c r="I16" s="22">
        <v>323979.01091900002</v>
      </c>
      <c r="J16" s="22">
        <v>334047.0312651</v>
      </c>
      <c r="K16" s="22">
        <v>334083.85553300002</v>
      </c>
      <c r="L16" s="22">
        <v>324076.81941170001</v>
      </c>
      <c r="M16" s="22">
        <v>334140.91010560002</v>
      </c>
      <c r="N16" s="22">
        <v>324369.55833229999</v>
      </c>
      <c r="O16" s="22">
        <v>336223.10805059999</v>
      </c>
      <c r="P16" s="22">
        <v>3956652.5306961001</v>
      </c>
    </row>
    <row r="20" spans="1:16" ht="15.75" thickBot="1" x14ac:dyDescent="0.3"/>
    <row r="21" spans="1:16" x14ac:dyDescent="0.25">
      <c r="A21" s="11"/>
      <c r="B21" s="12"/>
      <c r="C21" s="13"/>
      <c r="D21" s="14" t="s">
        <v>113</v>
      </c>
      <c r="E21" s="14" t="s">
        <v>113</v>
      </c>
      <c r="F21" s="14" t="s">
        <v>113</v>
      </c>
      <c r="G21" s="14" t="s">
        <v>113</v>
      </c>
      <c r="H21" s="14" t="s">
        <v>113</v>
      </c>
      <c r="I21" s="14" t="s">
        <v>113</v>
      </c>
      <c r="J21" s="14" t="s">
        <v>113</v>
      </c>
      <c r="K21" s="14" t="s">
        <v>113</v>
      </c>
      <c r="L21" s="14" t="s">
        <v>113</v>
      </c>
      <c r="M21" s="14" t="s">
        <v>113</v>
      </c>
      <c r="N21" s="14" t="s">
        <v>113</v>
      </c>
      <c r="O21" s="14" t="s">
        <v>113</v>
      </c>
      <c r="P21" s="14" t="s">
        <v>113</v>
      </c>
    </row>
    <row r="22" spans="1:16" ht="16.5" thickBot="1" x14ac:dyDescent="0.3">
      <c r="A22" s="15" t="s">
        <v>24</v>
      </c>
      <c r="B22" s="16" t="s">
        <v>25</v>
      </c>
      <c r="C22" s="17" t="s">
        <v>26</v>
      </c>
      <c r="D22" s="14" t="s">
        <v>114</v>
      </c>
      <c r="E22" s="18" t="s">
        <v>115</v>
      </c>
      <c r="F22" s="18" t="s">
        <v>116</v>
      </c>
      <c r="G22" s="18" t="s">
        <v>117</v>
      </c>
      <c r="H22" s="18" t="s">
        <v>118</v>
      </c>
      <c r="I22" s="18" t="s">
        <v>119</v>
      </c>
      <c r="J22" s="18" t="s">
        <v>120</v>
      </c>
      <c r="K22" s="18" t="s">
        <v>121</v>
      </c>
      <c r="L22" s="18" t="s">
        <v>122</v>
      </c>
      <c r="M22" s="18" t="s">
        <v>123</v>
      </c>
      <c r="N22" s="18" t="s">
        <v>124</v>
      </c>
      <c r="O22" s="18" t="s">
        <v>125</v>
      </c>
      <c r="P22" s="18" t="s">
        <v>126</v>
      </c>
    </row>
    <row r="23" spans="1:16" x14ac:dyDescent="0.25">
      <c r="A23" s="19" t="s">
        <v>40</v>
      </c>
      <c r="B23" s="19" t="s">
        <v>41</v>
      </c>
      <c r="C23" s="20" t="s">
        <v>42</v>
      </c>
      <c r="D23" s="20">
        <v>390448.32</v>
      </c>
      <c r="E23" s="20">
        <v>394251.49</v>
      </c>
      <c r="F23" s="20">
        <v>521075.71</v>
      </c>
      <c r="G23" s="20">
        <v>499562.98</v>
      </c>
      <c r="H23" s="20">
        <v>465621.7</v>
      </c>
      <c r="I23" s="20">
        <v>390517.25</v>
      </c>
      <c r="J23" s="20">
        <v>439913.59</v>
      </c>
      <c r="K23" s="20">
        <v>489965.19</v>
      </c>
      <c r="L23" s="20">
        <v>580037.59</v>
      </c>
      <c r="M23" s="20">
        <v>551521.43999999994</v>
      </c>
      <c r="N23" s="20">
        <v>513273.08</v>
      </c>
      <c r="O23" s="20">
        <v>1013046.64</v>
      </c>
      <c r="P23" s="20">
        <v>6249234.9800000004</v>
      </c>
    </row>
    <row r="24" spans="1:16" x14ac:dyDescent="0.25">
      <c r="A24" s="21" t="s">
        <v>40</v>
      </c>
      <c r="B24" s="21" t="s">
        <v>56</v>
      </c>
      <c r="C24" s="22" t="s">
        <v>57</v>
      </c>
      <c r="D24" s="22">
        <v>2756.85</v>
      </c>
      <c r="E24" s="22">
        <v>1781.25</v>
      </c>
      <c r="F24" s="22">
        <v>7091</v>
      </c>
      <c r="G24" s="22">
        <v>7152.8</v>
      </c>
      <c r="H24" s="22">
        <v>2303.75</v>
      </c>
      <c r="I24" s="22">
        <v>4159.24</v>
      </c>
      <c r="J24" s="22">
        <v>2632.77</v>
      </c>
      <c r="K24" s="22">
        <v>7261.4</v>
      </c>
      <c r="L24" s="22">
        <v>5983.5</v>
      </c>
      <c r="M24" s="22">
        <v>709.81</v>
      </c>
      <c r="N24" s="22">
        <v>20</v>
      </c>
      <c r="O24" s="22">
        <v>3283.75</v>
      </c>
      <c r="P24" s="22">
        <v>45136.12</v>
      </c>
    </row>
    <row r="25" spans="1:16" x14ac:dyDescent="0.25">
      <c r="A25" s="21" t="s">
        <v>40</v>
      </c>
      <c r="B25" s="21" t="s">
        <v>140</v>
      </c>
      <c r="C25" s="22" t="s">
        <v>141</v>
      </c>
      <c r="D25" s="22">
        <v>0</v>
      </c>
      <c r="E25" s="22">
        <v>0</v>
      </c>
      <c r="F25" s="22">
        <v>159.74</v>
      </c>
      <c r="G25" s="22">
        <v>0</v>
      </c>
      <c r="H25" s="22">
        <v>0</v>
      </c>
      <c r="I25" s="22">
        <v>64.83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47.31</v>
      </c>
      <c r="P25" s="22">
        <v>271.88</v>
      </c>
    </row>
    <row r="26" spans="1:16" x14ac:dyDescent="0.25">
      <c r="A26" s="21" t="s">
        <v>40</v>
      </c>
      <c r="B26" s="21" t="s">
        <v>66</v>
      </c>
      <c r="C26" s="22" t="s">
        <v>67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180</v>
      </c>
      <c r="L26" s="22">
        <v>0</v>
      </c>
      <c r="M26" s="22">
        <v>0</v>
      </c>
      <c r="N26" s="22">
        <v>0</v>
      </c>
      <c r="O26" s="22">
        <v>94.9</v>
      </c>
      <c r="P26" s="22">
        <v>274.89999999999998</v>
      </c>
    </row>
    <row r="27" spans="1:16" x14ac:dyDescent="0.25">
      <c r="A27" s="21" t="s">
        <v>40</v>
      </c>
      <c r="B27" s="21" t="s">
        <v>58</v>
      </c>
      <c r="C27" s="22" t="s">
        <v>59</v>
      </c>
      <c r="D27" s="22">
        <v>387944.11</v>
      </c>
      <c r="E27" s="22">
        <v>390610.86</v>
      </c>
      <c r="F27" s="22">
        <v>517031.73</v>
      </c>
      <c r="G27" s="22">
        <v>484782.68</v>
      </c>
      <c r="H27" s="22">
        <v>463229.65</v>
      </c>
      <c r="I27" s="22">
        <v>386293.18</v>
      </c>
      <c r="J27" s="22">
        <v>436906.2</v>
      </c>
      <c r="K27" s="22">
        <v>482523.79</v>
      </c>
      <c r="L27" s="22">
        <v>574054.09</v>
      </c>
      <c r="M27" s="22">
        <v>550811.63</v>
      </c>
      <c r="N27" s="22">
        <v>513253.08</v>
      </c>
      <c r="O27" s="22">
        <v>1009620.68</v>
      </c>
      <c r="P27" s="22">
        <v>6197061.6799999997</v>
      </c>
    </row>
    <row r="28" spans="1:16" x14ac:dyDescent="0.25">
      <c r="A28" s="21" t="s">
        <v>40</v>
      </c>
      <c r="B28" s="21" t="s">
        <v>92</v>
      </c>
      <c r="C28" s="22" t="s">
        <v>93</v>
      </c>
      <c r="D28" s="22">
        <v>-252.64</v>
      </c>
      <c r="E28" s="22">
        <v>1859.38</v>
      </c>
      <c r="F28" s="22">
        <v>-3206.76</v>
      </c>
      <c r="G28" s="22">
        <v>4643.29</v>
      </c>
      <c r="H28" s="22">
        <v>88.3</v>
      </c>
      <c r="I28" s="22">
        <v>0</v>
      </c>
      <c r="J28" s="22">
        <v>374.62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3506.19</v>
      </c>
    </row>
    <row r="29" spans="1:16" x14ac:dyDescent="0.25">
      <c r="A29" s="21" t="s">
        <v>40</v>
      </c>
      <c r="B29" s="21" t="s">
        <v>45</v>
      </c>
      <c r="C29" s="22" t="s">
        <v>46</v>
      </c>
      <c r="D29" s="22">
        <v>0</v>
      </c>
      <c r="E29" s="22">
        <v>0</v>
      </c>
      <c r="F29" s="22">
        <v>0</v>
      </c>
      <c r="G29" s="22">
        <v>2984.21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2984.21</v>
      </c>
    </row>
    <row r="30" spans="1:16" x14ac:dyDescent="0.25">
      <c r="A30" s="21"/>
      <c r="B30" s="21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  <row r="31" spans="1:16" ht="15.75" thickBot="1" x14ac:dyDescent="0.3">
      <c r="A31" s="21"/>
      <c r="B31" s="21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</row>
    <row r="32" spans="1:16" x14ac:dyDescent="0.25">
      <c r="A32" s="11"/>
      <c r="B32" s="12"/>
      <c r="C32" s="13"/>
      <c r="D32" s="14" t="s">
        <v>113</v>
      </c>
      <c r="E32" s="14" t="s">
        <v>113</v>
      </c>
      <c r="F32" s="14" t="s">
        <v>113</v>
      </c>
      <c r="G32" s="14" t="s">
        <v>113</v>
      </c>
      <c r="H32" s="14" t="s">
        <v>113</v>
      </c>
      <c r="I32" s="14" t="s">
        <v>113</v>
      </c>
      <c r="J32" s="14" t="s">
        <v>113</v>
      </c>
      <c r="K32" s="14" t="s">
        <v>113</v>
      </c>
      <c r="L32" s="14" t="s">
        <v>113</v>
      </c>
      <c r="M32" s="14" t="s">
        <v>113</v>
      </c>
      <c r="N32" s="14" t="s">
        <v>113</v>
      </c>
      <c r="O32" s="14" t="s">
        <v>113</v>
      </c>
      <c r="P32" s="14" t="s">
        <v>113</v>
      </c>
    </row>
    <row r="33" spans="1:16" ht="16.5" thickBot="1" x14ac:dyDescent="0.3">
      <c r="A33" s="15" t="s">
        <v>24</v>
      </c>
      <c r="B33" s="16" t="s">
        <v>25</v>
      </c>
      <c r="C33" s="17" t="s">
        <v>26</v>
      </c>
      <c r="D33" s="14" t="s">
        <v>114</v>
      </c>
      <c r="E33" s="18" t="s">
        <v>115</v>
      </c>
      <c r="F33" s="18" t="s">
        <v>116</v>
      </c>
      <c r="G33" s="18" t="s">
        <v>117</v>
      </c>
      <c r="H33" s="18" t="s">
        <v>118</v>
      </c>
      <c r="I33" s="18" t="s">
        <v>119</v>
      </c>
      <c r="J33" s="18" t="s">
        <v>120</v>
      </c>
      <c r="K33" s="18" t="s">
        <v>121</v>
      </c>
      <c r="L33" s="18" t="s">
        <v>122</v>
      </c>
      <c r="M33" s="18" t="s">
        <v>123</v>
      </c>
      <c r="N33" s="18" t="s">
        <v>124</v>
      </c>
      <c r="O33" s="18" t="s">
        <v>125</v>
      </c>
      <c r="P33" s="18" t="s">
        <v>126</v>
      </c>
    </row>
    <row r="34" spans="1:16" x14ac:dyDescent="0.25">
      <c r="A34" s="19" t="s">
        <v>152</v>
      </c>
      <c r="B34" s="19" t="s">
        <v>41</v>
      </c>
      <c r="C34" s="20" t="s">
        <v>42</v>
      </c>
      <c r="D34" s="20">
        <v>319</v>
      </c>
      <c r="E34" s="20">
        <v>487.5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20">
        <v>0</v>
      </c>
      <c r="O34" s="20">
        <v>0</v>
      </c>
      <c r="P34" s="20">
        <v>806.5</v>
      </c>
    </row>
    <row r="35" spans="1:16" x14ac:dyDescent="0.25">
      <c r="A35" s="21" t="s">
        <v>152</v>
      </c>
      <c r="B35" s="21" t="s">
        <v>58</v>
      </c>
      <c r="C35" s="22" t="s">
        <v>59</v>
      </c>
      <c r="D35" s="22">
        <v>319</v>
      </c>
      <c r="E35" s="22">
        <v>487.5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806.5</v>
      </c>
    </row>
    <row r="39" spans="1:16" ht="15.75" thickBot="1" x14ac:dyDescent="0.3"/>
    <row r="40" spans="1:16" x14ac:dyDescent="0.25">
      <c r="A40" s="11"/>
      <c r="B40" s="12"/>
      <c r="C40" s="13"/>
      <c r="D40" s="14" t="s">
        <v>113</v>
      </c>
      <c r="E40" s="14" t="s">
        <v>113</v>
      </c>
      <c r="F40" s="14" t="s">
        <v>113</v>
      </c>
      <c r="G40" s="14" t="s">
        <v>113</v>
      </c>
      <c r="H40" s="14" t="s">
        <v>113</v>
      </c>
      <c r="I40" s="14" t="s">
        <v>113</v>
      </c>
      <c r="J40" s="14" t="s">
        <v>113</v>
      </c>
      <c r="K40" s="14" t="s">
        <v>113</v>
      </c>
      <c r="L40" s="14" t="s">
        <v>113</v>
      </c>
      <c r="M40" s="14" t="s">
        <v>113</v>
      </c>
      <c r="N40" s="14" t="s">
        <v>113</v>
      </c>
      <c r="O40" s="14" t="s">
        <v>113</v>
      </c>
      <c r="P40" s="14" t="s">
        <v>113</v>
      </c>
    </row>
    <row r="41" spans="1:16" ht="16.5" thickBot="1" x14ac:dyDescent="0.3">
      <c r="A41" s="15" t="s">
        <v>24</v>
      </c>
      <c r="B41" s="16" t="s">
        <v>25</v>
      </c>
      <c r="C41" s="17" t="s">
        <v>26</v>
      </c>
      <c r="D41" s="14" t="s">
        <v>127</v>
      </c>
      <c r="E41" s="18" t="s">
        <v>128</v>
      </c>
      <c r="F41" s="18" t="s">
        <v>129</v>
      </c>
      <c r="G41" s="18" t="s">
        <v>130</v>
      </c>
      <c r="H41" s="18" t="s">
        <v>131</v>
      </c>
      <c r="I41" s="18" t="s">
        <v>132</v>
      </c>
      <c r="J41" s="18" t="s">
        <v>133</v>
      </c>
      <c r="K41" s="18" t="s">
        <v>134</v>
      </c>
      <c r="L41" s="18" t="s">
        <v>135</v>
      </c>
      <c r="M41" s="18" t="s">
        <v>136</v>
      </c>
      <c r="N41" s="18" t="s">
        <v>137</v>
      </c>
      <c r="O41" s="18" t="s">
        <v>138</v>
      </c>
      <c r="P41" s="18" t="s">
        <v>139</v>
      </c>
    </row>
    <row r="42" spans="1:16" x14ac:dyDescent="0.25">
      <c r="A42" s="19" t="s">
        <v>40</v>
      </c>
      <c r="B42" s="19" t="s">
        <v>41</v>
      </c>
      <c r="C42" s="20" t="s">
        <v>42</v>
      </c>
      <c r="D42" s="20">
        <v>383214.1</v>
      </c>
      <c r="E42" s="20">
        <v>446860.2</v>
      </c>
      <c r="F42" s="20">
        <v>739757.25</v>
      </c>
      <c r="G42" s="20">
        <v>580658.26</v>
      </c>
      <c r="H42" s="20">
        <v>471118.15</v>
      </c>
      <c r="I42" s="20">
        <v>546373.84</v>
      </c>
      <c r="J42" s="20">
        <v>306961.8</v>
      </c>
      <c r="K42" s="20">
        <v>560339.9</v>
      </c>
      <c r="L42" s="20">
        <v>388285.34</v>
      </c>
      <c r="M42" s="20">
        <v>396417.26</v>
      </c>
      <c r="N42" s="20">
        <v>294117.48</v>
      </c>
      <c r="O42" s="20">
        <v>397376.55</v>
      </c>
      <c r="P42" s="20">
        <v>5511480.1299999999</v>
      </c>
    </row>
    <row r="43" spans="1:16" x14ac:dyDescent="0.25">
      <c r="A43" s="21" t="s">
        <v>40</v>
      </c>
      <c r="B43" s="21" t="s">
        <v>56</v>
      </c>
      <c r="C43" s="22" t="s">
        <v>57</v>
      </c>
      <c r="D43" s="22">
        <v>0</v>
      </c>
      <c r="E43" s="22">
        <v>0</v>
      </c>
      <c r="F43" s="22">
        <v>0</v>
      </c>
      <c r="G43" s="22">
        <v>4494.1499999999996</v>
      </c>
      <c r="H43" s="22">
        <v>2660.8</v>
      </c>
      <c r="I43" s="22">
        <v>1330.4</v>
      </c>
      <c r="J43" s="22">
        <v>502.95</v>
      </c>
      <c r="K43" s="22">
        <v>3344.64</v>
      </c>
      <c r="L43" s="22">
        <v>2269.54</v>
      </c>
      <c r="M43" s="22">
        <v>3407.1</v>
      </c>
      <c r="N43" s="22">
        <v>1307</v>
      </c>
      <c r="O43" s="22">
        <v>5317.9</v>
      </c>
      <c r="P43" s="22">
        <v>24634.48</v>
      </c>
    </row>
    <row r="44" spans="1:16" x14ac:dyDescent="0.25">
      <c r="A44" s="21" t="s">
        <v>40</v>
      </c>
      <c r="B44" s="21" t="s">
        <v>140</v>
      </c>
      <c r="C44" s="22" t="s">
        <v>141</v>
      </c>
      <c r="D44" s="22">
        <v>0</v>
      </c>
      <c r="E44" s="22">
        <v>574.42999999999995</v>
      </c>
      <c r="F44" s="22">
        <v>259.24</v>
      </c>
      <c r="G44" s="22">
        <v>14.92</v>
      </c>
      <c r="H44" s="22">
        <v>0</v>
      </c>
      <c r="I44" s="22">
        <v>34.229999999999997</v>
      </c>
      <c r="J44" s="22">
        <v>94.69</v>
      </c>
      <c r="K44" s="22">
        <v>0</v>
      </c>
      <c r="L44" s="22">
        <v>0</v>
      </c>
      <c r="M44" s="22">
        <v>0</v>
      </c>
      <c r="N44" s="22">
        <v>0</v>
      </c>
      <c r="O44" s="22">
        <v>213.59</v>
      </c>
      <c r="P44" s="22">
        <v>1191.0999999999999</v>
      </c>
    </row>
    <row r="45" spans="1:16" x14ac:dyDescent="0.25">
      <c r="A45" s="21" t="s">
        <v>40</v>
      </c>
      <c r="B45" s="21" t="s">
        <v>66</v>
      </c>
      <c r="C45" s="22" t="s">
        <v>67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10.71</v>
      </c>
      <c r="N45" s="22">
        <v>0</v>
      </c>
      <c r="O45" s="22">
        <v>0</v>
      </c>
      <c r="P45" s="22">
        <v>10.71</v>
      </c>
    </row>
    <row r="46" spans="1:16" x14ac:dyDescent="0.25">
      <c r="A46" s="21" t="s">
        <v>40</v>
      </c>
      <c r="B46" s="21" t="s">
        <v>58</v>
      </c>
      <c r="C46" s="22" t="s">
        <v>59</v>
      </c>
      <c r="D46" s="22">
        <v>383214.1</v>
      </c>
      <c r="E46" s="22">
        <v>446285.77</v>
      </c>
      <c r="F46" s="22">
        <v>739498.01</v>
      </c>
      <c r="G46" s="22">
        <v>576149.18999999994</v>
      </c>
      <c r="H46" s="22">
        <v>468457.35</v>
      </c>
      <c r="I46" s="22">
        <v>545009.21</v>
      </c>
      <c r="J46" s="22">
        <v>304856.65999999997</v>
      </c>
      <c r="K46" s="22">
        <v>556995.26</v>
      </c>
      <c r="L46" s="22">
        <v>386015.8</v>
      </c>
      <c r="M46" s="22">
        <v>392047.35</v>
      </c>
      <c r="N46" s="22">
        <v>292252.46999999997</v>
      </c>
      <c r="O46" s="22">
        <v>388450.17</v>
      </c>
      <c r="P46" s="22">
        <v>5479231.3399999999</v>
      </c>
    </row>
    <row r="47" spans="1:16" x14ac:dyDescent="0.25">
      <c r="A47" s="21" t="s">
        <v>40</v>
      </c>
      <c r="B47" s="21" t="s">
        <v>92</v>
      </c>
      <c r="C47" s="22" t="s">
        <v>93</v>
      </c>
      <c r="D47" s="22">
        <v>0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1507.5</v>
      </c>
      <c r="K47" s="22">
        <v>0</v>
      </c>
      <c r="L47" s="22">
        <v>0</v>
      </c>
      <c r="M47" s="22">
        <v>952.1</v>
      </c>
      <c r="N47" s="22">
        <v>303.08</v>
      </c>
      <c r="O47" s="22">
        <v>3394.89</v>
      </c>
      <c r="P47" s="22">
        <v>6157.57</v>
      </c>
    </row>
    <row r="48" spans="1:16" x14ac:dyDescent="0.25">
      <c r="A48" s="21" t="s">
        <v>40</v>
      </c>
      <c r="B48" s="21" t="s">
        <v>45</v>
      </c>
      <c r="C48" s="22" t="s">
        <v>46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254.93</v>
      </c>
      <c r="O48" s="22">
        <v>0</v>
      </c>
      <c r="P48" s="22">
        <v>254.93</v>
      </c>
    </row>
    <row r="50" spans="1:16" ht="15.75" thickBot="1" x14ac:dyDescent="0.3"/>
    <row r="51" spans="1:16" x14ac:dyDescent="0.25">
      <c r="A51" s="11"/>
      <c r="B51" s="12"/>
      <c r="C51" s="13"/>
      <c r="D51" s="14" t="s">
        <v>113</v>
      </c>
      <c r="E51" s="14" t="s">
        <v>113</v>
      </c>
      <c r="F51" s="14" t="s">
        <v>113</v>
      </c>
      <c r="G51" s="14" t="s">
        <v>113</v>
      </c>
      <c r="H51" s="14" t="s">
        <v>113</v>
      </c>
      <c r="I51" s="14" t="s">
        <v>113</v>
      </c>
      <c r="J51" s="14" t="s">
        <v>113</v>
      </c>
      <c r="K51" s="14" t="s">
        <v>113</v>
      </c>
      <c r="L51" s="14" t="s">
        <v>113</v>
      </c>
      <c r="M51" s="14" t="s">
        <v>113</v>
      </c>
      <c r="N51" s="14" t="s">
        <v>113</v>
      </c>
      <c r="O51" s="14" t="s">
        <v>113</v>
      </c>
      <c r="P51" s="14" t="s">
        <v>113</v>
      </c>
    </row>
    <row r="52" spans="1:16" ht="16.5" thickBot="1" x14ac:dyDescent="0.3">
      <c r="A52" s="15" t="s">
        <v>24</v>
      </c>
      <c r="B52" s="16" t="s">
        <v>25</v>
      </c>
      <c r="C52" s="17" t="s">
        <v>26</v>
      </c>
      <c r="D52" s="14" t="s">
        <v>127</v>
      </c>
      <c r="E52" s="18" t="s">
        <v>128</v>
      </c>
      <c r="F52" s="18" t="s">
        <v>129</v>
      </c>
      <c r="G52" s="18" t="s">
        <v>130</v>
      </c>
      <c r="H52" s="18" t="s">
        <v>131</v>
      </c>
      <c r="I52" s="18" t="s">
        <v>132</v>
      </c>
      <c r="J52" s="18" t="s">
        <v>133</v>
      </c>
      <c r="K52" s="18" t="s">
        <v>134</v>
      </c>
      <c r="L52" s="18" t="s">
        <v>135</v>
      </c>
      <c r="M52" s="18" t="s">
        <v>136</v>
      </c>
      <c r="N52" s="18" t="s">
        <v>137</v>
      </c>
      <c r="O52" s="18" t="s">
        <v>138</v>
      </c>
      <c r="P52" s="18" t="s">
        <v>139</v>
      </c>
    </row>
    <row r="53" spans="1:16" x14ac:dyDescent="0.25">
      <c r="A53" s="19" t="s">
        <v>152</v>
      </c>
      <c r="B53" s="19" t="s">
        <v>41</v>
      </c>
      <c r="C53" s="20" t="s">
        <v>42</v>
      </c>
      <c r="D53" s="20">
        <v>0</v>
      </c>
      <c r="E53" s="20">
        <v>0</v>
      </c>
      <c r="F53" s="20">
        <v>0</v>
      </c>
      <c r="G53" s="20">
        <v>5600</v>
      </c>
      <c r="H53" s="20">
        <v>11255</v>
      </c>
      <c r="I53" s="20">
        <v>0</v>
      </c>
      <c r="J53" s="20">
        <v>0</v>
      </c>
      <c r="K53" s="20">
        <v>0</v>
      </c>
      <c r="L53" s="20">
        <v>0</v>
      </c>
      <c r="M53" s="20">
        <v>2591.94</v>
      </c>
      <c r="N53" s="20">
        <v>-13791.94</v>
      </c>
      <c r="O53" s="20">
        <v>-4698</v>
      </c>
      <c r="P53" s="20">
        <v>957</v>
      </c>
    </row>
    <row r="54" spans="1:16" x14ac:dyDescent="0.25">
      <c r="A54" s="21" t="s">
        <v>152</v>
      </c>
      <c r="B54" s="21" t="s">
        <v>58</v>
      </c>
      <c r="C54" s="22" t="s">
        <v>59</v>
      </c>
      <c r="D54" s="22">
        <v>0</v>
      </c>
      <c r="E54" s="22">
        <v>0</v>
      </c>
      <c r="F54" s="22">
        <v>0</v>
      </c>
      <c r="G54" s="22">
        <v>5600</v>
      </c>
      <c r="H54" s="22">
        <v>11255</v>
      </c>
      <c r="I54" s="22">
        <v>0</v>
      </c>
      <c r="J54" s="22">
        <v>0</v>
      </c>
      <c r="K54" s="22">
        <v>0</v>
      </c>
      <c r="L54" s="22">
        <v>0</v>
      </c>
      <c r="M54" s="22">
        <v>2591.94</v>
      </c>
      <c r="N54" s="22">
        <v>-13791.94</v>
      </c>
      <c r="O54" s="22">
        <v>-4698</v>
      </c>
      <c r="P54" s="22">
        <v>957</v>
      </c>
    </row>
  </sheetData>
  <pageMargins left="0.7" right="0.7" top="0.75" bottom="0.75" header="0.3" footer="0.3"/>
  <pageSetup paperSize="3" scale="79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D402C-B1BA-4FCB-8A7E-00CE8E2DACF5}">
  <sheetPr codeName="Sheet3"/>
  <dimension ref="A1:P36"/>
  <sheetViews>
    <sheetView topLeftCell="A10" workbookViewId="0">
      <selection activeCell="D48" sqref="D48"/>
    </sheetView>
  </sheetViews>
  <sheetFormatPr defaultRowHeight="15" x14ac:dyDescent="0.25"/>
  <cols>
    <col min="1" max="1" width="25.85546875" customWidth="1"/>
    <col min="2" max="2" width="14.5703125" bestFit="1" customWidth="1"/>
    <col min="3" max="3" width="43.85546875" bestFit="1" customWidth="1"/>
    <col min="4" max="15" width="12.140625" bestFit="1" customWidth="1"/>
    <col min="16" max="16" width="13.5703125" bestFit="1" customWidth="1"/>
  </cols>
  <sheetData>
    <row r="1" spans="1:16" ht="21" x14ac:dyDescent="0.35">
      <c r="A1" s="10" t="s">
        <v>52</v>
      </c>
    </row>
    <row r="4" spans="1:16" ht="16.5" thickBot="1" x14ac:dyDescent="0.3">
      <c r="A4" s="15" t="s">
        <v>24</v>
      </c>
      <c r="B4" s="16" t="s">
        <v>25</v>
      </c>
      <c r="C4" s="17" t="s">
        <v>26</v>
      </c>
      <c r="D4" s="14" t="s">
        <v>27</v>
      </c>
      <c r="E4" s="18" t="s">
        <v>28</v>
      </c>
      <c r="F4" s="18" t="s">
        <v>29</v>
      </c>
      <c r="G4" s="18" t="s">
        <v>30</v>
      </c>
      <c r="H4" s="18" t="s">
        <v>31</v>
      </c>
      <c r="I4" s="18" t="s">
        <v>32</v>
      </c>
      <c r="J4" s="18" t="s">
        <v>33</v>
      </c>
      <c r="K4" s="18" t="s">
        <v>34</v>
      </c>
      <c r="L4" s="18" t="s">
        <v>35</v>
      </c>
      <c r="M4" s="18" t="s">
        <v>36</v>
      </c>
      <c r="N4" s="18" t="s">
        <v>37</v>
      </c>
      <c r="O4" s="18" t="s">
        <v>38</v>
      </c>
      <c r="P4" s="18" t="s">
        <v>39</v>
      </c>
    </row>
    <row r="5" spans="1:16" x14ac:dyDescent="0.25">
      <c r="A5" s="19" t="s">
        <v>53</v>
      </c>
      <c r="B5" s="19" t="s">
        <v>41</v>
      </c>
      <c r="C5" s="20" t="s">
        <v>42</v>
      </c>
      <c r="D5" s="20">
        <v>105878.48034160001</v>
      </c>
      <c r="E5" s="20">
        <v>111601.6803416</v>
      </c>
      <c r="F5" s="20">
        <v>105878.48034160001</v>
      </c>
      <c r="G5" s="20">
        <v>121821.6803416</v>
      </c>
      <c r="H5" s="20">
        <v>105878.48034160001</v>
      </c>
      <c r="I5" s="20">
        <v>158340.80634159999</v>
      </c>
      <c r="J5" s="20">
        <v>158340.80634159999</v>
      </c>
      <c r="K5" s="20">
        <v>169582.80634159999</v>
      </c>
      <c r="L5" s="20">
        <v>111601.6803416</v>
      </c>
      <c r="M5" s="20">
        <v>105878.48034160001</v>
      </c>
      <c r="N5" s="20">
        <v>106031.7803416</v>
      </c>
      <c r="O5" s="20">
        <v>105886.6563416</v>
      </c>
      <c r="P5" s="20">
        <v>1466721.8180992</v>
      </c>
    </row>
    <row r="6" spans="1:16" x14ac:dyDescent="0.25">
      <c r="A6" s="21" t="s">
        <v>53</v>
      </c>
      <c r="B6" s="21" t="s">
        <v>54</v>
      </c>
      <c r="C6" s="22" t="s">
        <v>55</v>
      </c>
      <c r="D6" s="22">
        <v>17237.052</v>
      </c>
      <c r="E6" s="22">
        <v>17237.052</v>
      </c>
      <c r="F6" s="22">
        <v>17237.052</v>
      </c>
      <c r="G6" s="22">
        <v>17237.052</v>
      </c>
      <c r="H6" s="22">
        <v>17237.052</v>
      </c>
      <c r="I6" s="22">
        <v>17237.052</v>
      </c>
      <c r="J6" s="22">
        <v>17237.052</v>
      </c>
      <c r="K6" s="22">
        <v>17237.052</v>
      </c>
      <c r="L6" s="22">
        <v>17237.052</v>
      </c>
      <c r="M6" s="22">
        <v>17237.052</v>
      </c>
      <c r="N6" s="22">
        <v>17237.052</v>
      </c>
      <c r="O6" s="22">
        <v>17245.227999999999</v>
      </c>
      <c r="P6" s="22">
        <v>206852.8</v>
      </c>
    </row>
    <row r="7" spans="1:16" x14ac:dyDescent="0.25">
      <c r="A7" s="21" t="s">
        <v>53</v>
      </c>
      <c r="B7" s="21" t="s">
        <v>43</v>
      </c>
      <c r="C7" s="22" t="s">
        <v>44</v>
      </c>
      <c r="D7" s="22">
        <v>5110</v>
      </c>
      <c r="E7" s="22">
        <v>5110</v>
      </c>
      <c r="F7" s="22">
        <v>5110</v>
      </c>
      <c r="G7" s="22">
        <v>5110</v>
      </c>
      <c r="H7" s="22">
        <v>5110</v>
      </c>
      <c r="I7" s="22">
        <v>5110</v>
      </c>
      <c r="J7" s="22">
        <v>5110</v>
      </c>
      <c r="K7" s="22">
        <v>5110</v>
      </c>
      <c r="L7" s="22">
        <v>5110</v>
      </c>
      <c r="M7" s="22">
        <v>5110</v>
      </c>
      <c r="N7" s="22">
        <v>5110</v>
      </c>
      <c r="O7" s="22">
        <v>5110</v>
      </c>
      <c r="P7" s="22">
        <v>61320</v>
      </c>
    </row>
    <row r="8" spans="1:16" x14ac:dyDescent="0.25">
      <c r="A8" s="21" t="s">
        <v>53</v>
      </c>
      <c r="B8" s="21" t="s">
        <v>56</v>
      </c>
      <c r="C8" s="22" t="s">
        <v>57</v>
      </c>
      <c r="D8" s="22">
        <v>5314.4</v>
      </c>
      <c r="E8" s="22">
        <v>5314.4</v>
      </c>
      <c r="F8" s="22">
        <v>5314.4</v>
      </c>
      <c r="G8" s="22">
        <v>5314.4</v>
      </c>
      <c r="H8" s="22">
        <v>5314.4</v>
      </c>
      <c r="I8" s="22">
        <v>5314.4</v>
      </c>
      <c r="J8" s="22">
        <v>5314.4</v>
      </c>
      <c r="K8" s="22">
        <v>5314.4</v>
      </c>
      <c r="L8" s="22">
        <v>5314.4</v>
      </c>
      <c r="M8" s="22">
        <v>5314.4</v>
      </c>
      <c r="N8" s="22">
        <v>5314.4</v>
      </c>
      <c r="O8" s="22">
        <v>5314.4</v>
      </c>
      <c r="P8" s="22">
        <v>63772.800000000003</v>
      </c>
    </row>
    <row r="9" spans="1:16" x14ac:dyDescent="0.25">
      <c r="A9" s="21" t="s">
        <v>53</v>
      </c>
      <c r="B9" s="21" t="s">
        <v>58</v>
      </c>
      <c r="C9" s="22" t="s">
        <v>59</v>
      </c>
      <c r="D9" s="22">
        <v>70977.180341600004</v>
      </c>
      <c r="E9" s="22">
        <v>70977.180341600004</v>
      </c>
      <c r="F9" s="22">
        <v>70977.180341600004</v>
      </c>
      <c r="G9" s="22">
        <v>70977.180341600004</v>
      </c>
      <c r="H9" s="22">
        <v>70977.180341600004</v>
      </c>
      <c r="I9" s="22">
        <v>70977.180341600004</v>
      </c>
      <c r="J9" s="22">
        <v>70977.180341600004</v>
      </c>
      <c r="K9" s="22">
        <v>70977.180341600004</v>
      </c>
      <c r="L9" s="22">
        <v>70977.180341600004</v>
      </c>
      <c r="M9" s="22">
        <v>70977.180341600004</v>
      </c>
      <c r="N9" s="22">
        <v>70977.180341600004</v>
      </c>
      <c r="O9" s="22">
        <v>70977.180341600004</v>
      </c>
      <c r="P9" s="22">
        <v>851726.16409920005</v>
      </c>
    </row>
    <row r="10" spans="1:16" x14ac:dyDescent="0.25">
      <c r="A10" s="21" t="s">
        <v>53</v>
      </c>
      <c r="B10" s="21" t="s">
        <v>47</v>
      </c>
      <c r="C10" s="22" t="s">
        <v>48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52462.326000000001</v>
      </c>
      <c r="J10" s="22">
        <v>52462.326000000001</v>
      </c>
      <c r="K10" s="22">
        <v>52462.326000000001</v>
      </c>
      <c r="L10" s="22">
        <v>0</v>
      </c>
      <c r="M10" s="22">
        <v>0</v>
      </c>
      <c r="N10" s="22">
        <v>0</v>
      </c>
      <c r="O10" s="22">
        <v>0</v>
      </c>
      <c r="P10" s="22">
        <v>157386.978</v>
      </c>
    </row>
    <row r="11" spans="1:16" x14ac:dyDescent="0.25">
      <c r="A11" s="21" t="s">
        <v>53</v>
      </c>
      <c r="B11" s="21" t="s">
        <v>49</v>
      </c>
      <c r="C11" s="22" t="s">
        <v>50</v>
      </c>
      <c r="D11" s="22">
        <v>7239.848</v>
      </c>
      <c r="E11" s="22">
        <v>12963.048000000001</v>
      </c>
      <c r="F11" s="22">
        <v>7239.848</v>
      </c>
      <c r="G11" s="22">
        <v>23183.047999999999</v>
      </c>
      <c r="H11" s="22">
        <v>7239.848</v>
      </c>
      <c r="I11" s="22">
        <v>7239.848</v>
      </c>
      <c r="J11" s="22">
        <v>7239.848</v>
      </c>
      <c r="K11" s="22">
        <v>18481.848000000002</v>
      </c>
      <c r="L11" s="22">
        <v>12963.048000000001</v>
      </c>
      <c r="M11" s="22">
        <v>7239.848</v>
      </c>
      <c r="N11" s="22">
        <v>7393.1480000000001</v>
      </c>
      <c r="O11" s="22">
        <v>7239.848</v>
      </c>
      <c r="P11" s="22">
        <v>125663.076</v>
      </c>
    </row>
    <row r="15" spans="1:16" ht="15.75" thickBot="1" x14ac:dyDescent="0.3"/>
    <row r="16" spans="1:16" x14ac:dyDescent="0.25">
      <c r="A16" s="11"/>
      <c r="B16" s="12"/>
      <c r="C16" s="13"/>
      <c r="D16" s="14" t="s">
        <v>113</v>
      </c>
      <c r="E16" s="14" t="s">
        <v>113</v>
      </c>
      <c r="F16" s="14" t="s">
        <v>113</v>
      </c>
      <c r="G16" s="14" t="s">
        <v>113</v>
      </c>
      <c r="H16" s="14" t="s">
        <v>113</v>
      </c>
      <c r="I16" s="14" t="s">
        <v>113</v>
      </c>
      <c r="J16" s="14" t="s">
        <v>113</v>
      </c>
      <c r="K16" s="14" t="s">
        <v>113</v>
      </c>
      <c r="L16" s="14" t="s">
        <v>113</v>
      </c>
      <c r="M16" s="14" t="s">
        <v>113</v>
      </c>
      <c r="N16" s="14" t="s">
        <v>113</v>
      </c>
      <c r="O16" s="14" t="s">
        <v>113</v>
      </c>
      <c r="P16" s="14" t="s">
        <v>113</v>
      </c>
    </row>
    <row r="17" spans="1:16" ht="16.5" thickBot="1" x14ac:dyDescent="0.3">
      <c r="A17" s="15" t="s">
        <v>24</v>
      </c>
      <c r="B17" s="16" t="s">
        <v>25</v>
      </c>
      <c r="C17" s="17" t="s">
        <v>26</v>
      </c>
      <c r="D17" s="14" t="s">
        <v>114</v>
      </c>
      <c r="E17" s="18" t="s">
        <v>115</v>
      </c>
      <c r="F17" s="18" t="s">
        <v>116</v>
      </c>
      <c r="G17" s="18" t="s">
        <v>117</v>
      </c>
      <c r="H17" s="18" t="s">
        <v>118</v>
      </c>
      <c r="I17" s="18" t="s">
        <v>119</v>
      </c>
      <c r="J17" s="18" t="s">
        <v>120</v>
      </c>
      <c r="K17" s="18" t="s">
        <v>121</v>
      </c>
      <c r="L17" s="18" t="s">
        <v>122</v>
      </c>
      <c r="M17" s="18" t="s">
        <v>123</v>
      </c>
      <c r="N17" s="18" t="s">
        <v>124</v>
      </c>
      <c r="O17" s="18" t="s">
        <v>125</v>
      </c>
      <c r="P17" s="18" t="s">
        <v>126</v>
      </c>
    </row>
    <row r="18" spans="1:16" x14ac:dyDescent="0.25">
      <c r="A18" s="19" t="s">
        <v>53</v>
      </c>
      <c r="B18" s="19" t="s">
        <v>41</v>
      </c>
      <c r="C18" s="20" t="s">
        <v>42</v>
      </c>
      <c r="D18" s="20">
        <v>55198.79</v>
      </c>
      <c r="E18" s="20">
        <v>44878.41</v>
      </c>
      <c r="F18" s="20">
        <v>67710.05</v>
      </c>
      <c r="G18" s="20">
        <v>15618.62</v>
      </c>
      <c r="H18" s="20">
        <v>17246.52</v>
      </c>
      <c r="I18" s="20">
        <v>36926.769999999997</v>
      </c>
      <c r="J18" s="20">
        <v>68395.69</v>
      </c>
      <c r="K18" s="20">
        <v>63720.85</v>
      </c>
      <c r="L18" s="20">
        <v>30419.32</v>
      </c>
      <c r="M18" s="20">
        <v>206431.3</v>
      </c>
      <c r="N18" s="20">
        <v>82467.66</v>
      </c>
      <c r="O18" s="20">
        <v>319852.93</v>
      </c>
      <c r="P18" s="20">
        <v>1008866.91</v>
      </c>
    </row>
    <row r="19" spans="1:16" x14ac:dyDescent="0.25">
      <c r="A19" s="21" t="s">
        <v>53</v>
      </c>
      <c r="B19" s="21" t="s">
        <v>43</v>
      </c>
      <c r="C19" s="22" t="s">
        <v>44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105374</v>
      </c>
      <c r="P19" s="22">
        <v>105374</v>
      </c>
    </row>
    <row r="20" spans="1:16" x14ac:dyDescent="0.25">
      <c r="A20" s="21" t="s">
        <v>53</v>
      </c>
      <c r="B20" s="21" t="s">
        <v>56</v>
      </c>
      <c r="C20" s="22" t="s">
        <v>57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19459.810000000001</v>
      </c>
      <c r="L20" s="22">
        <v>-516</v>
      </c>
      <c r="M20" s="22">
        <v>15718.5</v>
      </c>
      <c r="N20" s="22">
        <v>15151.5</v>
      </c>
      <c r="O20" s="22">
        <v>82667.69</v>
      </c>
      <c r="P20" s="22">
        <v>132481.5</v>
      </c>
    </row>
    <row r="21" spans="1:16" x14ac:dyDescent="0.25">
      <c r="A21" s="21" t="s">
        <v>53</v>
      </c>
      <c r="B21" s="21" t="s">
        <v>140</v>
      </c>
      <c r="C21" s="22" t="s">
        <v>141</v>
      </c>
      <c r="D21" s="22">
        <v>0</v>
      </c>
      <c r="E21" s="22">
        <v>302.23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13.89</v>
      </c>
      <c r="P21" s="22">
        <v>316.12</v>
      </c>
    </row>
    <row r="22" spans="1:16" x14ac:dyDescent="0.25">
      <c r="A22" s="21" t="s">
        <v>53</v>
      </c>
      <c r="B22" s="21" t="s">
        <v>66</v>
      </c>
      <c r="C22" s="22" t="s">
        <v>67</v>
      </c>
      <c r="D22" s="22">
        <v>0</v>
      </c>
      <c r="E22" s="22">
        <v>1958.5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992.75</v>
      </c>
      <c r="P22" s="22">
        <v>2951.25</v>
      </c>
    </row>
    <row r="23" spans="1:16" x14ac:dyDescent="0.25">
      <c r="A23" s="21" t="s">
        <v>53</v>
      </c>
      <c r="B23" s="21" t="s">
        <v>97</v>
      </c>
      <c r="C23" s="22" t="s">
        <v>98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2910</v>
      </c>
      <c r="N23" s="22">
        <v>0</v>
      </c>
      <c r="O23" s="22">
        <v>0</v>
      </c>
      <c r="P23" s="22">
        <v>2910</v>
      </c>
    </row>
    <row r="24" spans="1:16" x14ac:dyDescent="0.25">
      <c r="A24" s="21" t="s">
        <v>53</v>
      </c>
      <c r="B24" s="21" t="s">
        <v>58</v>
      </c>
      <c r="C24" s="22" t="s">
        <v>59</v>
      </c>
      <c r="D24" s="22">
        <v>55198.79</v>
      </c>
      <c r="E24" s="22">
        <v>9747.0300000000007</v>
      </c>
      <c r="F24" s="22">
        <v>57900.05</v>
      </c>
      <c r="G24" s="22">
        <v>15618.62</v>
      </c>
      <c r="H24" s="22">
        <v>17246.52</v>
      </c>
      <c r="I24" s="22">
        <v>36026.769999999997</v>
      </c>
      <c r="J24" s="22">
        <v>68395.69</v>
      </c>
      <c r="K24" s="22">
        <v>44261.04</v>
      </c>
      <c r="L24" s="22">
        <v>30935.32</v>
      </c>
      <c r="M24" s="22">
        <v>119616.8</v>
      </c>
      <c r="N24" s="22">
        <v>67316.160000000003</v>
      </c>
      <c r="O24" s="22">
        <v>130244.08</v>
      </c>
      <c r="P24" s="22">
        <v>652506.87</v>
      </c>
    </row>
    <row r="25" spans="1:16" x14ac:dyDescent="0.25">
      <c r="A25" s="21" t="s">
        <v>53</v>
      </c>
      <c r="B25" s="21" t="s">
        <v>45</v>
      </c>
      <c r="C25" s="22" t="s">
        <v>46</v>
      </c>
      <c r="D25" s="22">
        <v>0</v>
      </c>
      <c r="E25" s="22">
        <v>32870.65</v>
      </c>
      <c r="F25" s="22">
        <v>9810</v>
      </c>
      <c r="G25" s="22">
        <v>0</v>
      </c>
      <c r="H25" s="22">
        <v>0</v>
      </c>
      <c r="I25" s="22">
        <v>900</v>
      </c>
      <c r="J25" s="22">
        <v>0</v>
      </c>
      <c r="K25" s="22">
        <v>0</v>
      </c>
      <c r="L25" s="22">
        <v>0</v>
      </c>
      <c r="M25" s="22">
        <v>68186</v>
      </c>
      <c r="N25" s="22">
        <v>0</v>
      </c>
      <c r="O25" s="22">
        <v>560.52</v>
      </c>
      <c r="P25" s="22">
        <v>112327.17</v>
      </c>
    </row>
    <row r="29" spans="1:16" ht="15.75" thickBot="1" x14ac:dyDescent="0.3"/>
    <row r="30" spans="1:16" x14ac:dyDescent="0.25">
      <c r="A30" s="11"/>
      <c r="B30" s="12"/>
      <c r="C30" s="13"/>
      <c r="D30" s="14" t="s">
        <v>113</v>
      </c>
      <c r="E30" s="14" t="s">
        <v>113</v>
      </c>
      <c r="F30" s="14" t="s">
        <v>113</v>
      </c>
      <c r="G30" s="14" t="s">
        <v>113</v>
      </c>
      <c r="H30" s="14" t="s">
        <v>113</v>
      </c>
      <c r="I30" s="14" t="s">
        <v>113</v>
      </c>
      <c r="J30" s="14" t="s">
        <v>113</v>
      </c>
      <c r="K30" s="14" t="s">
        <v>113</v>
      </c>
      <c r="L30" s="14" t="s">
        <v>113</v>
      </c>
      <c r="M30" s="14" t="s">
        <v>113</v>
      </c>
      <c r="N30" s="14" t="s">
        <v>113</v>
      </c>
      <c r="O30" s="14" t="s">
        <v>113</v>
      </c>
      <c r="P30" s="14" t="s">
        <v>113</v>
      </c>
    </row>
    <row r="31" spans="1:16" ht="16.5" thickBot="1" x14ac:dyDescent="0.3">
      <c r="A31" s="15" t="s">
        <v>24</v>
      </c>
      <c r="B31" s="16" t="s">
        <v>25</v>
      </c>
      <c r="C31" s="17" t="s">
        <v>26</v>
      </c>
      <c r="D31" s="14" t="s">
        <v>127</v>
      </c>
      <c r="E31" s="18" t="s">
        <v>128</v>
      </c>
      <c r="F31" s="18" t="s">
        <v>129</v>
      </c>
      <c r="G31" s="18" t="s">
        <v>130</v>
      </c>
      <c r="H31" s="18" t="s">
        <v>131</v>
      </c>
      <c r="I31" s="18" t="s">
        <v>132</v>
      </c>
      <c r="J31" s="18" t="s">
        <v>133</v>
      </c>
      <c r="K31" s="18" t="s">
        <v>134</v>
      </c>
      <c r="L31" s="18" t="s">
        <v>135</v>
      </c>
      <c r="M31" s="18" t="s">
        <v>136</v>
      </c>
      <c r="N31" s="18" t="s">
        <v>137</v>
      </c>
      <c r="O31" s="18" t="s">
        <v>138</v>
      </c>
      <c r="P31" s="18" t="s">
        <v>139</v>
      </c>
    </row>
    <row r="32" spans="1:16" x14ac:dyDescent="0.25">
      <c r="A32" s="19" t="s">
        <v>53</v>
      </c>
      <c r="B32" s="19" t="s">
        <v>41</v>
      </c>
      <c r="C32" s="20" t="s">
        <v>42</v>
      </c>
      <c r="D32" s="20">
        <v>53468.800000000003</v>
      </c>
      <c r="E32" s="20">
        <v>8729.74</v>
      </c>
      <c r="F32" s="20">
        <v>34472.239999999998</v>
      </c>
      <c r="G32" s="20">
        <v>32782.1</v>
      </c>
      <c r="H32" s="20">
        <v>94864.960000000006</v>
      </c>
      <c r="I32" s="20">
        <v>70545.67</v>
      </c>
      <c r="J32" s="20">
        <v>117804</v>
      </c>
      <c r="K32" s="20">
        <v>212849.71</v>
      </c>
      <c r="L32" s="20">
        <v>340957.37</v>
      </c>
      <c r="M32" s="20">
        <v>177456.73</v>
      </c>
      <c r="N32" s="20">
        <v>965880.84</v>
      </c>
      <c r="O32" s="20">
        <v>348978.26</v>
      </c>
      <c r="P32" s="20">
        <v>2458790.42</v>
      </c>
    </row>
    <row r="33" spans="1:16" x14ac:dyDescent="0.25">
      <c r="A33" s="21" t="s">
        <v>53</v>
      </c>
      <c r="B33" s="21" t="s">
        <v>56</v>
      </c>
      <c r="C33" s="22" t="s">
        <v>57</v>
      </c>
      <c r="D33" s="22">
        <v>53496.25</v>
      </c>
      <c r="E33" s="22">
        <v>0.01</v>
      </c>
      <c r="F33" s="22">
        <v>3265</v>
      </c>
      <c r="G33" s="22">
        <v>0</v>
      </c>
      <c r="H33" s="22">
        <v>0</v>
      </c>
      <c r="I33" s="22">
        <v>1105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57866.26</v>
      </c>
    </row>
    <row r="34" spans="1:16" x14ac:dyDescent="0.25">
      <c r="A34" s="21" t="s">
        <v>53</v>
      </c>
      <c r="B34" s="21" t="s">
        <v>66</v>
      </c>
      <c r="C34" s="22" t="s">
        <v>67</v>
      </c>
      <c r="D34" s="22">
        <v>104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54</v>
      </c>
      <c r="K34" s="22">
        <v>0</v>
      </c>
      <c r="L34" s="22">
        <v>375</v>
      </c>
      <c r="M34" s="22">
        <v>0</v>
      </c>
      <c r="N34" s="22">
        <v>0</v>
      </c>
      <c r="O34" s="22">
        <v>45.2</v>
      </c>
      <c r="P34" s="22">
        <v>578.20000000000005</v>
      </c>
    </row>
    <row r="35" spans="1:16" x14ac:dyDescent="0.25">
      <c r="A35" s="21" t="s">
        <v>53</v>
      </c>
      <c r="B35" s="21" t="s">
        <v>58</v>
      </c>
      <c r="C35" s="22" t="s">
        <v>59</v>
      </c>
      <c r="D35" s="22">
        <v>-131.44999999999999</v>
      </c>
      <c r="E35" s="22">
        <v>8729.73</v>
      </c>
      <c r="F35" s="22">
        <v>31207.24</v>
      </c>
      <c r="G35" s="22">
        <v>32782.1</v>
      </c>
      <c r="H35" s="22">
        <v>94864.960000000006</v>
      </c>
      <c r="I35" s="22">
        <v>69440.67</v>
      </c>
      <c r="J35" s="22">
        <v>114352.5</v>
      </c>
      <c r="K35" s="22">
        <v>212849.71</v>
      </c>
      <c r="L35" s="22">
        <v>340582.37</v>
      </c>
      <c r="M35" s="22">
        <v>163481.73000000001</v>
      </c>
      <c r="N35" s="22">
        <v>965880.84</v>
      </c>
      <c r="O35" s="22">
        <v>308807.06</v>
      </c>
      <c r="P35" s="22">
        <v>2342847.46</v>
      </c>
    </row>
    <row r="36" spans="1:16" x14ac:dyDescent="0.25">
      <c r="A36" s="21" t="s">
        <v>53</v>
      </c>
      <c r="B36" s="21" t="s">
        <v>45</v>
      </c>
      <c r="C36" s="22" t="s">
        <v>46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3397.5</v>
      </c>
      <c r="K36" s="22">
        <v>0</v>
      </c>
      <c r="L36" s="22">
        <v>0</v>
      </c>
      <c r="M36" s="22">
        <v>13975</v>
      </c>
      <c r="N36" s="22">
        <v>0</v>
      </c>
      <c r="O36" s="22">
        <v>40126</v>
      </c>
      <c r="P36" s="22">
        <v>57498.5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E6CE4-F5C1-48FD-8CA3-BFA0CE889E89}">
  <sheetPr codeName="Sheet4"/>
  <dimension ref="A1:P33"/>
  <sheetViews>
    <sheetView tabSelected="1" workbookViewId="0">
      <selection activeCell="A31" sqref="A31:XFD47"/>
    </sheetView>
  </sheetViews>
  <sheetFormatPr defaultRowHeight="15" x14ac:dyDescent="0.25"/>
  <cols>
    <col min="1" max="1" width="36.140625" bestFit="1" customWidth="1"/>
    <col min="2" max="2" width="14.5703125" bestFit="1" customWidth="1"/>
    <col min="3" max="3" width="42.85546875" bestFit="1" customWidth="1"/>
    <col min="4" max="15" width="12.140625" bestFit="1" customWidth="1"/>
    <col min="16" max="16" width="13.5703125" bestFit="1" customWidth="1"/>
  </cols>
  <sheetData>
    <row r="1" spans="1:16" ht="21" x14ac:dyDescent="0.35">
      <c r="A1" s="10" t="s">
        <v>60</v>
      </c>
    </row>
    <row r="3" spans="1:16" ht="15.75" thickBot="1" x14ac:dyDescent="0.3"/>
    <row r="4" spans="1:16" ht="22.5" x14ac:dyDescent="0.25">
      <c r="A4" s="11"/>
      <c r="B4" s="12"/>
      <c r="C4" s="13"/>
      <c r="D4" s="14" t="s">
        <v>23</v>
      </c>
      <c r="E4" s="14" t="s">
        <v>23</v>
      </c>
      <c r="F4" s="14" t="s">
        <v>23</v>
      </c>
      <c r="G4" s="14" t="s">
        <v>23</v>
      </c>
      <c r="H4" s="14" t="s">
        <v>23</v>
      </c>
      <c r="I4" s="14" t="s">
        <v>23</v>
      </c>
      <c r="J4" s="14" t="s">
        <v>23</v>
      </c>
      <c r="K4" s="14" t="s">
        <v>23</v>
      </c>
      <c r="L4" s="14" t="s">
        <v>23</v>
      </c>
      <c r="M4" s="14" t="s">
        <v>23</v>
      </c>
      <c r="N4" s="14" t="s">
        <v>23</v>
      </c>
      <c r="O4" s="14" t="s">
        <v>23</v>
      </c>
      <c r="P4" s="14" t="s">
        <v>23</v>
      </c>
    </row>
    <row r="5" spans="1:16" ht="16.5" thickBot="1" x14ac:dyDescent="0.3">
      <c r="A5" s="15" t="s">
        <v>24</v>
      </c>
      <c r="B5" s="16" t="s">
        <v>25</v>
      </c>
      <c r="C5" s="17" t="s">
        <v>26</v>
      </c>
      <c r="D5" s="14" t="s">
        <v>27</v>
      </c>
      <c r="E5" s="18" t="s">
        <v>28</v>
      </c>
      <c r="F5" s="18" t="s">
        <v>29</v>
      </c>
      <c r="G5" s="18" t="s">
        <v>30</v>
      </c>
      <c r="H5" s="18" t="s">
        <v>31</v>
      </c>
      <c r="I5" s="18" t="s">
        <v>32</v>
      </c>
      <c r="J5" s="18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O5" s="18" t="s">
        <v>38</v>
      </c>
      <c r="P5" s="18" t="s">
        <v>39</v>
      </c>
    </row>
    <row r="6" spans="1:16" x14ac:dyDescent="0.25">
      <c r="A6" s="19" t="s">
        <v>61</v>
      </c>
      <c r="B6" s="19" t="s">
        <v>41</v>
      </c>
      <c r="C6" s="20" t="s">
        <v>42</v>
      </c>
      <c r="D6" s="20">
        <v>16113.520653400001</v>
      </c>
      <c r="E6" s="20">
        <v>16107.5828334</v>
      </c>
      <c r="F6" s="20">
        <v>103399.1476134</v>
      </c>
      <c r="G6" s="20">
        <v>26741.135133399999</v>
      </c>
      <c r="H6" s="20">
        <v>73873.588053400003</v>
      </c>
      <c r="I6" s="20">
        <v>78177.730833399997</v>
      </c>
      <c r="J6" s="20">
        <v>114458.7308334</v>
      </c>
      <c r="K6" s="20">
        <v>59270.730833399997</v>
      </c>
      <c r="L6" s="20">
        <v>181399.73083340001</v>
      </c>
      <c r="M6" s="20">
        <v>237098.73083340001</v>
      </c>
      <c r="N6" s="20">
        <v>151761.73083340001</v>
      </c>
      <c r="O6" s="20">
        <v>25544.730833400001</v>
      </c>
      <c r="P6" s="20">
        <v>1083947.0901208001</v>
      </c>
    </row>
    <row r="7" spans="1:16" x14ac:dyDescent="0.25">
      <c r="A7" s="21" t="s">
        <v>61</v>
      </c>
      <c r="B7" s="21" t="s">
        <v>62</v>
      </c>
      <c r="C7" s="22" t="s">
        <v>63</v>
      </c>
      <c r="D7" s="22">
        <v>2044</v>
      </c>
      <c r="E7" s="22">
        <v>4088</v>
      </c>
      <c r="F7" s="22">
        <v>39858</v>
      </c>
      <c r="G7" s="22">
        <v>10220</v>
      </c>
      <c r="H7" s="22">
        <v>60298</v>
      </c>
      <c r="I7" s="22">
        <v>33215</v>
      </c>
      <c r="J7" s="22">
        <v>91980</v>
      </c>
      <c r="K7" s="22">
        <v>36792</v>
      </c>
      <c r="L7" s="22">
        <v>33215</v>
      </c>
      <c r="M7" s="22">
        <v>214620</v>
      </c>
      <c r="N7" s="22">
        <v>129283</v>
      </c>
      <c r="O7" s="22">
        <v>0</v>
      </c>
      <c r="P7" s="22">
        <v>655613</v>
      </c>
    </row>
    <row r="8" spans="1:16" x14ac:dyDescent="0.25">
      <c r="A8" s="21" t="s">
        <v>61</v>
      </c>
      <c r="B8" s="21" t="s">
        <v>64</v>
      </c>
      <c r="C8" s="22" t="s">
        <v>65</v>
      </c>
      <c r="D8" s="22">
        <v>0</v>
      </c>
      <c r="E8" s="22">
        <v>0</v>
      </c>
      <c r="F8" s="22">
        <v>45990</v>
      </c>
      <c r="G8" s="22">
        <v>0</v>
      </c>
      <c r="H8" s="22">
        <v>0</v>
      </c>
      <c r="I8" s="22">
        <v>20440</v>
      </c>
      <c r="J8" s="22">
        <v>0</v>
      </c>
      <c r="K8" s="22">
        <v>0</v>
      </c>
      <c r="L8" s="22">
        <v>45990</v>
      </c>
      <c r="M8" s="22">
        <v>0</v>
      </c>
      <c r="N8" s="22">
        <v>0</v>
      </c>
      <c r="O8" s="22">
        <v>0</v>
      </c>
      <c r="P8" s="22">
        <v>112420</v>
      </c>
    </row>
    <row r="9" spans="1:16" x14ac:dyDescent="0.25">
      <c r="A9" s="21" t="s">
        <v>61</v>
      </c>
      <c r="B9" s="21" t="s">
        <v>43</v>
      </c>
      <c r="C9" s="22" t="s">
        <v>44</v>
      </c>
      <c r="D9" s="22">
        <v>-28860.002499900002</v>
      </c>
      <c r="E9" s="22">
        <v>-28860.002499900002</v>
      </c>
      <c r="F9" s="22">
        <v>-28860.002499900002</v>
      </c>
      <c r="G9" s="22">
        <v>-28860.002499900002</v>
      </c>
      <c r="H9" s="22">
        <v>-28860.002499900002</v>
      </c>
      <c r="I9" s="22">
        <v>-28860.002499900002</v>
      </c>
      <c r="J9" s="22">
        <v>-28860.002499900002</v>
      </c>
      <c r="K9" s="22">
        <v>-28860.002499900002</v>
      </c>
      <c r="L9" s="22">
        <v>-28860.002499900002</v>
      </c>
      <c r="M9" s="22">
        <v>-28860.002499900002</v>
      </c>
      <c r="N9" s="22">
        <v>-28860.002499900002</v>
      </c>
      <c r="O9" s="22">
        <v>-28860.002499900002</v>
      </c>
      <c r="P9" s="22">
        <v>-346320.02999880002</v>
      </c>
    </row>
    <row r="10" spans="1:16" x14ac:dyDescent="0.25">
      <c r="A10" s="21" t="s">
        <v>61</v>
      </c>
      <c r="B10" s="21" t="s">
        <v>56</v>
      </c>
      <c r="C10" s="22" t="s">
        <v>57</v>
      </c>
      <c r="D10" s="22">
        <v>21666.666666699999</v>
      </c>
      <c r="E10" s="22">
        <v>21666.666666699999</v>
      </c>
      <c r="F10" s="22">
        <v>21666.666666699999</v>
      </c>
      <c r="G10" s="22">
        <v>21666.666666699999</v>
      </c>
      <c r="H10" s="22">
        <v>21666.666666699999</v>
      </c>
      <c r="I10" s="22">
        <v>21666.666666699999</v>
      </c>
      <c r="J10" s="22">
        <v>21666.666666699999</v>
      </c>
      <c r="K10" s="22">
        <v>21666.666666699999</v>
      </c>
      <c r="L10" s="22">
        <v>72766.666666699995</v>
      </c>
      <c r="M10" s="22">
        <v>21666.666666699999</v>
      </c>
      <c r="N10" s="22">
        <v>21666.666666699999</v>
      </c>
      <c r="O10" s="22">
        <v>21666.666666699999</v>
      </c>
      <c r="P10" s="22">
        <v>311100.0000004</v>
      </c>
    </row>
    <row r="11" spans="1:16" x14ac:dyDescent="0.25">
      <c r="A11" s="21" t="s">
        <v>61</v>
      </c>
      <c r="B11" s="21" t="s">
        <v>66</v>
      </c>
      <c r="C11" s="22" t="s">
        <v>67</v>
      </c>
      <c r="D11" s="22">
        <v>0</v>
      </c>
      <c r="E11" s="22">
        <v>0</v>
      </c>
      <c r="F11" s="22">
        <v>3066</v>
      </c>
      <c r="G11" s="22">
        <v>0</v>
      </c>
      <c r="H11" s="22">
        <v>0</v>
      </c>
      <c r="I11" s="22">
        <v>3066</v>
      </c>
      <c r="J11" s="22">
        <v>0</v>
      </c>
      <c r="K11" s="22">
        <v>0</v>
      </c>
      <c r="L11" s="22">
        <v>3066</v>
      </c>
      <c r="M11" s="22">
        <v>0</v>
      </c>
      <c r="N11" s="22">
        <v>0</v>
      </c>
      <c r="O11" s="22">
        <v>3066</v>
      </c>
      <c r="P11" s="22">
        <v>12264</v>
      </c>
    </row>
    <row r="12" spans="1:16" x14ac:dyDescent="0.25">
      <c r="A12" s="21" t="s">
        <v>61</v>
      </c>
      <c r="B12" s="21" t="s">
        <v>68</v>
      </c>
      <c r="C12" s="22" t="s">
        <v>69</v>
      </c>
      <c r="D12" s="22">
        <v>5314.4</v>
      </c>
      <c r="E12" s="22">
        <v>5314.4</v>
      </c>
      <c r="F12" s="22">
        <v>5314.4</v>
      </c>
      <c r="G12" s="22">
        <v>5314.4</v>
      </c>
      <c r="H12" s="22">
        <v>5314.4</v>
      </c>
      <c r="I12" s="22">
        <v>5314.4</v>
      </c>
      <c r="J12" s="22">
        <v>5314.4</v>
      </c>
      <c r="K12" s="22">
        <v>5314.4</v>
      </c>
      <c r="L12" s="22">
        <v>5314.4</v>
      </c>
      <c r="M12" s="22">
        <v>5314.4</v>
      </c>
      <c r="N12" s="22">
        <v>5314.4</v>
      </c>
      <c r="O12" s="22">
        <v>5314.4</v>
      </c>
      <c r="P12" s="22">
        <v>63772.800000000003</v>
      </c>
    </row>
    <row r="13" spans="1:16" x14ac:dyDescent="0.25">
      <c r="A13" s="21" t="s">
        <v>61</v>
      </c>
      <c r="B13" s="21" t="s">
        <v>70</v>
      </c>
      <c r="C13" s="22" t="s">
        <v>71</v>
      </c>
      <c r="D13" s="22">
        <v>8516.6666666000001</v>
      </c>
      <c r="E13" s="22">
        <v>8516.6666666000001</v>
      </c>
      <c r="F13" s="22">
        <v>8516.6666666000001</v>
      </c>
      <c r="G13" s="22">
        <v>8516.6666666000001</v>
      </c>
      <c r="H13" s="22">
        <v>8516.6666666000001</v>
      </c>
      <c r="I13" s="22">
        <v>8516.6666666000001</v>
      </c>
      <c r="J13" s="22">
        <v>8516.6666666000001</v>
      </c>
      <c r="K13" s="22">
        <v>8516.6666666000001</v>
      </c>
      <c r="L13" s="22">
        <v>8516.6666666000001</v>
      </c>
      <c r="M13" s="22">
        <v>8516.6666666000001</v>
      </c>
      <c r="N13" s="22">
        <v>8516.6666666000001</v>
      </c>
      <c r="O13" s="22">
        <v>8516.6666666000001</v>
      </c>
      <c r="P13" s="22">
        <v>102199.99999919999</v>
      </c>
    </row>
    <row r="14" spans="1:16" x14ac:dyDescent="0.25">
      <c r="A14" s="21" t="s">
        <v>61</v>
      </c>
      <c r="B14" s="21" t="s">
        <v>47</v>
      </c>
      <c r="C14" s="22" t="s">
        <v>48</v>
      </c>
      <c r="D14" s="22">
        <v>7431.78982</v>
      </c>
      <c r="E14" s="22">
        <v>5369.5879999999997</v>
      </c>
      <c r="F14" s="22">
        <v>7808.0697799999998</v>
      </c>
      <c r="G14" s="22">
        <v>9883.4043000000001</v>
      </c>
      <c r="H14" s="22">
        <v>6937.8572199999999</v>
      </c>
      <c r="I14" s="22">
        <v>14819</v>
      </c>
      <c r="J14" s="22">
        <v>15841</v>
      </c>
      <c r="K14" s="22">
        <v>15841</v>
      </c>
      <c r="L14" s="22">
        <v>15841</v>
      </c>
      <c r="M14" s="22">
        <v>15841</v>
      </c>
      <c r="N14" s="22">
        <v>15841</v>
      </c>
      <c r="O14" s="22">
        <v>15841</v>
      </c>
      <c r="P14" s="22">
        <v>147295.70912000001</v>
      </c>
    </row>
    <row r="15" spans="1:16" x14ac:dyDescent="0.25">
      <c r="A15" s="21" t="s">
        <v>61</v>
      </c>
      <c r="B15" s="21" t="s">
        <v>49</v>
      </c>
      <c r="C15" s="22" t="s">
        <v>50</v>
      </c>
      <c r="D15" s="22">
        <v>0</v>
      </c>
      <c r="E15" s="22">
        <v>0</v>
      </c>
      <c r="F15" s="22">
        <v>39.347000000000001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25550</v>
      </c>
      <c r="M15" s="22">
        <v>0</v>
      </c>
      <c r="N15" s="22">
        <v>0</v>
      </c>
      <c r="O15" s="22">
        <v>0</v>
      </c>
      <c r="P15" s="22">
        <v>25589.347000000002</v>
      </c>
    </row>
    <row r="16" spans="1:16" x14ac:dyDescent="0.25">
      <c r="A16" s="21" t="s">
        <v>61</v>
      </c>
      <c r="B16" s="21" t="s">
        <v>72</v>
      </c>
      <c r="C16" s="22" t="s">
        <v>73</v>
      </c>
      <c r="D16" s="22">
        <v>0</v>
      </c>
      <c r="E16" s="22">
        <v>12.263999999999999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12.263999999999999</v>
      </c>
    </row>
    <row r="20" spans="1:16" ht="15.75" thickBot="1" x14ac:dyDescent="0.3"/>
    <row r="21" spans="1:16" x14ac:dyDescent="0.25">
      <c r="A21" s="11"/>
      <c r="B21" s="12"/>
      <c r="C21" s="13"/>
      <c r="D21" s="14" t="s">
        <v>113</v>
      </c>
      <c r="E21" s="14" t="s">
        <v>113</v>
      </c>
      <c r="F21" s="14" t="s">
        <v>113</v>
      </c>
      <c r="G21" s="14" t="s">
        <v>113</v>
      </c>
      <c r="H21" s="14" t="s">
        <v>113</v>
      </c>
      <c r="I21" s="14" t="s">
        <v>113</v>
      </c>
      <c r="J21" s="14" t="s">
        <v>113</v>
      </c>
      <c r="K21" s="14" t="s">
        <v>113</v>
      </c>
      <c r="L21" s="14" t="s">
        <v>113</v>
      </c>
      <c r="M21" s="14" t="s">
        <v>113</v>
      </c>
      <c r="N21" s="14" t="s">
        <v>113</v>
      </c>
      <c r="O21" s="14" t="s">
        <v>113</v>
      </c>
      <c r="P21" s="14" t="s">
        <v>113</v>
      </c>
    </row>
    <row r="22" spans="1:16" ht="16.5" thickBot="1" x14ac:dyDescent="0.3">
      <c r="A22" s="15" t="s">
        <v>24</v>
      </c>
      <c r="B22" s="16" t="s">
        <v>25</v>
      </c>
      <c r="C22" s="17" t="s">
        <v>26</v>
      </c>
      <c r="D22" s="14" t="s">
        <v>114</v>
      </c>
      <c r="E22" s="18" t="s">
        <v>115</v>
      </c>
      <c r="F22" s="18" t="s">
        <v>116</v>
      </c>
      <c r="G22" s="18" t="s">
        <v>117</v>
      </c>
      <c r="H22" s="18" t="s">
        <v>118</v>
      </c>
      <c r="I22" s="18" t="s">
        <v>119</v>
      </c>
      <c r="J22" s="18" t="s">
        <v>120</v>
      </c>
      <c r="K22" s="18" t="s">
        <v>121</v>
      </c>
      <c r="L22" s="18" t="s">
        <v>122</v>
      </c>
      <c r="M22" s="18" t="s">
        <v>123</v>
      </c>
      <c r="N22" s="18" t="s">
        <v>124</v>
      </c>
      <c r="O22" s="18" t="s">
        <v>125</v>
      </c>
      <c r="P22" s="18" t="s">
        <v>126</v>
      </c>
    </row>
    <row r="23" spans="1:16" x14ac:dyDescent="0.25">
      <c r="A23" s="19" t="s">
        <v>61</v>
      </c>
      <c r="B23" s="19" t="s">
        <v>41</v>
      </c>
      <c r="C23" s="20" t="s">
        <v>42</v>
      </c>
      <c r="D23" s="20">
        <v>47530.19</v>
      </c>
      <c r="E23" s="20">
        <v>-53892.73</v>
      </c>
      <c r="F23" s="20">
        <v>51806.7</v>
      </c>
      <c r="G23" s="20">
        <v>31004.01</v>
      </c>
      <c r="H23" s="20">
        <v>45941.21</v>
      </c>
      <c r="I23" s="20">
        <v>32487.68</v>
      </c>
      <c r="J23" s="20">
        <v>1972.65</v>
      </c>
      <c r="K23" s="20">
        <v>38436.61</v>
      </c>
      <c r="L23" s="20">
        <v>66687.25</v>
      </c>
      <c r="M23" s="20">
        <v>71322.64</v>
      </c>
      <c r="N23" s="20">
        <v>-15312.3</v>
      </c>
      <c r="O23" s="20">
        <v>71673.460000000006</v>
      </c>
      <c r="P23" s="20">
        <v>389657.37</v>
      </c>
    </row>
    <row r="24" spans="1:16" x14ac:dyDescent="0.25">
      <c r="A24" s="21" t="s">
        <v>61</v>
      </c>
      <c r="B24" s="21" t="s">
        <v>58</v>
      </c>
      <c r="C24" s="22" t="s">
        <v>59</v>
      </c>
      <c r="D24" s="22">
        <v>47530.19</v>
      </c>
      <c r="E24" s="22">
        <v>-53892.73</v>
      </c>
      <c r="F24" s="22">
        <v>51806.7</v>
      </c>
      <c r="G24" s="22">
        <v>31004.01</v>
      </c>
      <c r="H24" s="22">
        <v>45941.21</v>
      </c>
      <c r="I24" s="22">
        <v>32487.68</v>
      </c>
      <c r="J24" s="22">
        <v>1972.65</v>
      </c>
      <c r="K24" s="22">
        <v>38436.61</v>
      </c>
      <c r="L24" s="22">
        <v>66687.25</v>
      </c>
      <c r="M24" s="22">
        <v>71322.64</v>
      </c>
      <c r="N24" s="22">
        <v>-15312.3</v>
      </c>
      <c r="O24" s="22">
        <v>71673.460000000006</v>
      </c>
      <c r="P24" s="22">
        <v>389657.37</v>
      </c>
    </row>
    <row r="28" spans="1:16" ht="15.75" thickBot="1" x14ac:dyDescent="0.3"/>
    <row r="29" spans="1:16" x14ac:dyDescent="0.25">
      <c r="A29" s="11"/>
      <c r="B29" s="12"/>
      <c r="C29" s="13"/>
      <c r="D29" s="14" t="s">
        <v>113</v>
      </c>
      <c r="E29" s="14" t="s">
        <v>113</v>
      </c>
      <c r="F29" s="14" t="s">
        <v>113</v>
      </c>
      <c r="G29" s="14" t="s">
        <v>113</v>
      </c>
      <c r="H29" s="14" t="s">
        <v>113</v>
      </c>
      <c r="I29" s="14" t="s">
        <v>113</v>
      </c>
      <c r="J29" s="14" t="s">
        <v>113</v>
      </c>
      <c r="K29" s="14" t="s">
        <v>113</v>
      </c>
      <c r="L29" s="14" t="s">
        <v>113</v>
      </c>
      <c r="M29" s="14" t="s">
        <v>113</v>
      </c>
      <c r="N29" s="14" t="s">
        <v>113</v>
      </c>
      <c r="O29" s="14" t="s">
        <v>113</v>
      </c>
      <c r="P29" s="14" t="s">
        <v>113</v>
      </c>
    </row>
    <row r="30" spans="1:16" ht="16.5" thickBot="1" x14ac:dyDescent="0.3">
      <c r="A30" s="15" t="s">
        <v>24</v>
      </c>
      <c r="B30" s="16" t="s">
        <v>25</v>
      </c>
      <c r="C30" s="17" t="s">
        <v>26</v>
      </c>
      <c r="D30" s="14" t="s">
        <v>127</v>
      </c>
      <c r="E30" s="18" t="s">
        <v>128</v>
      </c>
      <c r="F30" s="18" t="s">
        <v>129</v>
      </c>
      <c r="G30" s="18" t="s">
        <v>130</v>
      </c>
      <c r="H30" s="18" t="s">
        <v>131</v>
      </c>
      <c r="I30" s="18" t="s">
        <v>132</v>
      </c>
      <c r="J30" s="18" t="s">
        <v>133</v>
      </c>
      <c r="K30" s="18" t="s">
        <v>134</v>
      </c>
      <c r="L30" s="18" t="s">
        <v>135</v>
      </c>
      <c r="M30" s="18" t="s">
        <v>136</v>
      </c>
      <c r="N30" s="18" t="s">
        <v>137</v>
      </c>
      <c r="O30" s="18" t="s">
        <v>138</v>
      </c>
      <c r="P30" s="18" t="s">
        <v>139</v>
      </c>
    </row>
    <row r="31" spans="1:16" x14ac:dyDescent="0.25">
      <c r="A31" s="19" t="s">
        <v>61</v>
      </c>
      <c r="B31" s="19" t="s">
        <v>41</v>
      </c>
      <c r="C31" s="20" t="s">
        <v>42</v>
      </c>
      <c r="D31" s="20">
        <v>3137.27</v>
      </c>
      <c r="E31" s="20">
        <v>4876.3100000000004</v>
      </c>
      <c r="F31" s="20">
        <v>39635.31</v>
      </c>
      <c r="G31" s="20">
        <v>-23768.14</v>
      </c>
      <c r="H31" s="20">
        <v>93500.4</v>
      </c>
      <c r="I31" s="20">
        <v>5672.56</v>
      </c>
      <c r="J31" s="20">
        <v>26150.31</v>
      </c>
      <c r="K31" s="20">
        <v>34855.18</v>
      </c>
      <c r="L31" s="20">
        <v>44739.77</v>
      </c>
      <c r="M31" s="20">
        <v>24420.99</v>
      </c>
      <c r="N31" s="20">
        <v>28963.45</v>
      </c>
      <c r="O31" s="20">
        <v>63743.8</v>
      </c>
      <c r="P31" s="20">
        <v>345927.21</v>
      </c>
    </row>
    <row r="32" spans="1:16" x14ac:dyDescent="0.25">
      <c r="A32" s="21" t="s">
        <v>61</v>
      </c>
      <c r="B32" s="21" t="s">
        <v>43</v>
      </c>
      <c r="C32" s="22" t="s">
        <v>44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902.49</v>
      </c>
      <c r="P32" s="22">
        <v>902.49</v>
      </c>
    </row>
    <row r="33" spans="1:16" x14ac:dyDescent="0.25">
      <c r="A33" s="21" t="s">
        <v>61</v>
      </c>
      <c r="B33" s="21" t="s">
        <v>58</v>
      </c>
      <c r="C33" s="22" t="s">
        <v>59</v>
      </c>
      <c r="D33" s="22">
        <v>3137.27</v>
      </c>
      <c r="E33" s="22">
        <v>4876.3100000000004</v>
      </c>
      <c r="F33" s="22">
        <v>39635.31</v>
      </c>
      <c r="G33" s="22">
        <v>-23768.14</v>
      </c>
      <c r="H33" s="22">
        <v>93500.4</v>
      </c>
      <c r="I33" s="22">
        <v>5672.56</v>
      </c>
      <c r="J33" s="22">
        <v>26150.31</v>
      </c>
      <c r="K33" s="22">
        <v>34855.18</v>
      </c>
      <c r="L33" s="22">
        <v>44739.77</v>
      </c>
      <c r="M33" s="22">
        <v>24420.99</v>
      </c>
      <c r="N33" s="22">
        <v>28963.45</v>
      </c>
      <c r="O33" s="22">
        <v>62841.31</v>
      </c>
      <c r="P33" s="22">
        <v>345024.72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AF71D-FCE3-4808-829E-2AD7A40DA931}">
  <sheetPr codeName="Sheet5"/>
  <dimension ref="A1:P31"/>
  <sheetViews>
    <sheetView topLeftCell="A12" workbookViewId="0">
      <selection activeCell="C40" sqref="C40"/>
    </sheetView>
  </sheetViews>
  <sheetFormatPr defaultRowHeight="15" x14ac:dyDescent="0.25"/>
  <cols>
    <col min="1" max="1" width="36.7109375" customWidth="1"/>
    <col min="2" max="2" width="14.5703125" bestFit="1" customWidth="1"/>
    <col min="3" max="3" width="40.85546875" bestFit="1" customWidth="1"/>
    <col min="4" max="15" width="12.140625" bestFit="1" customWidth="1"/>
    <col min="16" max="16" width="13.5703125" bestFit="1" customWidth="1"/>
  </cols>
  <sheetData>
    <row r="1" spans="1:16" ht="21" x14ac:dyDescent="0.35">
      <c r="A1" s="10" t="s">
        <v>74</v>
      </c>
    </row>
    <row r="3" spans="1:16" ht="15.75" thickBot="1" x14ac:dyDescent="0.3"/>
    <row r="4" spans="1:16" ht="22.5" x14ac:dyDescent="0.25">
      <c r="A4" s="11"/>
      <c r="B4" s="12"/>
      <c r="C4" s="13"/>
      <c r="D4" s="14" t="s">
        <v>23</v>
      </c>
      <c r="E4" s="14" t="s">
        <v>23</v>
      </c>
      <c r="F4" s="14" t="s">
        <v>23</v>
      </c>
      <c r="G4" s="14" t="s">
        <v>23</v>
      </c>
      <c r="H4" s="14" t="s">
        <v>23</v>
      </c>
      <c r="I4" s="14" t="s">
        <v>23</v>
      </c>
      <c r="J4" s="14" t="s">
        <v>23</v>
      </c>
      <c r="K4" s="14" t="s">
        <v>23</v>
      </c>
      <c r="L4" s="14" t="s">
        <v>23</v>
      </c>
      <c r="M4" s="14" t="s">
        <v>23</v>
      </c>
      <c r="N4" s="14" t="s">
        <v>23</v>
      </c>
      <c r="O4" s="14" t="s">
        <v>23</v>
      </c>
      <c r="P4" s="14" t="s">
        <v>23</v>
      </c>
    </row>
    <row r="5" spans="1:16" ht="16.5" thickBot="1" x14ac:dyDescent="0.3">
      <c r="A5" s="15" t="s">
        <v>24</v>
      </c>
      <c r="B5" s="16" t="s">
        <v>25</v>
      </c>
      <c r="C5" s="17" t="s">
        <v>26</v>
      </c>
      <c r="D5" s="14" t="s">
        <v>27</v>
      </c>
      <c r="E5" s="18" t="s">
        <v>28</v>
      </c>
      <c r="F5" s="18" t="s">
        <v>29</v>
      </c>
      <c r="G5" s="18" t="s">
        <v>30</v>
      </c>
      <c r="H5" s="18" t="s">
        <v>31</v>
      </c>
      <c r="I5" s="18" t="s">
        <v>32</v>
      </c>
      <c r="J5" s="18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O5" s="18" t="s">
        <v>38</v>
      </c>
      <c r="P5" s="18" t="s">
        <v>39</v>
      </c>
    </row>
    <row r="6" spans="1:16" x14ac:dyDescent="0.25">
      <c r="A6" s="19" t="s">
        <v>94</v>
      </c>
      <c r="B6" s="19" t="s">
        <v>41</v>
      </c>
      <c r="C6" s="20" t="s">
        <v>42</v>
      </c>
      <c r="D6" s="20">
        <v>58906.549305300003</v>
      </c>
      <c r="E6" s="20">
        <v>58906.549305300003</v>
      </c>
      <c r="F6" s="20">
        <v>118523.2125653</v>
      </c>
      <c r="G6" s="20">
        <v>71059.977898900004</v>
      </c>
      <c r="H6" s="20">
        <v>71059.977898900004</v>
      </c>
      <c r="I6" s="20">
        <v>130676.64115890001</v>
      </c>
      <c r="J6" s="20">
        <v>83213.406492499998</v>
      </c>
      <c r="K6" s="20">
        <v>83213.406492499998</v>
      </c>
      <c r="L6" s="20">
        <v>142830.06975250001</v>
      </c>
      <c r="M6" s="20">
        <v>83213.406492499998</v>
      </c>
      <c r="N6" s="20">
        <v>83213.406492499998</v>
      </c>
      <c r="O6" s="20">
        <v>154983.49834610001</v>
      </c>
      <c r="P6" s="20">
        <v>1139800.1022012001</v>
      </c>
    </row>
    <row r="7" spans="1:16" x14ac:dyDescent="0.25">
      <c r="A7" s="21" t="s">
        <v>94</v>
      </c>
      <c r="B7" s="21" t="s">
        <v>62</v>
      </c>
      <c r="C7" s="22" t="s">
        <v>63</v>
      </c>
      <c r="D7" s="22">
        <v>85074.000155200003</v>
      </c>
      <c r="E7" s="22">
        <v>85074.000155200003</v>
      </c>
      <c r="F7" s="22">
        <v>85074.000155200003</v>
      </c>
      <c r="G7" s="22">
        <v>97227.428748799997</v>
      </c>
      <c r="H7" s="22">
        <v>97227.428748799997</v>
      </c>
      <c r="I7" s="22">
        <v>97227.428748799997</v>
      </c>
      <c r="J7" s="22">
        <v>109380.85734240001</v>
      </c>
      <c r="K7" s="22">
        <v>109380.85734240001</v>
      </c>
      <c r="L7" s="22">
        <v>109380.85734240001</v>
      </c>
      <c r="M7" s="22">
        <v>109380.85734240001</v>
      </c>
      <c r="N7" s="22">
        <v>109380.85734240001</v>
      </c>
      <c r="O7" s="22">
        <v>121534.285936</v>
      </c>
      <c r="P7" s="22">
        <v>1215342.8593599999</v>
      </c>
    </row>
    <row r="8" spans="1:16" x14ac:dyDescent="0.25">
      <c r="A8" s="21" t="s">
        <v>94</v>
      </c>
      <c r="B8" s="21" t="s">
        <v>43</v>
      </c>
      <c r="C8" s="22" t="s">
        <v>44</v>
      </c>
      <c r="D8" s="22">
        <v>-56424.120923199996</v>
      </c>
      <c r="E8" s="22">
        <v>-56424.120923199996</v>
      </c>
      <c r="F8" s="22">
        <v>-56424.120923199996</v>
      </c>
      <c r="G8" s="22">
        <v>-56424.120923199996</v>
      </c>
      <c r="H8" s="22">
        <v>-56424.120923199996</v>
      </c>
      <c r="I8" s="22">
        <v>-56424.120923199996</v>
      </c>
      <c r="J8" s="22">
        <v>-56424.120923199996</v>
      </c>
      <c r="K8" s="22">
        <v>-56424.120923199996</v>
      </c>
      <c r="L8" s="22">
        <v>-56424.120923199996</v>
      </c>
      <c r="M8" s="22">
        <v>-56424.120923199996</v>
      </c>
      <c r="N8" s="22">
        <v>-56424.120923199996</v>
      </c>
      <c r="O8" s="22">
        <v>-56424.120923199996</v>
      </c>
      <c r="P8" s="22">
        <v>-677089.45107840002</v>
      </c>
    </row>
    <row r="9" spans="1:16" x14ac:dyDescent="0.25">
      <c r="A9" s="21" t="s">
        <v>94</v>
      </c>
      <c r="B9" s="21" t="s">
        <v>56</v>
      </c>
      <c r="C9" s="22" t="s">
        <v>57</v>
      </c>
      <c r="D9" s="22">
        <v>5833.3333333</v>
      </c>
      <c r="E9" s="22">
        <v>5833.3333333</v>
      </c>
      <c r="F9" s="22">
        <v>5833.3333333</v>
      </c>
      <c r="G9" s="22">
        <v>5833.3333333</v>
      </c>
      <c r="H9" s="22">
        <v>5833.3333333</v>
      </c>
      <c r="I9" s="22">
        <v>5833.3333333</v>
      </c>
      <c r="J9" s="22">
        <v>5833.3333333</v>
      </c>
      <c r="K9" s="22">
        <v>5833.3333333</v>
      </c>
      <c r="L9" s="22">
        <v>5833.3333333</v>
      </c>
      <c r="M9" s="22">
        <v>5833.3333333</v>
      </c>
      <c r="N9" s="22">
        <v>5833.3333333</v>
      </c>
      <c r="O9" s="22">
        <v>5833.3333333</v>
      </c>
      <c r="P9" s="22">
        <v>69999.999999599997</v>
      </c>
    </row>
    <row r="10" spans="1:16" x14ac:dyDescent="0.25">
      <c r="A10" s="21" t="s">
        <v>94</v>
      </c>
      <c r="B10" s="21" t="s">
        <v>87</v>
      </c>
      <c r="C10" s="22" t="s">
        <v>88</v>
      </c>
      <c r="D10" s="22">
        <v>12500</v>
      </c>
      <c r="E10" s="22">
        <v>12500</v>
      </c>
      <c r="F10" s="22">
        <v>12500</v>
      </c>
      <c r="G10" s="22">
        <v>12500</v>
      </c>
      <c r="H10" s="22">
        <v>12500</v>
      </c>
      <c r="I10" s="22">
        <v>12500</v>
      </c>
      <c r="J10" s="22">
        <v>12500</v>
      </c>
      <c r="K10" s="22">
        <v>12500</v>
      </c>
      <c r="L10" s="22">
        <v>12500</v>
      </c>
      <c r="M10" s="22">
        <v>12500</v>
      </c>
      <c r="N10" s="22">
        <v>12500</v>
      </c>
      <c r="O10" s="22">
        <v>12500</v>
      </c>
      <c r="P10" s="22">
        <v>150000</v>
      </c>
    </row>
    <row r="11" spans="1:16" x14ac:dyDescent="0.25">
      <c r="A11" s="21" t="s">
        <v>94</v>
      </c>
      <c r="B11" s="21" t="s">
        <v>47</v>
      </c>
      <c r="C11" s="22" t="s">
        <v>48</v>
      </c>
      <c r="D11" s="22">
        <v>0</v>
      </c>
      <c r="E11" s="22">
        <v>0</v>
      </c>
      <c r="F11" s="22">
        <v>59616.663260000001</v>
      </c>
      <c r="G11" s="22">
        <v>0</v>
      </c>
      <c r="H11" s="22">
        <v>0</v>
      </c>
      <c r="I11" s="22">
        <v>59616.663260000001</v>
      </c>
      <c r="J11" s="22">
        <v>0</v>
      </c>
      <c r="K11" s="22">
        <v>0</v>
      </c>
      <c r="L11" s="22">
        <v>59616.663260000001</v>
      </c>
      <c r="M11" s="22">
        <v>0</v>
      </c>
      <c r="N11" s="22">
        <v>0</v>
      </c>
      <c r="O11" s="22">
        <v>59616.663260000001</v>
      </c>
      <c r="P11" s="22">
        <v>238466.65304</v>
      </c>
    </row>
    <row r="12" spans="1:16" x14ac:dyDescent="0.25">
      <c r="A12" s="21" t="s">
        <v>94</v>
      </c>
      <c r="B12" s="21" t="s">
        <v>49</v>
      </c>
      <c r="C12" s="22" t="s">
        <v>50</v>
      </c>
      <c r="D12" s="22">
        <v>11923.336740000001</v>
      </c>
      <c r="E12" s="22">
        <v>11923.336740000001</v>
      </c>
      <c r="F12" s="22">
        <v>11923.336740000001</v>
      </c>
      <c r="G12" s="22">
        <v>11923.336740000001</v>
      </c>
      <c r="H12" s="22">
        <v>11923.336740000001</v>
      </c>
      <c r="I12" s="22">
        <v>11923.336740000001</v>
      </c>
      <c r="J12" s="22">
        <v>11923.336740000001</v>
      </c>
      <c r="K12" s="22">
        <v>11923.336740000001</v>
      </c>
      <c r="L12" s="22">
        <v>11923.336740000001</v>
      </c>
      <c r="M12" s="22">
        <v>11923.336740000001</v>
      </c>
      <c r="N12" s="22">
        <v>11923.336740000001</v>
      </c>
      <c r="O12" s="22">
        <v>11923.336740000001</v>
      </c>
      <c r="P12" s="22">
        <v>143080.04087999999</v>
      </c>
    </row>
    <row r="15" spans="1:16" ht="15.75" thickBot="1" x14ac:dyDescent="0.3"/>
    <row r="16" spans="1:16" x14ac:dyDescent="0.25">
      <c r="A16" s="11"/>
      <c r="B16" s="12"/>
      <c r="C16" s="13"/>
      <c r="D16" s="14" t="s">
        <v>113</v>
      </c>
      <c r="E16" s="14" t="s">
        <v>113</v>
      </c>
      <c r="F16" s="14" t="s">
        <v>113</v>
      </c>
      <c r="G16" s="14" t="s">
        <v>113</v>
      </c>
      <c r="H16" s="14" t="s">
        <v>113</v>
      </c>
      <c r="I16" s="14" t="s">
        <v>113</v>
      </c>
      <c r="J16" s="14" t="s">
        <v>113</v>
      </c>
      <c r="K16" s="14" t="s">
        <v>113</v>
      </c>
      <c r="L16" s="14" t="s">
        <v>113</v>
      </c>
      <c r="M16" s="14" t="s">
        <v>113</v>
      </c>
      <c r="N16" s="14" t="s">
        <v>113</v>
      </c>
      <c r="O16" s="14" t="s">
        <v>113</v>
      </c>
      <c r="P16" s="14" t="s">
        <v>113</v>
      </c>
    </row>
    <row r="17" spans="1:16" ht="16.5" thickBot="1" x14ac:dyDescent="0.3">
      <c r="A17" s="15" t="s">
        <v>24</v>
      </c>
      <c r="B17" s="16" t="s">
        <v>25</v>
      </c>
      <c r="C17" s="17" t="s">
        <v>26</v>
      </c>
      <c r="D17" s="14" t="s">
        <v>114</v>
      </c>
      <c r="E17" s="18" t="s">
        <v>115</v>
      </c>
      <c r="F17" s="18" t="s">
        <v>116</v>
      </c>
      <c r="G17" s="18" t="s">
        <v>117</v>
      </c>
      <c r="H17" s="18" t="s">
        <v>118</v>
      </c>
      <c r="I17" s="18" t="s">
        <v>119</v>
      </c>
      <c r="J17" s="18" t="s">
        <v>120</v>
      </c>
      <c r="K17" s="18" t="s">
        <v>121</v>
      </c>
      <c r="L17" s="18" t="s">
        <v>122</v>
      </c>
      <c r="M17" s="18" t="s">
        <v>123</v>
      </c>
      <c r="N17" s="18" t="s">
        <v>124</v>
      </c>
      <c r="O17" s="18" t="s">
        <v>125</v>
      </c>
      <c r="P17" s="18" t="s">
        <v>126</v>
      </c>
    </row>
    <row r="18" spans="1:16" x14ac:dyDescent="0.25">
      <c r="A18" s="19" t="s">
        <v>94</v>
      </c>
      <c r="B18" s="19" t="s">
        <v>41</v>
      </c>
      <c r="C18" s="20" t="s">
        <v>42</v>
      </c>
      <c r="D18" s="20">
        <v>93065</v>
      </c>
      <c r="E18" s="20">
        <v>1172.7</v>
      </c>
      <c r="F18" s="20">
        <v>0</v>
      </c>
      <c r="G18" s="20">
        <v>42208.13</v>
      </c>
      <c r="H18" s="20">
        <v>2976.76</v>
      </c>
      <c r="I18" s="20">
        <v>14065.75</v>
      </c>
      <c r="J18" s="20">
        <v>4852.95</v>
      </c>
      <c r="K18" s="20">
        <v>4654.99</v>
      </c>
      <c r="L18" s="20">
        <v>5393.82</v>
      </c>
      <c r="M18" s="20">
        <v>70792.55</v>
      </c>
      <c r="N18" s="20">
        <v>13000</v>
      </c>
      <c r="O18" s="20">
        <v>79962.789999999994</v>
      </c>
      <c r="P18" s="20">
        <v>332145.44</v>
      </c>
    </row>
    <row r="19" spans="1:16" x14ac:dyDescent="0.25">
      <c r="A19" s="21" t="s">
        <v>94</v>
      </c>
      <c r="B19" s="21" t="s">
        <v>142</v>
      </c>
      <c r="C19" s="22" t="s">
        <v>143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750</v>
      </c>
      <c r="L19" s="22">
        <v>0</v>
      </c>
      <c r="M19" s="22">
        <v>0</v>
      </c>
      <c r="N19" s="22">
        <v>0</v>
      </c>
      <c r="O19" s="22">
        <v>0</v>
      </c>
      <c r="P19" s="22">
        <v>750</v>
      </c>
    </row>
    <row r="20" spans="1:16" x14ac:dyDescent="0.25">
      <c r="A20" s="21" t="s">
        <v>94</v>
      </c>
      <c r="B20" s="21" t="s">
        <v>66</v>
      </c>
      <c r="C20" s="22" t="s">
        <v>67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143.53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143.53</v>
      </c>
    </row>
    <row r="21" spans="1:16" x14ac:dyDescent="0.25">
      <c r="A21" s="21" t="s">
        <v>94</v>
      </c>
      <c r="B21" s="21" t="s">
        <v>58</v>
      </c>
      <c r="C21" s="22" t="s">
        <v>59</v>
      </c>
      <c r="D21" s="22">
        <v>93065</v>
      </c>
      <c r="E21" s="22">
        <v>1172.7</v>
      </c>
      <c r="F21" s="22">
        <v>0</v>
      </c>
      <c r="G21" s="22">
        <v>42208.13</v>
      </c>
      <c r="H21" s="22">
        <v>2976.76</v>
      </c>
      <c r="I21" s="22">
        <v>14065.75</v>
      </c>
      <c r="J21" s="22">
        <v>4709.42</v>
      </c>
      <c r="K21" s="22">
        <v>3904.99</v>
      </c>
      <c r="L21" s="22">
        <v>5393.82</v>
      </c>
      <c r="M21" s="22">
        <v>70792.55</v>
      </c>
      <c r="N21" s="22">
        <v>13000</v>
      </c>
      <c r="O21" s="22">
        <v>79962.789999999994</v>
      </c>
      <c r="P21" s="22">
        <v>331251.90999999997</v>
      </c>
    </row>
    <row r="25" spans="1:16" ht="15.75" thickBot="1" x14ac:dyDescent="0.3"/>
    <row r="26" spans="1:16" x14ac:dyDescent="0.25">
      <c r="A26" s="11"/>
      <c r="B26" s="12"/>
      <c r="C26" s="13"/>
      <c r="D26" s="14" t="s">
        <v>113</v>
      </c>
      <c r="E26" s="14" t="s">
        <v>113</v>
      </c>
      <c r="F26" s="14" t="s">
        <v>113</v>
      </c>
      <c r="G26" s="14" t="s">
        <v>113</v>
      </c>
      <c r="H26" s="14" t="s">
        <v>113</v>
      </c>
      <c r="I26" s="14" t="s">
        <v>113</v>
      </c>
      <c r="J26" s="14" t="s">
        <v>113</v>
      </c>
      <c r="K26" s="14" t="s">
        <v>113</v>
      </c>
      <c r="L26" s="14" t="s">
        <v>113</v>
      </c>
      <c r="M26" s="14" t="s">
        <v>113</v>
      </c>
      <c r="N26" s="14" t="s">
        <v>113</v>
      </c>
      <c r="O26" s="14" t="s">
        <v>113</v>
      </c>
      <c r="P26" s="14" t="s">
        <v>113</v>
      </c>
    </row>
    <row r="27" spans="1:16" ht="16.5" thickBot="1" x14ac:dyDescent="0.3">
      <c r="A27" s="15" t="s">
        <v>24</v>
      </c>
      <c r="B27" s="16" t="s">
        <v>25</v>
      </c>
      <c r="C27" s="17" t="s">
        <v>26</v>
      </c>
      <c r="D27" s="14" t="s">
        <v>127</v>
      </c>
      <c r="E27" s="18" t="s">
        <v>128</v>
      </c>
      <c r="F27" s="18" t="s">
        <v>129</v>
      </c>
      <c r="G27" s="18" t="s">
        <v>130</v>
      </c>
      <c r="H27" s="18" t="s">
        <v>131</v>
      </c>
      <c r="I27" s="18" t="s">
        <v>132</v>
      </c>
      <c r="J27" s="18" t="s">
        <v>133</v>
      </c>
      <c r="K27" s="18" t="s">
        <v>134</v>
      </c>
      <c r="L27" s="18" t="s">
        <v>135</v>
      </c>
      <c r="M27" s="18" t="s">
        <v>136</v>
      </c>
      <c r="N27" s="18" t="s">
        <v>137</v>
      </c>
      <c r="O27" s="18" t="s">
        <v>138</v>
      </c>
      <c r="P27" s="18" t="s">
        <v>139</v>
      </c>
    </row>
    <row r="28" spans="1:16" x14ac:dyDescent="0.25">
      <c r="A28" s="19" t="s">
        <v>94</v>
      </c>
      <c r="B28" s="19" t="s">
        <v>41</v>
      </c>
      <c r="C28" s="20" t="s">
        <v>42</v>
      </c>
      <c r="D28" s="20">
        <v>-655.28</v>
      </c>
      <c r="E28" s="20">
        <v>147.21</v>
      </c>
      <c r="F28" s="20">
        <v>11146.86</v>
      </c>
      <c r="G28" s="20">
        <v>1489.21</v>
      </c>
      <c r="H28" s="20">
        <v>4558.3999999999996</v>
      </c>
      <c r="I28" s="20">
        <v>13720.8</v>
      </c>
      <c r="J28" s="20">
        <v>34630.129999999997</v>
      </c>
      <c r="K28" s="20">
        <v>35104.76</v>
      </c>
      <c r="L28" s="20">
        <v>856.55</v>
      </c>
      <c r="M28" s="20">
        <v>71092.62</v>
      </c>
      <c r="N28" s="20">
        <v>809.85</v>
      </c>
      <c r="O28" s="20">
        <v>50503.73</v>
      </c>
      <c r="P28" s="20">
        <v>223404.84</v>
      </c>
    </row>
    <row r="29" spans="1:16" x14ac:dyDescent="0.25">
      <c r="A29" s="21" t="s">
        <v>94</v>
      </c>
      <c r="B29" s="21" t="s">
        <v>62</v>
      </c>
      <c r="C29" s="22" t="s">
        <v>63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809.85</v>
      </c>
      <c r="O29" s="22">
        <v>-36.200000000000003</v>
      </c>
      <c r="P29" s="22">
        <v>773.65</v>
      </c>
    </row>
    <row r="30" spans="1:16" x14ac:dyDescent="0.25">
      <c r="A30" s="21" t="s">
        <v>94</v>
      </c>
      <c r="B30" s="21" t="s">
        <v>66</v>
      </c>
      <c r="C30" s="22" t="s">
        <v>67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8.4</v>
      </c>
      <c r="P30" s="22">
        <v>8.4</v>
      </c>
    </row>
    <row r="31" spans="1:16" x14ac:dyDescent="0.25">
      <c r="A31" s="21" t="s">
        <v>94</v>
      </c>
      <c r="B31" s="21" t="s">
        <v>58</v>
      </c>
      <c r="C31" s="22" t="s">
        <v>59</v>
      </c>
      <c r="D31" s="22">
        <v>-655.28</v>
      </c>
      <c r="E31" s="22">
        <v>147.21</v>
      </c>
      <c r="F31" s="22">
        <v>11146.86</v>
      </c>
      <c r="G31" s="22">
        <v>1489.21</v>
      </c>
      <c r="H31" s="22">
        <v>4558.3999999999996</v>
      </c>
      <c r="I31" s="22">
        <v>13720.8</v>
      </c>
      <c r="J31" s="22">
        <v>34630.129999999997</v>
      </c>
      <c r="K31" s="22">
        <v>35104.76</v>
      </c>
      <c r="L31" s="22">
        <v>856.55</v>
      </c>
      <c r="M31" s="22">
        <v>71092.62</v>
      </c>
      <c r="N31" s="22">
        <v>0</v>
      </c>
      <c r="O31" s="22">
        <v>50531.53</v>
      </c>
      <c r="P31" s="22">
        <v>222622.79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4962E-8C75-43C4-9748-ABB369109CEE}">
  <sheetPr codeName="Sheet6"/>
  <dimension ref="A1:P36"/>
  <sheetViews>
    <sheetView topLeftCell="A15" workbookViewId="0">
      <selection activeCell="F36" sqref="F36"/>
    </sheetView>
  </sheetViews>
  <sheetFormatPr defaultRowHeight="15" x14ac:dyDescent="0.25"/>
  <cols>
    <col min="1" max="1" width="15.5703125" bestFit="1" customWidth="1"/>
    <col min="2" max="2" width="14.5703125" bestFit="1" customWidth="1"/>
    <col min="3" max="3" width="39.28515625" bestFit="1" customWidth="1"/>
    <col min="4" max="15" width="12.140625" bestFit="1" customWidth="1"/>
    <col min="16" max="16" width="13.5703125" bestFit="1" customWidth="1"/>
  </cols>
  <sheetData>
    <row r="1" spans="1:16" ht="21" x14ac:dyDescent="0.35">
      <c r="A1" s="10" t="s">
        <v>75</v>
      </c>
    </row>
    <row r="3" spans="1:16" ht="15.75" thickBot="1" x14ac:dyDescent="0.3"/>
    <row r="4" spans="1:16" ht="22.5" x14ac:dyDescent="0.25">
      <c r="A4" s="11"/>
      <c r="B4" s="12"/>
      <c r="C4" s="13"/>
      <c r="D4" s="14" t="s">
        <v>23</v>
      </c>
      <c r="E4" s="14" t="s">
        <v>23</v>
      </c>
      <c r="F4" s="14" t="s">
        <v>23</v>
      </c>
      <c r="G4" s="14" t="s">
        <v>23</v>
      </c>
      <c r="H4" s="14" t="s">
        <v>23</v>
      </c>
      <c r="I4" s="14" t="s">
        <v>23</v>
      </c>
      <c r="J4" s="14" t="s">
        <v>23</v>
      </c>
      <c r="K4" s="14" t="s">
        <v>23</v>
      </c>
      <c r="L4" s="14" t="s">
        <v>23</v>
      </c>
      <c r="M4" s="14" t="s">
        <v>23</v>
      </c>
      <c r="N4" s="14" t="s">
        <v>23</v>
      </c>
      <c r="O4" s="14" t="s">
        <v>23</v>
      </c>
      <c r="P4" s="14" t="s">
        <v>23</v>
      </c>
    </row>
    <row r="5" spans="1:16" ht="16.5" thickBot="1" x14ac:dyDescent="0.3">
      <c r="A5" s="15" t="s">
        <v>24</v>
      </c>
      <c r="B5" s="16" t="s">
        <v>25</v>
      </c>
      <c r="C5" s="17" t="s">
        <v>26</v>
      </c>
      <c r="D5" s="14" t="s">
        <v>27</v>
      </c>
      <c r="E5" s="18" t="s">
        <v>28</v>
      </c>
      <c r="F5" s="18" t="s">
        <v>29</v>
      </c>
      <c r="G5" s="18" t="s">
        <v>30</v>
      </c>
      <c r="H5" s="18" t="s">
        <v>31</v>
      </c>
      <c r="I5" s="18" t="s">
        <v>32</v>
      </c>
      <c r="J5" s="18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O5" s="18" t="s">
        <v>38</v>
      </c>
      <c r="P5" s="18" t="s">
        <v>39</v>
      </c>
    </row>
    <row r="6" spans="1:16" x14ac:dyDescent="0.25">
      <c r="A6" s="19" t="s">
        <v>86</v>
      </c>
      <c r="B6" s="19" t="s">
        <v>41</v>
      </c>
      <c r="C6" s="20" t="s">
        <v>42</v>
      </c>
      <c r="D6" s="20">
        <v>11023.0551141</v>
      </c>
      <c r="E6" s="20">
        <v>11023.0551141</v>
      </c>
      <c r="F6" s="20">
        <v>15041.7073041</v>
      </c>
      <c r="G6" s="20">
        <v>11023.0551141</v>
      </c>
      <c r="H6" s="20">
        <v>11023.0551141</v>
      </c>
      <c r="I6" s="20">
        <v>15041.7073041</v>
      </c>
      <c r="J6" s="20">
        <v>11023.0551141</v>
      </c>
      <c r="K6" s="20">
        <v>11023.0551141</v>
      </c>
      <c r="L6" s="20">
        <v>15041.7073041</v>
      </c>
      <c r="M6" s="20">
        <v>11023.0551141</v>
      </c>
      <c r="N6" s="20">
        <v>11023.0551141</v>
      </c>
      <c r="O6" s="20">
        <v>15041.7073041</v>
      </c>
      <c r="P6" s="20">
        <v>148351.27012920001</v>
      </c>
    </row>
    <row r="7" spans="1:16" x14ac:dyDescent="0.25">
      <c r="A7" s="21" t="s">
        <v>86</v>
      </c>
      <c r="B7" s="21" t="s">
        <v>43</v>
      </c>
      <c r="C7" s="22" t="s">
        <v>44</v>
      </c>
      <c r="D7" s="22">
        <v>-1866.683</v>
      </c>
      <c r="E7" s="22">
        <v>-1866.683</v>
      </c>
      <c r="F7" s="22">
        <v>-1866.683</v>
      </c>
      <c r="G7" s="22">
        <v>-1866.683</v>
      </c>
      <c r="H7" s="22">
        <v>-1866.683</v>
      </c>
      <c r="I7" s="22">
        <v>-1866.683</v>
      </c>
      <c r="J7" s="22">
        <v>-1866.683</v>
      </c>
      <c r="K7" s="22">
        <v>-1866.683</v>
      </c>
      <c r="L7" s="22">
        <v>-1866.683</v>
      </c>
      <c r="M7" s="22">
        <v>-1866.683</v>
      </c>
      <c r="N7" s="22">
        <v>-1866.683</v>
      </c>
      <c r="O7" s="22">
        <v>-1866.683</v>
      </c>
      <c r="P7" s="22">
        <v>-22400.196</v>
      </c>
    </row>
    <row r="8" spans="1:16" x14ac:dyDescent="0.25">
      <c r="A8" s="21" t="s">
        <v>86</v>
      </c>
      <c r="B8" s="21" t="s">
        <v>87</v>
      </c>
      <c r="C8" s="22" t="s">
        <v>88</v>
      </c>
      <c r="D8" s="22">
        <v>0</v>
      </c>
      <c r="E8" s="22">
        <v>0</v>
      </c>
      <c r="F8" s="22">
        <v>4018.6521899999998</v>
      </c>
      <c r="G8" s="22">
        <v>0</v>
      </c>
      <c r="H8" s="22">
        <v>0</v>
      </c>
      <c r="I8" s="22">
        <v>4018.6521899999998</v>
      </c>
      <c r="J8" s="22">
        <v>0</v>
      </c>
      <c r="K8" s="22">
        <v>0</v>
      </c>
      <c r="L8" s="22">
        <v>4018.6521899999998</v>
      </c>
      <c r="M8" s="22">
        <v>0</v>
      </c>
      <c r="N8" s="22">
        <v>0</v>
      </c>
      <c r="O8" s="22">
        <v>4018.6521899999998</v>
      </c>
      <c r="P8" s="22">
        <v>16074.608759999999</v>
      </c>
    </row>
    <row r="9" spans="1:16" x14ac:dyDescent="0.25">
      <c r="A9" s="21" t="s">
        <v>86</v>
      </c>
      <c r="B9" s="21" t="s">
        <v>47</v>
      </c>
      <c r="C9" s="22" t="s">
        <v>48</v>
      </c>
      <c r="D9" s="22">
        <v>8962.7737063000004</v>
      </c>
      <c r="E9" s="22">
        <v>8962.7737063000004</v>
      </c>
      <c r="F9" s="22">
        <v>8962.7737063000004</v>
      </c>
      <c r="G9" s="22">
        <v>8962.7737063000004</v>
      </c>
      <c r="H9" s="22">
        <v>8962.7737063000004</v>
      </c>
      <c r="I9" s="22">
        <v>8962.7737063000004</v>
      </c>
      <c r="J9" s="22">
        <v>8962.7737063000004</v>
      </c>
      <c r="K9" s="22">
        <v>8962.7737063000004</v>
      </c>
      <c r="L9" s="22">
        <v>8962.7737063000004</v>
      </c>
      <c r="M9" s="22">
        <v>8962.7737063000004</v>
      </c>
      <c r="N9" s="22">
        <v>8962.7737063000004</v>
      </c>
      <c r="O9" s="22">
        <v>8962.7737063000004</v>
      </c>
      <c r="P9" s="22">
        <v>107553.2844756</v>
      </c>
    </row>
    <row r="10" spans="1:16" x14ac:dyDescent="0.25">
      <c r="A10" s="21" t="s">
        <v>86</v>
      </c>
      <c r="B10" s="21" t="s">
        <v>49</v>
      </c>
      <c r="C10" s="22" t="s">
        <v>50</v>
      </c>
      <c r="D10" s="22">
        <v>3873.3823785999998</v>
      </c>
      <c r="E10" s="22">
        <v>3873.3823785999998</v>
      </c>
      <c r="F10" s="22">
        <v>3873.3823785999998</v>
      </c>
      <c r="G10" s="22">
        <v>3873.3823785999998</v>
      </c>
      <c r="H10" s="22">
        <v>3873.3823785999998</v>
      </c>
      <c r="I10" s="22">
        <v>3873.3823785999998</v>
      </c>
      <c r="J10" s="22">
        <v>3873.3823785999998</v>
      </c>
      <c r="K10" s="22">
        <v>3873.3823785999998</v>
      </c>
      <c r="L10" s="22">
        <v>3873.3823785999998</v>
      </c>
      <c r="M10" s="22">
        <v>3873.3823785999998</v>
      </c>
      <c r="N10" s="22">
        <v>3873.3823785999998</v>
      </c>
      <c r="O10" s="22">
        <v>3873.3823785999998</v>
      </c>
      <c r="P10" s="22">
        <v>46480.5885432</v>
      </c>
    </row>
    <row r="11" spans="1:16" x14ac:dyDescent="0.25">
      <c r="A11" s="21" t="s">
        <v>86</v>
      </c>
      <c r="B11" s="21" t="s">
        <v>72</v>
      </c>
      <c r="C11" s="22" t="s">
        <v>73</v>
      </c>
      <c r="D11" s="22">
        <v>53.582029200000001</v>
      </c>
      <c r="E11" s="22">
        <v>53.582029200000001</v>
      </c>
      <c r="F11" s="22">
        <v>53.582029200000001</v>
      </c>
      <c r="G11" s="22">
        <v>53.582029200000001</v>
      </c>
      <c r="H11" s="22">
        <v>53.582029200000001</v>
      </c>
      <c r="I11" s="22">
        <v>53.582029200000001</v>
      </c>
      <c r="J11" s="22">
        <v>53.582029200000001</v>
      </c>
      <c r="K11" s="22">
        <v>53.582029200000001</v>
      </c>
      <c r="L11" s="22">
        <v>53.582029200000001</v>
      </c>
      <c r="M11" s="22">
        <v>53.582029200000001</v>
      </c>
      <c r="N11" s="22">
        <v>53.582029200000001</v>
      </c>
      <c r="O11" s="22">
        <v>53.582029200000001</v>
      </c>
      <c r="P11" s="22">
        <v>642.98435040000004</v>
      </c>
    </row>
    <row r="15" spans="1:16" ht="15.75" thickBot="1" x14ac:dyDescent="0.3"/>
    <row r="16" spans="1:16" x14ac:dyDescent="0.25">
      <c r="A16" s="11"/>
      <c r="B16" s="12"/>
      <c r="C16" s="13"/>
      <c r="D16" s="14" t="s">
        <v>113</v>
      </c>
      <c r="E16" s="14" t="s">
        <v>113</v>
      </c>
      <c r="F16" s="14" t="s">
        <v>113</v>
      </c>
      <c r="G16" s="14" t="s">
        <v>113</v>
      </c>
      <c r="H16" s="14" t="s">
        <v>113</v>
      </c>
      <c r="I16" s="14" t="s">
        <v>113</v>
      </c>
      <c r="J16" s="14" t="s">
        <v>113</v>
      </c>
      <c r="K16" s="14" t="s">
        <v>113</v>
      </c>
      <c r="L16" s="14" t="s">
        <v>113</v>
      </c>
      <c r="M16" s="14" t="s">
        <v>113</v>
      </c>
      <c r="N16" s="14" t="s">
        <v>113</v>
      </c>
      <c r="O16" s="14" t="s">
        <v>113</v>
      </c>
      <c r="P16" s="14" t="s">
        <v>113</v>
      </c>
    </row>
    <row r="17" spans="1:16" ht="16.5" thickBot="1" x14ac:dyDescent="0.3">
      <c r="A17" s="15" t="s">
        <v>24</v>
      </c>
      <c r="B17" s="16" t="s">
        <v>25</v>
      </c>
      <c r="C17" s="17" t="s">
        <v>26</v>
      </c>
      <c r="D17" s="14" t="s">
        <v>114</v>
      </c>
      <c r="E17" s="18" t="s">
        <v>115</v>
      </c>
      <c r="F17" s="18" t="s">
        <v>116</v>
      </c>
      <c r="G17" s="18" t="s">
        <v>117</v>
      </c>
      <c r="H17" s="18" t="s">
        <v>118</v>
      </c>
      <c r="I17" s="18" t="s">
        <v>119</v>
      </c>
      <c r="J17" s="18" t="s">
        <v>120</v>
      </c>
      <c r="K17" s="18" t="s">
        <v>121</v>
      </c>
      <c r="L17" s="18" t="s">
        <v>122</v>
      </c>
      <c r="M17" s="18" t="s">
        <v>123</v>
      </c>
      <c r="N17" s="18" t="s">
        <v>124</v>
      </c>
      <c r="O17" s="18" t="s">
        <v>125</v>
      </c>
      <c r="P17" s="18" t="s">
        <v>126</v>
      </c>
    </row>
    <row r="18" spans="1:16" x14ac:dyDescent="0.25">
      <c r="A18" s="19" t="s">
        <v>86</v>
      </c>
      <c r="B18" s="19" t="s">
        <v>41</v>
      </c>
      <c r="C18" s="20" t="s">
        <v>42</v>
      </c>
      <c r="D18" s="20">
        <v>10108.82</v>
      </c>
      <c r="E18" s="20">
        <v>14693.26</v>
      </c>
      <c r="F18" s="20">
        <v>6485</v>
      </c>
      <c r="G18" s="20">
        <v>4108.4799999999996</v>
      </c>
      <c r="H18" s="20">
        <v>3772</v>
      </c>
      <c r="I18" s="20">
        <v>2400</v>
      </c>
      <c r="J18" s="20">
        <v>4885</v>
      </c>
      <c r="K18" s="20">
        <v>5052.25</v>
      </c>
      <c r="L18" s="20">
        <v>3582.54</v>
      </c>
      <c r="M18" s="20">
        <v>10104.08</v>
      </c>
      <c r="N18" s="20">
        <v>0</v>
      </c>
      <c r="O18" s="20">
        <v>3545</v>
      </c>
      <c r="P18" s="20">
        <v>68736.429999999993</v>
      </c>
    </row>
    <row r="19" spans="1:16" x14ac:dyDescent="0.25">
      <c r="A19" s="21" t="s">
        <v>86</v>
      </c>
      <c r="B19" s="21" t="s">
        <v>56</v>
      </c>
      <c r="C19" s="22" t="s">
        <v>57</v>
      </c>
      <c r="D19" s="22">
        <v>1743.82</v>
      </c>
      <c r="E19" s="22">
        <v>0</v>
      </c>
      <c r="F19" s="22">
        <v>0</v>
      </c>
      <c r="G19" s="22">
        <v>1468.48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3212.3</v>
      </c>
    </row>
    <row r="20" spans="1:16" x14ac:dyDescent="0.25">
      <c r="A20" s="21" t="s">
        <v>86</v>
      </c>
      <c r="B20" s="21" t="s">
        <v>66</v>
      </c>
      <c r="C20" s="22" t="s">
        <v>67</v>
      </c>
      <c r="D20" s="22">
        <v>0</v>
      </c>
      <c r="E20" s="22">
        <v>33.26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33.26</v>
      </c>
    </row>
    <row r="21" spans="1:16" x14ac:dyDescent="0.25">
      <c r="A21" s="21" t="s">
        <v>86</v>
      </c>
      <c r="B21" s="21" t="s">
        <v>58</v>
      </c>
      <c r="C21" s="22" t="s">
        <v>59</v>
      </c>
      <c r="D21" s="22">
        <v>8365</v>
      </c>
      <c r="E21" s="22">
        <v>14660</v>
      </c>
      <c r="F21" s="22">
        <v>6485</v>
      </c>
      <c r="G21" s="22">
        <v>2640</v>
      </c>
      <c r="H21" s="22">
        <v>3772</v>
      </c>
      <c r="I21" s="22">
        <v>2400</v>
      </c>
      <c r="J21" s="22">
        <v>4885</v>
      </c>
      <c r="K21" s="22">
        <v>5052.25</v>
      </c>
      <c r="L21" s="22">
        <v>3582.54</v>
      </c>
      <c r="M21" s="22">
        <v>10104.08</v>
      </c>
      <c r="N21" s="22">
        <v>0</v>
      </c>
      <c r="O21" s="22">
        <v>3545</v>
      </c>
      <c r="P21" s="22">
        <v>65490.87</v>
      </c>
    </row>
    <row r="25" spans="1:16" ht="15.75" thickBot="1" x14ac:dyDescent="0.3"/>
    <row r="26" spans="1:16" x14ac:dyDescent="0.25">
      <c r="A26" s="11"/>
      <c r="B26" s="12"/>
      <c r="C26" s="13"/>
      <c r="D26" s="14" t="s">
        <v>113</v>
      </c>
      <c r="E26" s="14" t="s">
        <v>113</v>
      </c>
      <c r="F26" s="14" t="s">
        <v>113</v>
      </c>
      <c r="G26" s="14" t="s">
        <v>113</v>
      </c>
      <c r="H26" s="14" t="s">
        <v>113</v>
      </c>
      <c r="I26" s="14" t="s">
        <v>113</v>
      </c>
      <c r="J26" s="14" t="s">
        <v>113</v>
      </c>
      <c r="K26" s="14" t="s">
        <v>113</v>
      </c>
      <c r="L26" s="14" t="s">
        <v>113</v>
      </c>
      <c r="M26" s="14" t="s">
        <v>113</v>
      </c>
      <c r="N26" s="14" t="s">
        <v>113</v>
      </c>
      <c r="O26" s="14" t="s">
        <v>113</v>
      </c>
      <c r="P26" s="14" t="s">
        <v>113</v>
      </c>
    </row>
    <row r="27" spans="1:16" ht="16.5" thickBot="1" x14ac:dyDescent="0.3">
      <c r="A27" s="15" t="s">
        <v>24</v>
      </c>
      <c r="B27" s="16" t="s">
        <v>25</v>
      </c>
      <c r="C27" s="17" t="s">
        <v>26</v>
      </c>
      <c r="D27" s="14" t="s">
        <v>127</v>
      </c>
      <c r="E27" s="18" t="s">
        <v>128</v>
      </c>
      <c r="F27" s="18" t="s">
        <v>129</v>
      </c>
      <c r="G27" s="18" t="s">
        <v>130</v>
      </c>
      <c r="H27" s="18" t="s">
        <v>131</v>
      </c>
      <c r="I27" s="18" t="s">
        <v>132</v>
      </c>
      <c r="J27" s="18" t="s">
        <v>133</v>
      </c>
      <c r="K27" s="18" t="s">
        <v>134</v>
      </c>
      <c r="L27" s="18" t="s">
        <v>135</v>
      </c>
      <c r="M27" s="18" t="s">
        <v>136</v>
      </c>
      <c r="N27" s="18" t="s">
        <v>137</v>
      </c>
      <c r="O27" s="18" t="s">
        <v>138</v>
      </c>
      <c r="P27" s="18" t="s">
        <v>139</v>
      </c>
    </row>
    <row r="28" spans="1:16" x14ac:dyDescent="0.25">
      <c r="A28" s="19" t="s">
        <v>86</v>
      </c>
      <c r="B28" s="19" t="s">
        <v>41</v>
      </c>
      <c r="C28" s="20" t="s">
        <v>42</v>
      </c>
      <c r="D28" s="20">
        <v>-500</v>
      </c>
      <c r="E28" s="20">
        <v>3390</v>
      </c>
      <c r="F28" s="20">
        <v>1479.94</v>
      </c>
      <c r="G28" s="20">
        <v>1107.2</v>
      </c>
      <c r="H28" s="20">
        <v>275</v>
      </c>
      <c r="I28" s="20">
        <v>690</v>
      </c>
      <c r="J28" s="20">
        <v>46.98</v>
      </c>
      <c r="K28" s="20">
        <v>12060.66</v>
      </c>
      <c r="L28" s="20">
        <v>9907</v>
      </c>
      <c r="M28" s="20">
        <v>65600.7</v>
      </c>
      <c r="N28" s="20">
        <v>2753.4</v>
      </c>
      <c r="O28" s="20">
        <v>9310.69</v>
      </c>
      <c r="P28" s="20">
        <v>106121.57</v>
      </c>
    </row>
    <row r="29" spans="1:16" x14ac:dyDescent="0.25">
      <c r="A29" s="21" t="s">
        <v>86</v>
      </c>
      <c r="B29" s="21" t="s">
        <v>62</v>
      </c>
      <c r="C29" s="22" t="s">
        <v>63</v>
      </c>
      <c r="D29" s="22">
        <v>0</v>
      </c>
      <c r="E29" s="22">
        <v>0</v>
      </c>
      <c r="F29" s="22">
        <v>0</v>
      </c>
      <c r="G29" s="22">
        <v>207.2</v>
      </c>
      <c r="H29" s="22">
        <v>0</v>
      </c>
      <c r="I29" s="22">
        <v>0</v>
      </c>
      <c r="J29" s="22">
        <v>0</v>
      </c>
      <c r="K29" s="22">
        <v>398.16</v>
      </c>
      <c r="L29" s="22">
        <v>0</v>
      </c>
      <c r="M29" s="22">
        <v>0</v>
      </c>
      <c r="N29" s="22">
        <v>0</v>
      </c>
      <c r="O29" s="22">
        <v>0</v>
      </c>
      <c r="P29" s="22">
        <v>605.36</v>
      </c>
    </row>
    <row r="30" spans="1:16" x14ac:dyDescent="0.25">
      <c r="A30" s="21" t="s">
        <v>86</v>
      </c>
      <c r="B30" s="21" t="s">
        <v>142</v>
      </c>
      <c r="C30" s="22" t="s">
        <v>143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134</v>
      </c>
      <c r="M30" s="22">
        <v>0</v>
      </c>
      <c r="N30" s="22">
        <v>0</v>
      </c>
      <c r="O30" s="22">
        <v>0</v>
      </c>
      <c r="P30" s="22">
        <v>134</v>
      </c>
    </row>
    <row r="31" spans="1:16" x14ac:dyDescent="0.25">
      <c r="A31" s="21" t="s">
        <v>86</v>
      </c>
      <c r="B31" s="21" t="s">
        <v>107</v>
      </c>
      <c r="C31" s="22" t="s">
        <v>108</v>
      </c>
      <c r="D31" s="22">
        <v>-1400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-1400</v>
      </c>
    </row>
    <row r="32" spans="1:16" x14ac:dyDescent="0.25">
      <c r="A32" s="21" t="s">
        <v>86</v>
      </c>
      <c r="B32" s="21" t="s">
        <v>56</v>
      </c>
      <c r="C32" s="22" t="s">
        <v>57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690</v>
      </c>
      <c r="J32" s="22">
        <v>0</v>
      </c>
      <c r="K32" s="22">
        <v>0</v>
      </c>
      <c r="L32" s="22">
        <v>8846</v>
      </c>
      <c r="M32" s="22">
        <v>6297.7</v>
      </c>
      <c r="N32" s="22">
        <v>2753.4</v>
      </c>
      <c r="O32" s="22">
        <v>4589</v>
      </c>
      <c r="P32" s="22">
        <v>23176.1</v>
      </c>
    </row>
    <row r="33" spans="1:16" x14ac:dyDescent="0.25">
      <c r="A33" s="21" t="s">
        <v>86</v>
      </c>
      <c r="B33" s="21" t="s">
        <v>66</v>
      </c>
      <c r="C33" s="22" t="s">
        <v>67</v>
      </c>
      <c r="D33" s="22">
        <v>0</v>
      </c>
      <c r="E33" s="22">
        <v>0</v>
      </c>
      <c r="F33" s="22">
        <v>129.94</v>
      </c>
      <c r="G33" s="22">
        <v>0</v>
      </c>
      <c r="H33" s="22">
        <v>0</v>
      </c>
      <c r="I33" s="22">
        <v>0</v>
      </c>
      <c r="J33" s="22">
        <v>46.98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176.92</v>
      </c>
    </row>
    <row r="34" spans="1:16" x14ac:dyDescent="0.25">
      <c r="A34" s="21" t="s">
        <v>86</v>
      </c>
      <c r="B34" s="21" t="s">
        <v>144</v>
      </c>
      <c r="C34" s="22" t="s">
        <v>145</v>
      </c>
      <c r="D34" s="22">
        <v>-4025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-4025</v>
      </c>
    </row>
    <row r="35" spans="1:16" x14ac:dyDescent="0.25">
      <c r="A35" s="21" t="s">
        <v>86</v>
      </c>
      <c r="B35" s="21" t="s">
        <v>58</v>
      </c>
      <c r="C35" s="22" t="s">
        <v>59</v>
      </c>
      <c r="D35" s="22">
        <v>4925</v>
      </c>
      <c r="E35" s="22">
        <v>3390</v>
      </c>
      <c r="F35" s="22">
        <v>0</v>
      </c>
      <c r="G35" s="22">
        <v>900</v>
      </c>
      <c r="H35" s="22">
        <v>275</v>
      </c>
      <c r="I35" s="22">
        <v>0</v>
      </c>
      <c r="J35" s="22">
        <v>0</v>
      </c>
      <c r="K35" s="22">
        <v>0</v>
      </c>
      <c r="L35" s="22">
        <v>0</v>
      </c>
      <c r="M35" s="22">
        <v>2000</v>
      </c>
      <c r="N35" s="22">
        <v>0</v>
      </c>
      <c r="O35" s="22">
        <v>4721.6899999999996</v>
      </c>
      <c r="P35" s="22">
        <v>16211.69</v>
      </c>
    </row>
    <row r="36" spans="1:16" x14ac:dyDescent="0.25">
      <c r="A36" s="21" t="s">
        <v>86</v>
      </c>
      <c r="B36" s="21" t="s">
        <v>92</v>
      </c>
      <c r="C36" s="22" t="s">
        <v>93</v>
      </c>
      <c r="D36" s="22">
        <v>0</v>
      </c>
      <c r="E36" s="22">
        <v>0</v>
      </c>
      <c r="F36" s="22">
        <v>1350</v>
      </c>
      <c r="G36" s="22">
        <v>0</v>
      </c>
      <c r="H36" s="22">
        <v>0</v>
      </c>
      <c r="I36" s="22">
        <v>0</v>
      </c>
      <c r="J36" s="22">
        <v>0</v>
      </c>
      <c r="K36" s="22">
        <v>11662.5</v>
      </c>
      <c r="L36" s="22">
        <v>927</v>
      </c>
      <c r="M36" s="22">
        <v>57303</v>
      </c>
      <c r="N36" s="22">
        <v>0</v>
      </c>
      <c r="O36" s="22">
        <v>0</v>
      </c>
      <c r="P36" s="22">
        <v>71242.5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DE273-A837-4347-8CE9-8A3C98156F82}">
  <sheetPr codeName="Sheet7"/>
  <dimension ref="A1:P32"/>
  <sheetViews>
    <sheetView topLeftCell="A13" workbookViewId="0">
      <selection activeCell="K35" sqref="K35"/>
    </sheetView>
  </sheetViews>
  <sheetFormatPr defaultColWidth="9.28515625" defaultRowHeight="15" x14ac:dyDescent="0.25"/>
  <cols>
    <col min="1" max="1" width="28.5703125" customWidth="1"/>
    <col min="2" max="2" width="14.5703125" bestFit="1" customWidth="1"/>
    <col min="3" max="3" width="39.28515625" bestFit="1" customWidth="1"/>
    <col min="4" max="10" width="12.140625" bestFit="1" customWidth="1"/>
    <col min="11" max="11" width="12.5703125" bestFit="1" customWidth="1"/>
    <col min="12" max="15" width="12.140625" bestFit="1" customWidth="1"/>
    <col min="16" max="16" width="13.5703125" bestFit="1" customWidth="1"/>
  </cols>
  <sheetData>
    <row r="1" spans="1:16" ht="21" x14ac:dyDescent="0.35">
      <c r="A1" s="10" t="s">
        <v>76</v>
      </c>
    </row>
    <row r="3" spans="1:16" ht="15.75" thickBot="1" x14ac:dyDescent="0.3"/>
    <row r="4" spans="1:16" ht="22.5" x14ac:dyDescent="0.25">
      <c r="A4" s="11"/>
      <c r="B4" s="12"/>
      <c r="C4" s="13"/>
      <c r="D4" s="14" t="s">
        <v>23</v>
      </c>
      <c r="E4" s="14" t="s">
        <v>23</v>
      </c>
      <c r="F4" s="14" t="s">
        <v>23</v>
      </c>
      <c r="G4" s="14" t="s">
        <v>23</v>
      </c>
      <c r="H4" s="14" t="s">
        <v>23</v>
      </c>
      <c r="I4" s="14" t="s">
        <v>23</v>
      </c>
      <c r="J4" s="14" t="s">
        <v>23</v>
      </c>
      <c r="K4" s="14" t="s">
        <v>23</v>
      </c>
      <c r="L4" s="14" t="s">
        <v>23</v>
      </c>
      <c r="M4" s="14" t="s">
        <v>23</v>
      </c>
      <c r="N4" s="14" t="s">
        <v>23</v>
      </c>
      <c r="O4" s="14" t="s">
        <v>23</v>
      </c>
      <c r="P4" s="14" t="s">
        <v>23</v>
      </c>
    </row>
    <row r="5" spans="1:16" ht="16.5" thickBot="1" x14ac:dyDescent="0.3">
      <c r="A5" s="15" t="s">
        <v>24</v>
      </c>
      <c r="B5" s="16" t="s">
        <v>25</v>
      </c>
      <c r="C5" s="17" t="s">
        <v>26</v>
      </c>
      <c r="D5" s="14" t="s">
        <v>27</v>
      </c>
      <c r="E5" s="18" t="s">
        <v>28</v>
      </c>
      <c r="F5" s="18" t="s">
        <v>29</v>
      </c>
      <c r="G5" s="18" t="s">
        <v>30</v>
      </c>
      <c r="H5" s="18" t="s">
        <v>31</v>
      </c>
      <c r="I5" s="18" t="s">
        <v>32</v>
      </c>
      <c r="J5" s="18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O5" s="18" t="s">
        <v>38</v>
      </c>
      <c r="P5" s="18" t="s">
        <v>39</v>
      </c>
    </row>
    <row r="6" spans="1:16" x14ac:dyDescent="0.25">
      <c r="A6" s="19" t="s">
        <v>82</v>
      </c>
      <c r="B6" s="19" t="s">
        <v>41</v>
      </c>
      <c r="C6" s="20" t="s">
        <v>42</v>
      </c>
      <c r="D6" s="20">
        <v>90683.984743699999</v>
      </c>
      <c r="E6" s="20">
        <v>57612.895220899998</v>
      </c>
      <c r="F6" s="20">
        <v>104918.2113671</v>
      </c>
      <c r="G6" s="20">
        <v>57644.781620900001</v>
      </c>
      <c r="H6" s="20">
        <v>134919.0805409</v>
      </c>
      <c r="I6" s="20">
        <v>145344.9543671</v>
      </c>
      <c r="J6" s="20">
        <v>57249.574220900002</v>
      </c>
      <c r="K6" s="20">
        <v>57214.315220900004</v>
      </c>
      <c r="L6" s="20">
        <v>108963.1851671</v>
      </c>
      <c r="M6" s="20">
        <v>58747.315220900004</v>
      </c>
      <c r="N6" s="20">
        <v>409105.95780089998</v>
      </c>
      <c r="O6" s="20">
        <v>143440.32450710001</v>
      </c>
      <c r="P6" s="20">
        <v>1425844.5799984001</v>
      </c>
    </row>
    <row r="7" spans="1:16" x14ac:dyDescent="0.25">
      <c r="A7" s="21" t="s">
        <v>82</v>
      </c>
      <c r="B7" s="21" t="s">
        <v>43</v>
      </c>
      <c r="C7" s="22" t="s">
        <v>44</v>
      </c>
      <c r="D7" s="22">
        <v>-43004.994112400003</v>
      </c>
      <c r="E7" s="22">
        <v>-43004.994112400003</v>
      </c>
      <c r="F7" s="22">
        <v>-43004.994112400003</v>
      </c>
      <c r="G7" s="22">
        <v>-43004.994112400003</v>
      </c>
      <c r="H7" s="22">
        <v>-43004.994112400003</v>
      </c>
      <c r="I7" s="22">
        <v>-43004.994112400003</v>
      </c>
      <c r="J7" s="22">
        <v>-43004.994112400003</v>
      </c>
      <c r="K7" s="22">
        <v>-43004.994112400003</v>
      </c>
      <c r="L7" s="22">
        <v>-43004.994112400003</v>
      </c>
      <c r="M7" s="22">
        <v>-43004.994112400003</v>
      </c>
      <c r="N7" s="22">
        <v>-43004.994112400003</v>
      </c>
      <c r="O7" s="22">
        <v>-30856.306372399999</v>
      </c>
      <c r="P7" s="22">
        <v>-503911.24160880002</v>
      </c>
    </row>
    <row r="8" spans="1:16" x14ac:dyDescent="0.25">
      <c r="A8" s="21" t="s">
        <v>82</v>
      </c>
      <c r="B8" s="21" t="s">
        <v>56</v>
      </c>
      <c r="C8" s="22" t="s">
        <v>57</v>
      </c>
      <c r="D8" s="22">
        <v>8333.3333332999991</v>
      </c>
      <c r="E8" s="22">
        <v>8333.3333332999991</v>
      </c>
      <c r="F8" s="22">
        <v>8333.3333332999991</v>
      </c>
      <c r="G8" s="22">
        <v>8333.3333332999991</v>
      </c>
      <c r="H8" s="22">
        <v>8333.3333332999991</v>
      </c>
      <c r="I8" s="22">
        <v>8333.3333332999991</v>
      </c>
      <c r="J8" s="22">
        <v>8333.3333332999991</v>
      </c>
      <c r="K8" s="22">
        <v>8333.3333332999991</v>
      </c>
      <c r="L8" s="22">
        <v>8333.3333332999991</v>
      </c>
      <c r="M8" s="22">
        <v>8333.3333332999991</v>
      </c>
      <c r="N8" s="22">
        <v>8333.3333332999991</v>
      </c>
      <c r="O8" s="22">
        <v>8333.3333332999991</v>
      </c>
      <c r="P8" s="22">
        <v>99999.999999599997</v>
      </c>
    </row>
    <row r="9" spans="1:16" x14ac:dyDescent="0.25">
      <c r="A9" s="21" t="s">
        <v>82</v>
      </c>
      <c r="B9" s="21" t="s">
        <v>58</v>
      </c>
      <c r="C9" s="22" t="s">
        <v>59</v>
      </c>
      <c r="D9" s="22">
        <v>0</v>
      </c>
      <c r="E9" s="22">
        <v>245.28</v>
      </c>
      <c r="F9" s="22">
        <v>41866.230000000003</v>
      </c>
      <c r="G9" s="22">
        <v>752.39639999999997</v>
      </c>
      <c r="H9" s="22">
        <v>2284.17</v>
      </c>
      <c r="I9" s="22">
        <v>83456.52</v>
      </c>
      <c r="J9" s="22">
        <v>0</v>
      </c>
      <c r="K9" s="22">
        <v>0</v>
      </c>
      <c r="L9" s="22">
        <v>41866.230000000003</v>
      </c>
      <c r="M9" s="22">
        <v>0</v>
      </c>
      <c r="N9" s="22">
        <v>289956</v>
      </c>
      <c r="O9" s="22">
        <v>41866.230000000003</v>
      </c>
      <c r="P9" s="22">
        <v>502293.0564</v>
      </c>
    </row>
    <row r="10" spans="1:16" x14ac:dyDescent="0.25">
      <c r="A10" s="21" t="s">
        <v>82</v>
      </c>
      <c r="B10" s="21" t="s">
        <v>49</v>
      </c>
      <c r="C10" s="22" t="s">
        <v>50</v>
      </c>
      <c r="D10" s="22">
        <v>125355.6455228</v>
      </c>
      <c r="E10" s="22">
        <v>92039.275999999998</v>
      </c>
      <c r="F10" s="22">
        <v>97723.6421462</v>
      </c>
      <c r="G10" s="22">
        <v>91564.046000000002</v>
      </c>
      <c r="H10" s="22">
        <v>167306.57131999999</v>
      </c>
      <c r="I10" s="22">
        <v>96560.095146199994</v>
      </c>
      <c r="J10" s="22">
        <v>91921.235000000001</v>
      </c>
      <c r="K10" s="22">
        <v>91885.975999999995</v>
      </c>
      <c r="L10" s="22">
        <v>101768.61594620001</v>
      </c>
      <c r="M10" s="22">
        <v>93418.975999999995</v>
      </c>
      <c r="N10" s="22">
        <v>153821.61858000001</v>
      </c>
      <c r="O10" s="22">
        <v>124097.06754620001</v>
      </c>
      <c r="P10" s="22">
        <v>1327462.7652076001</v>
      </c>
    </row>
    <row r="14" spans="1:16" ht="15.75" thickBot="1" x14ac:dyDescent="0.3"/>
    <row r="15" spans="1:16" x14ac:dyDescent="0.25">
      <c r="A15" s="11"/>
      <c r="B15" s="12"/>
      <c r="C15" s="13"/>
      <c r="D15" s="14" t="s">
        <v>113</v>
      </c>
      <c r="E15" s="14" t="s">
        <v>113</v>
      </c>
      <c r="F15" s="14" t="s">
        <v>113</v>
      </c>
      <c r="G15" s="14" t="s">
        <v>113</v>
      </c>
      <c r="H15" s="14" t="s">
        <v>113</v>
      </c>
      <c r="I15" s="14" t="s">
        <v>113</v>
      </c>
      <c r="J15" s="14" t="s">
        <v>113</v>
      </c>
      <c r="K15" s="14" t="s">
        <v>113</v>
      </c>
      <c r="L15" s="14" t="s">
        <v>113</v>
      </c>
      <c r="M15" s="14" t="s">
        <v>113</v>
      </c>
      <c r="N15" s="14" t="s">
        <v>113</v>
      </c>
      <c r="O15" s="14" t="s">
        <v>113</v>
      </c>
      <c r="P15" s="14" t="s">
        <v>113</v>
      </c>
    </row>
    <row r="16" spans="1:16" ht="16.5" thickBot="1" x14ac:dyDescent="0.3">
      <c r="A16" s="15" t="s">
        <v>24</v>
      </c>
      <c r="B16" s="16" t="s">
        <v>25</v>
      </c>
      <c r="C16" s="17" t="s">
        <v>26</v>
      </c>
      <c r="D16" s="14" t="s">
        <v>114</v>
      </c>
      <c r="E16" s="18" t="s">
        <v>115</v>
      </c>
      <c r="F16" s="18" t="s">
        <v>116</v>
      </c>
      <c r="G16" s="18" t="s">
        <v>117</v>
      </c>
      <c r="H16" s="18" t="s">
        <v>118</v>
      </c>
      <c r="I16" s="18" t="s">
        <v>119</v>
      </c>
      <c r="J16" s="18" t="s">
        <v>120</v>
      </c>
      <c r="K16" s="18" t="s">
        <v>121</v>
      </c>
      <c r="L16" s="18" t="s">
        <v>122</v>
      </c>
      <c r="M16" s="18" t="s">
        <v>123</v>
      </c>
      <c r="N16" s="18" t="s">
        <v>124</v>
      </c>
      <c r="O16" s="18" t="s">
        <v>125</v>
      </c>
      <c r="P16" s="18" t="s">
        <v>126</v>
      </c>
    </row>
    <row r="17" spans="1:16" x14ac:dyDescent="0.25">
      <c r="A17" s="19" t="s">
        <v>82</v>
      </c>
      <c r="B17" s="19" t="s">
        <v>41</v>
      </c>
      <c r="C17" s="20" t="s">
        <v>42</v>
      </c>
      <c r="D17" s="20">
        <v>88255.89</v>
      </c>
      <c r="E17" s="20">
        <v>159264.84</v>
      </c>
      <c r="F17" s="20">
        <v>146286.99</v>
      </c>
      <c r="G17" s="20">
        <v>28702.62</v>
      </c>
      <c r="H17" s="20">
        <v>246871.99</v>
      </c>
      <c r="I17" s="20">
        <v>83088.42</v>
      </c>
      <c r="J17" s="20">
        <v>16080.96</v>
      </c>
      <c r="K17" s="20">
        <v>211375.35999999999</v>
      </c>
      <c r="L17" s="20">
        <v>79308.179999999993</v>
      </c>
      <c r="M17" s="20">
        <v>129058.91</v>
      </c>
      <c r="N17" s="20">
        <v>108862.09</v>
      </c>
      <c r="O17" s="20">
        <v>186648.17</v>
      </c>
      <c r="P17" s="20">
        <v>1483804.42</v>
      </c>
    </row>
    <row r="18" spans="1:16" x14ac:dyDescent="0.25">
      <c r="A18" s="21" t="s">
        <v>82</v>
      </c>
      <c r="B18" s="21" t="s">
        <v>56</v>
      </c>
      <c r="C18" s="22" t="s">
        <v>57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72235.78</v>
      </c>
      <c r="N18" s="22">
        <v>18000</v>
      </c>
      <c r="O18" s="22">
        <v>89996</v>
      </c>
      <c r="P18" s="22">
        <v>180231.78</v>
      </c>
    </row>
    <row r="19" spans="1:16" x14ac:dyDescent="0.25">
      <c r="A19" s="21" t="s">
        <v>82</v>
      </c>
      <c r="B19" s="21" t="s">
        <v>58</v>
      </c>
      <c r="C19" s="22" t="s">
        <v>59</v>
      </c>
      <c r="D19" s="22">
        <v>81816.27</v>
      </c>
      <c r="E19" s="22">
        <v>152825.22</v>
      </c>
      <c r="F19" s="22">
        <v>159166.23000000001</v>
      </c>
      <c r="G19" s="22">
        <v>28702.62</v>
      </c>
      <c r="H19" s="22">
        <v>245700.49</v>
      </c>
      <c r="I19" s="22">
        <v>83088.42</v>
      </c>
      <c r="J19" s="22">
        <v>16080.96</v>
      </c>
      <c r="K19" s="22">
        <v>211375.35999999999</v>
      </c>
      <c r="L19" s="22">
        <v>79308.179999999993</v>
      </c>
      <c r="M19" s="22">
        <v>56823.13</v>
      </c>
      <c r="N19" s="22">
        <v>90862.09</v>
      </c>
      <c r="O19" s="22">
        <v>96652.17</v>
      </c>
      <c r="P19" s="22">
        <v>1302401.1399999999</v>
      </c>
    </row>
    <row r="20" spans="1:16" x14ac:dyDescent="0.25">
      <c r="A20" s="21" t="s">
        <v>82</v>
      </c>
      <c r="B20" s="21" t="s">
        <v>45</v>
      </c>
      <c r="C20" s="22" t="s">
        <v>46</v>
      </c>
      <c r="D20" s="22">
        <v>6439.62</v>
      </c>
      <c r="E20" s="22">
        <v>6439.62</v>
      </c>
      <c r="F20" s="22">
        <v>-12879.24</v>
      </c>
      <c r="G20" s="22">
        <v>0</v>
      </c>
      <c r="H20" s="22">
        <v>1171.5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1171.5</v>
      </c>
    </row>
    <row r="24" spans="1:16" ht="15.75" thickBot="1" x14ac:dyDescent="0.3"/>
    <row r="25" spans="1:16" x14ac:dyDescent="0.25">
      <c r="A25" s="11"/>
      <c r="B25" s="12"/>
      <c r="C25" s="13"/>
      <c r="D25" s="14" t="s">
        <v>113</v>
      </c>
      <c r="E25" s="14" t="s">
        <v>113</v>
      </c>
      <c r="F25" s="14" t="s">
        <v>113</v>
      </c>
      <c r="G25" s="14" t="s">
        <v>113</v>
      </c>
      <c r="H25" s="14" t="s">
        <v>113</v>
      </c>
      <c r="I25" s="14" t="s">
        <v>113</v>
      </c>
      <c r="J25" s="14" t="s">
        <v>113</v>
      </c>
      <c r="K25" s="14" t="s">
        <v>113</v>
      </c>
      <c r="L25" s="14" t="s">
        <v>113</v>
      </c>
      <c r="M25" s="14" t="s">
        <v>113</v>
      </c>
      <c r="N25" s="14" t="s">
        <v>113</v>
      </c>
      <c r="O25" s="14" t="s">
        <v>113</v>
      </c>
      <c r="P25" s="14" t="s">
        <v>113</v>
      </c>
    </row>
    <row r="26" spans="1:16" ht="16.5" thickBot="1" x14ac:dyDescent="0.3">
      <c r="A26" s="15" t="s">
        <v>24</v>
      </c>
      <c r="B26" s="16" t="s">
        <v>25</v>
      </c>
      <c r="C26" s="17" t="s">
        <v>26</v>
      </c>
      <c r="D26" s="14" t="s">
        <v>127</v>
      </c>
      <c r="E26" s="18" t="s">
        <v>128</v>
      </c>
      <c r="F26" s="18" t="s">
        <v>129</v>
      </c>
      <c r="G26" s="18" t="s">
        <v>130</v>
      </c>
      <c r="H26" s="18" t="s">
        <v>131</v>
      </c>
      <c r="I26" s="18" t="s">
        <v>132</v>
      </c>
      <c r="J26" s="18" t="s">
        <v>133</v>
      </c>
      <c r="K26" s="18" t="s">
        <v>134</v>
      </c>
      <c r="L26" s="18" t="s">
        <v>135</v>
      </c>
      <c r="M26" s="18" t="s">
        <v>136</v>
      </c>
      <c r="N26" s="18" t="s">
        <v>137</v>
      </c>
      <c r="O26" s="18" t="s">
        <v>138</v>
      </c>
      <c r="P26" s="18" t="s">
        <v>139</v>
      </c>
    </row>
    <row r="27" spans="1:16" x14ac:dyDescent="0.25">
      <c r="A27" s="19" t="s">
        <v>82</v>
      </c>
      <c r="B27" s="19" t="s">
        <v>41</v>
      </c>
      <c r="C27" s="20" t="s">
        <v>42</v>
      </c>
      <c r="D27" s="20">
        <v>99176.15</v>
      </c>
      <c r="E27" s="20">
        <v>96454.45</v>
      </c>
      <c r="F27" s="20">
        <v>138190.79</v>
      </c>
      <c r="G27" s="20">
        <v>85143.11</v>
      </c>
      <c r="H27" s="20">
        <v>157616.03</v>
      </c>
      <c r="I27" s="20">
        <v>171505.99</v>
      </c>
      <c r="J27" s="20">
        <v>176520.56</v>
      </c>
      <c r="K27" s="20">
        <v>-100213.12</v>
      </c>
      <c r="L27" s="20">
        <v>102967.01</v>
      </c>
      <c r="M27" s="20">
        <v>191149.16</v>
      </c>
      <c r="N27" s="20">
        <v>12043.09</v>
      </c>
      <c r="O27" s="20">
        <v>142556.26999999999</v>
      </c>
      <c r="P27" s="20">
        <v>1273109.49</v>
      </c>
    </row>
    <row r="28" spans="1:16" x14ac:dyDescent="0.25">
      <c r="A28" s="21" t="s">
        <v>82</v>
      </c>
      <c r="B28" s="21" t="s">
        <v>142</v>
      </c>
      <c r="C28" s="22" t="s">
        <v>143</v>
      </c>
      <c r="D28" s="22">
        <v>0</v>
      </c>
      <c r="E28" s="22">
        <v>0</v>
      </c>
      <c r="F28" s="22">
        <v>0</v>
      </c>
      <c r="G28" s="22">
        <v>330</v>
      </c>
      <c r="H28" s="22">
        <v>600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930</v>
      </c>
    </row>
    <row r="29" spans="1:16" x14ac:dyDescent="0.25">
      <c r="A29" s="21" t="s">
        <v>82</v>
      </c>
      <c r="B29" s="21" t="s">
        <v>56</v>
      </c>
      <c r="C29" s="22" t="s">
        <v>57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91634</v>
      </c>
      <c r="N29" s="22">
        <v>-91634</v>
      </c>
      <c r="O29" s="22">
        <v>41634</v>
      </c>
      <c r="P29" s="22">
        <v>41634</v>
      </c>
    </row>
    <row r="30" spans="1:16" x14ac:dyDescent="0.25">
      <c r="A30" s="21" t="s">
        <v>82</v>
      </c>
      <c r="B30" s="21" t="s">
        <v>58</v>
      </c>
      <c r="C30" s="22" t="s">
        <v>59</v>
      </c>
      <c r="D30" s="22">
        <v>86740.71</v>
      </c>
      <c r="E30" s="22">
        <v>84019.01</v>
      </c>
      <c r="F30" s="22">
        <v>125755.35</v>
      </c>
      <c r="G30" s="22">
        <v>72159.22</v>
      </c>
      <c r="H30" s="22">
        <v>144362.14000000001</v>
      </c>
      <c r="I30" s="22">
        <v>148904.24</v>
      </c>
      <c r="J30" s="22">
        <v>92162.49</v>
      </c>
      <c r="K30" s="22">
        <v>-103573.81</v>
      </c>
      <c r="L30" s="22">
        <v>96526.7</v>
      </c>
      <c r="M30" s="22">
        <v>93067.05</v>
      </c>
      <c r="N30" s="22">
        <v>97236.78</v>
      </c>
      <c r="O30" s="22">
        <v>94482.65</v>
      </c>
      <c r="P30" s="22">
        <v>1031842.53</v>
      </c>
    </row>
    <row r="31" spans="1:16" x14ac:dyDescent="0.25">
      <c r="A31" s="21" t="s">
        <v>82</v>
      </c>
      <c r="B31" s="21" t="s">
        <v>92</v>
      </c>
      <c r="C31" s="22" t="s">
        <v>93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9947.86</v>
      </c>
      <c r="J31" s="22">
        <v>0</v>
      </c>
      <c r="K31" s="22">
        <v>682.29</v>
      </c>
      <c r="L31" s="22">
        <v>0</v>
      </c>
      <c r="M31" s="22">
        <v>7.8</v>
      </c>
      <c r="N31" s="22">
        <v>0</v>
      </c>
      <c r="O31" s="22">
        <v>0</v>
      </c>
      <c r="P31" s="22">
        <v>10637.95</v>
      </c>
    </row>
    <row r="32" spans="1:16" x14ac:dyDescent="0.25">
      <c r="A32" s="21" t="s">
        <v>82</v>
      </c>
      <c r="B32" s="21" t="s">
        <v>45</v>
      </c>
      <c r="C32" s="22" t="s">
        <v>46</v>
      </c>
      <c r="D32" s="22">
        <v>12435.44</v>
      </c>
      <c r="E32" s="22">
        <v>12435.44</v>
      </c>
      <c r="F32" s="22">
        <v>12435.44</v>
      </c>
      <c r="G32" s="22">
        <v>12653.89</v>
      </c>
      <c r="H32" s="22">
        <v>12653.89</v>
      </c>
      <c r="I32" s="22">
        <v>12653.89</v>
      </c>
      <c r="J32" s="22">
        <v>84358.07</v>
      </c>
      <c r="K32" s="22">
        <v>2678.4</v>
      </c>
      <c r="L32" s="22">
        <v>6440.31</v>
      </c>
      <c r="M32" s="22">
        <v>6440.31</v>
      </c>
      <c r="N32" s="22">
        <v>6440.31</v>
      </c>
      <c r="O32" s="22">
        <v>6439.62</v>
      </c>
      <c r="P32" s="22">
        <v>188065.01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0F1F1-6897-4641-A6E4-FB1CFFFBBF85}">
  <sheetPr codeName="Sheet8"/>
  <dimension ref="A1:P45"/>
  <sheetViews>
    <sheetView workbookViewId="0">
      <selection activeCell="J50" sqref="J50"/>
    </sheetView>
  </sheetViews>
  <sheetFormatPr defaultRowHeight="15" x14ac:dyDescent="0.25"/>
  <cols>
    <col min="1" max="1" width="26.85546875" bestFit="1" customWidth="1"/>
    <col min="2" max="2" width="14.5703125" bestFit="1" customWidth="1"/>
    <col min="3" max="3" width="39.140625" bestFit="1" customWidth="1"/>
    <col min="4" max="15" width="12.140625" bestFit="1" customWidth="1"/>
    <col min="16" max="16" width="13.5703125" bestFit="1" customWidth="1"/>
  </cols>
  <sheetData>
    <row r="1" spans="1:16" ht="21" x14ac:dyDescent="0.35">
      <c r="A1" s="10" t="s">
        <v>8</v>
      </c>
    </row>
    <row r="3" spans="1:16" ht="15.75" thickBot="1" x14ac:dyDescent="0.3"/>
    <row r="4" spans="1:16" ht="22.5" x14ac:dyDescent="0.25">
      <c r="A4" s="11"/>
      <c r="B4" s="12"/>
      <c r="C4" s="13"/>
      <c r="D4" s="14" t="s">
        <v>23</v>
      </c>
      <c r="E4" s="14" t="s">
        <v>23</v>
      </c>
      <c r="F4" s="14" t="s">
        <v>23</v>
      </c>
      <c r="G4" s="14" t="s">
        <v>23</v>
      </c>
      <c r="H4" s="14" t="s">
        <v>23</v>
      </c>
      <c r="I4" s="14" t="s">
        <v>23</v>
      </c>
      <c r="J4" s="14" t="s">
        <v>23</v>
      </c>
      <c r="K4" s="14" t="s">
        <v>23</v>
      </c>
      <c r="L4" s="14" t="s">
        <v>23</v>
      </c>
      <c r="M4" s="14" t="s">
        <v>23</v>
      </c>
      <c r="N4" s="14" t="s">
        <v>23</v>
      </c>
      <c r="O4" s="14" t="s">
        <v>23</v>
      </c>
      <c r="P4" s="14" t="s">
        <v>23</v>
      </c>
    </row>
    <row r="5" spans="1:16" ht="16.5" thickBot="1" x14ac:dyDescent="0.3">
      <c r="A5" s="15" t="s">
        <v>24</v>
      </c>
      <c r="B5" s="16" t="s">
        <v>25</v>
      </c>
      <c r="C5" s="17" t="s">
        <v>26</v>
      </c>
      <c r="D5" s="14" t="s">
        <v>27</v>
      </c>
      <c r="E5" s="18" t="s">
        <v>28</v>
      </c>
      <c r="F5" s="18" t="s">
        <v>29</v>
      </c>
      <c r="G5" s="18" t="s">
        <v>30</v>
      </c>
      <c r="H5" s="18" t="s">
        <v>31</v>
      </c>
      <c r="I5" s="18" t="s">
        <v>32</v>
      </c>
      <c r="J5" s="18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O5" s="18" t="s">
        <v>38</v>
      </c>
      <c r="P5" s="18" t="s">
        <v>39</v>
      </c>
    </row>
    <row r="6" spans="1:16" x14ac:dyDescent="0.25">
      <c r="A6" s="19" t="s">
        <v>95</v>
      </c>
      <c r="B6" s="19" t="s">
        <v>41</v>
      </c>
      <c r="C6" s="20" t="s">
        <v>42</v>
      </c>
      <c r="D6" s="20">
        <v>82735.393393399994</v>
      </c>
      <c r="E6" s="20">
        <v>83757.393393399994</v>
      </c>
      <c r="F6" s="20">
        <v>169094.39339340001</v>
      </c>
      <c r="G6" s="20">
        <v>89378.393393399994</v>
      </c>
      <c r="H6" s="20">
        <v>89835.033213400005</v>
      </c>
      <c r="I6" s="20">
        <v>90628.105213400006</v>
      </c>
      <c r="J6" s="20">
        <v>109307.39339339999</v>
      </c>
      <c r="K6" s="20">
        <v>83757.393393399994</v>
      </c>
      <c r="L6" s="20">
        <v>98406.741393400007</v>
      </c>
      <c r="M6" s="20">
        <v>106730.93139339999</v>
      </c>
      <c r="N6" s="20">
        <v>83757.393393399994</v>
      </c>
      <c r="O6" s="20">
        <v>80180.393393399994</v>
      </c>
      <c r="P6" s="20">
        <v>1167568.9583608001</v>
      </c>
    </row>
    <row r="7" spans="1:16" x14ac:dyDescent="0.25">
      <c r="A7" s="21" t="s">
        <v>95</v>
      </c>
      <c r="B7" s="21" t="s">
        <v>45</v>
      </c>
      <c r="C7" s="22" t="s">
        <v>46</v>
      </c>
      <c r="D7" s="22">
        <v>82735.393393399994</v>
      </c>
      <c r="E7" s="22">
        <v>83757.393393399994</v>
      </c>
      <c r="F7" s="22">
        <v>169094.39339340001</v>
      </c>
      <c r="G7" s="22">
        <v>89378.393393399994</v>
      </c>
      <c r="H7" s="22">
        <v>89835.033213400005</v>
      </c>
      <c r="I7" s="22">
        <v>90628.105213400006</v>
      </c>
      <c r="J7" s="22">
        <v>109307.39339339999</v>
      </c>
      <c r="K7" s="22">
        <v>83757.393393399994</v>
      </c>
      <c r="L7" s="22">
        <v>98406.741393400007</v>
      </c>
      <c r="M7" s="22">
        <v>106730.93139339999</v>
      </c>
      <c r="N7" s="22">
        <v>83757.393393399994</v>
      </c>
      <c r="O7" s="22">
        <v>80180.393393399994</v>
      </c>
      <c r="P7" s="22">
        <v>1167568.9583608001</v>
      </c>
    </row>
    <row r="8" spans="1:16" ht="15.75" thickBot="1" x14ac:dyDescent="0.3"/>
    <row r="9" spans="1:16" ht="22.5" x14ac:dyDescent="0.25">
      <c r="A9" s="11"/>
      <c r="B9" s="12"/>
      <c r="C9" s="13"/>
      <c r="D9" s="14" t="s">
        <v>23</v>
      </c>
      <c r="E9" s="14" t="s">
        <v>23</v>
      </c>
      <c r="F9" s="14" t="s">
        <v>23</v>
      </c>
      <c r="G9" s="14" t="s">
        <v>23</v>
      </c>
      <c r="H9" s="14" t="s">
        <v>23</v>
      </c>
      <c r="I9" s="14" t="s">
        <v>23</v>
      </c>
      <c r="J9" s="14" t="s">
        <v>23</v>
      </c>
      <c r="K9" s="14" t="s">
        <v>23</v>
      </c>
      <c r="L9" s="14" t="s">
        <v>23</v>
      </c>
      <c r="M9" s="14" t="s">
        <v>23</v>
      </c>
      <c r="N9" s="14" t="s">
        <v>23</v>
      </c>
      <c r="O9" s="14" t="s">
        <v>23</v>
      </c>
      <c r="P9" s="14" t="s">
        <v>23</v>
      </c>
    </row>
    <row r="10" spans="1:16" ht="16.5" thickBot="1" x14ac:dyDescent="0.3">
      <c r="A10" s="15" t="s">
        <v>24</v>
      </c>
      <c r="B10" s="16" t="s">
        <v>25</v>
      </c>
      <c r="C10" s="17" t="s">
        <v>26</v>
      </c>
      <c r="D10" s="14" t="s">
        <v>27</v>
      </c>
      <c r="E10" s="18" t="s">
        <v>28</v>
      </c>
      <c r="F10" s="18" t="s">
        <v>29</v>
      </c>
      <c r="G10" s="18" t="s">
        <v>30</v>
      </c>
      <c r="H10" s="18" t="s">
        <v>31</v>
      </c>
      <c r="I10" s="18" t="s">
        <v>32</v>
      </c>
      <c r="J10" s="18" t="s">
        <v>33</v>
      </c>
      <c r="K10" s="18" t="s">
        <v>34</v>
      </c>
      <c r="L10" s="18" t="s">
        <v>35</v>
      </c>
      <c r="M10" s="18" t="s">
        <v>36</v>
      </c>
      <c r="N10" s="18" t="s">
        <v>37</v>
      </c>
      <c r="O10" s="18" t="s">
        <v>38</v>
      </c>
      <c r="P10" s="18" t="s">
        <v>39</v>
      </c>
    </row>
    <row r="11" spans="1:16" x14ac:dyDescent="0.25">
      <c r="A11" s="19" t="s">
        <v>96</v>
      </c>
      <c r="B11" s="19" t="s">
        <v>41</v>
      </c>
      <c r="C11" s="20" t="s">
        <v>42</v>
      </c>
      <c r="D11" s="20">
        <v>133942.6879746</v>
      </c>
      <c r="E11" s="20">
        <v>133942.6879746</v>
      </c>
      <c r="F11" s="20">
        <v>135106.74597459999</v>
      </c>
      <c r="G11" s="20">
        <v>133942.6879746</v>
      </c>
      <c r="H11" s="20">
        <v>133378.114428</v>
      </c>
      <c r="I11" s="20">
        <v>148947.69197459999</v>
      </c>
      <c r="J11" s="20">
        <v>180793.7062748</v>
      </c>
      <c r="K11" s="20">
        <v>133770.99197460001</v>
      </c>
      <c r="L11" s="20">
        <v>133770.99197460001</v>
      </c>
      <c r="M11" s="20">
        <v>133770.99197460001</v>
      </c>
      <c r="N11" s="20">
        <v>139065.9739746</v>
      </c>
      <c r="O11" s="20">
        <v>191647.80958860001</v>
      </c>
      <c r="P11" s="20">
        <v>1732081.0820627999</v>
      </c>
    </row>
    <row r="12" spans="1:16" x14ac:dyDescent="0.25">
      <c r="A12" s="21" t="s">
        <v>96</v>
      </c>
      <c r="B12" s="21" t="s">
        <v>43</v>
      </c>
      <c r="C12" s="22" t="s">
        <v>44</v>
      </c>
      <c r="D12" s="22">
        <v>-13456.3667095</v>
      </c>
      <c r="E12" s="22">
        <v>-13456.3667095</v>
      </c>
      <c r="F12" s="22">
        <v>-13456.3667095</v>
      </c>
      <c r="G12" s="22">
        <v>-13456.3667095</v>
      </c>
      <c r="H12" s="22">
        <v>-13456.3667095</v>
      </c>
      <c r="I12" s="22">
        <v>-13456.3667095</v>
      </c>
      <c r="J12" s="22">
        <v>-13456.3667095</v>
      </c>
      <c r="K12" s="22">
        <v>-13456.3667095</v>
      </c>
      <c r="L12" s="22">
        <v>-13456.3667095</v>
      </c>
      <c r="M12" s="22">
        <v>-13456.3667095</v>
      </c>
      <c r="N12" s="22">
        <v>-13456.3667095</v>
      </c>
      <c r="O12" s="22">
        <v>-13456.3667095</v>
      </c>
      <c r="P12" s="22">
        <v>-161476.40051400001</v>
      </c>
    </row>
    <row r="13" spans="1:16" x14ac:dyDescent="0.25">
      <c r="A13" s="21" t="s">
        <v>96</v>
      </c>
      <c r="B13" s="21" t="s">
        <v>56</v>
      </c>
      <c r="C13" s="22" t="s">
        <v>57</v>
      </c>
      <c r="D13" s="22">
        <v>10416.666666700001</v>
      </c>
      <c r="E13" s="22">
        <v>10416.666666700001</v>
      </c>
      <c r="F13" s="22">
        <v>10416.666666700001</v>
      </c>
      <c r="G13" s="22">
        <v>10416.666666700001</v>
      </c>
      <c r="H13" s="22">
        <v>10416.666666700001</v>
      </c>
      <c r="I13" s="22">
        <v>10416.666666700001</v>
      </c>
      <c r="J13" s="22">
        <v>10416.666666700001</v>
      </c>
      <c r="K13" s="22">
        <v>10416.666666700001</v>
      </c>
      <c r="L13" s="22">
        <v>10416.666666700001</v>
      </c>
      <c r="M13" s="22">
        <v>10416.666666700001</v>
      </c>
      <c r="N13" s="22">
        <v>10416.666666700001</v>
      </c>
      <c r="O13" s="22">
        <v>10416.666666700001</v>
      </c>
      <c r="P13" s="22">
        <v>125000.0000004</v>
      </c>
    </row>
    <row r="14" spans="1:16" x14ac:dyDescent="0.25">
      <c r="A14" s="21" t="s">
        <v>96</v>
      </c>
      <c r="B14" s="21" t="s">
        <v>97</v>
      </c>
      <c r="C14" s="22" t="s">
        <v>98</v>
      </c>
      <c r="D14" s="22">
        <v>46841.666666600002</v>
      </c>
      <c r="E14" s="22">
        <v>46841.666666600002</v>
      </c>
      <c r="F14" s="22">
        <v>46841.666666600002</v>
      </c>
      <c r="G14" s="22">
        <v>46841.666666600002</v>
      </c>
      <c r="H14" s="22">
        <v>46841.666666600002</v>
      </c>
      <c r="I14" s="22">
        <v>46841.666666600002</v>
      </c>
      <c r="J14" s="22">
        <v>46841.666666600002</v>
      </c>
      <c r="K14" s="22">
        <v>46841.666666600002</v>
      </c>
      <c r="L14" s="22">
        <v>46841.666666600002</v>
      </c>
      <c r="M14" s="22">
        <v>46841.666666600002</v>
      </c>
      <c r="N14" s="22">
        <v>46841.666666600002</v>
      </c>
      <c r="O14" s="22">
        <v>46841.666666600002</v>
      </c>
      <c r="P14" s="22">
        <v>562099.99999919999</v>
      </c>
    </row>
    <row r="15" spans="1:16" x14ac:dyDescent="0.25">
      <c r="A15" s="21" t="s">
        <v>96</v>
      </c>
      <c r="B15" s="21" t="s">
        <v>45</v>
      </c>
      <c r="C15" s="22" t="s">
        <v>46</v>
      </c>
      <c r="D15" s="22">
        <v>44383.396684200001</v>
      </c>
      <c r="E15" s="22">
        <v>44383.396684200001</v>
      </c>
      <c r="F15" s="22">
        <v>45547.454684199998</v>
      </c>
      <c r="G15" s="22">
        <v>44383.396684200001</v>
      </c>
      <c r="H15" s="22">
        <v>43990.5191376</v>
      </c>
      <c r="I15" s="22">
        <v>59560.096684199998</v>
      </c>
      <c r="J15" s="22">
        <v>91406.110984400002</v>
      </c>
      <c r="K15" s="22">
        <v>44383.396684200001</v>
      </c>
      <c r="L15" s="22">
        <v>44383.396684200001</v>
      </c>
      <c r="M15" s="22">
        <v>44383.396684200001</v>
      </c>
      <c r="N15" s="22">
        <v>49678.378684199997</v>
      </c>
      <c r="O15" s="22">
        <v>102260.21429819999</v>
      </c>
      <c r="P15" s="22">
        <v>658743.15457799996</v>
      </c>
    </row>
    <row r="16" spans="1:16" x14ac:dyDescent="0.25">
      <c r="A16" s="21" t="s">
        <v>96</v>
      </c>
      <c r="B16" s="21" t="s">
        <v>47</v>
      </c>
      <c r="C16" s="22" t="s">
        <v>48</v>
      </c>
      <c r="D16" s="22">
        <v>31937.5</v>
      </c>
      <c r="E16" s="22">
        <v>31937.5</v>
      </c>
      <c r="F16" s="22">
        <v>31937.5</v>
      </c>
      <c r="G16" s="22">
        <v>31937.5</v>
      </c>
      <c r="H16" s="22">
        <v>31937.5</v>
      </c>
      <c r="I16" s="22">
        <v>31937.5</v>
      </c>
      <c r="J16" s="22">
        <v>31937.5</v>
      </c>
      <c r="K16" s="22">
        <v>31937.5</v>
      </c>
      <c r="L16" s="22">
        <v>31937.5</v>
      </c>
      <c r="M16" s="22">
        <v>31937.5</v>
      </c>
      <c r="N16" s="22">
        <v>31937.5</v>
      </c>
      <c r="O16" s="22">
        <v>31937.5</v>
      </c>
      <c r="P16" s="22">
        <v>383250</v>
      </c>
    </row>
    <row r="17" spans="1:16" x14ac:dyDescent="0.25">
      <c r="A17" s="21" t="s">
        <v>96</v>
      </c>
      <c r="B17" s="21" t="s">
        <v>49</v>
      </c>
      <c r="C17" s="22" t="s">
        <v>50</v>
      </c>
      <c r="D17" s="22">
        <v>9986.9840000000004</v>
      </c>
      <c r="E17" s="22">
        <v>9986.9840000000004</v>
      </c>
      <c r="F17" s="22">
        <v>9986.9840000000004</v>
      </c>
      <c r="G17" s="22">
        <v>9986.9840000000004</v>
      </c>
      <c r="H17" s="22">
        <v>9815.2880000000005</v>
      </c>
      <c r="I17" s="22">
        <v>9815.2880000000005</v>
      </c>
      <c r="J17" s="22">
        <v>9815.2880000000005</v>
      </c>
      <c r="K17" s="22">
        <v>9815.2880000000005</v>
      </c>
      <c r="L17" s="22">
        <v>9815.2880000000005</v>
      </c>
      <c r="M17" s="22">
        <v>9815.2880000000005</v>
      </c>
      <c r="N17" s="22">
        <v>9815.2880000000005</v>
      </c>
      <c r="O17" s="22">
        <v>9815.2880000000005</v>
      </c>
      <c r="P17" s="22">
        <v>118470.24</v>
      </c>
    </row>
    <row r="18" spans="1:16" x14ac:dyDescent="0.25">
      <c r="A18" s="21" t="s">
        <v>96</v>
      </c>
      <c r="B18" s="21" t="s">
        <v>99</v>
      </c>
      <c r="C18" s="22" t="s">
        <v>100</v>
      </c>
      <c r="D18" s="22">
        <v>14904.1666666</v>
      </c>
      <c r="E18" s="22">
        <v>14904.1666666</v>
      </c>
      <c r="F18" s="22">
        <v>14904.1666666</v>
      </c>
      <c r="G18" s="22">
        <v>14904.1666666</v>
      </c>
      <c r="H18" s="22">
        <v>14904.1666666</v>
      </c>
      <c r="I18" s="22">
        <v>14904.1666666</v>
      </c>
      <c r="J18" s="22">
        <v>14904.1666666</v>
      </c>
      <c r="K18" s="22">
        <v>14904.1666666</v>
      </c>
      <c r="L18" s="22">
        <v>14904.1666666</v>
      </c>
      <c r="M18" s="22">
        <v>14904.1666666</v>
      </c>
      <c r="N18" s="22">
        <v>14904.1666666</v>
      </c>
      <c r="O18" s="22">
        <v>14904.1666666</v>
      </c>
      <c r="P18" s="22">
        <v>178849.99999919999</v>
      </c>
    </row>
    <row r="19" spans="1:16" x14ac:dyDescent="0.25">
      <c r="A19" s="21" t="s">
        <v>96</v>
      </c>
      <c r="B19" s="21" t="s">
        <v>101</v>
      </c>
      <c r="C19" s="22" t="s">
        <v>102</v>
      </c>
      <c r="D19" s="22">
        <v>-11071.325999999999</v>
      </c>
      <c r="E19" s="22">
        <v>-11071.325999999999</v>
      </c>
      <c r="F19" s="22">
        <v>-11071.325999999999</v>
      </c>
      <c r="G19" s="22">
        <v>-11071.325999999999</v>
      </c>
      <c r="H19" s="22">
        <v>-11071.325999999999</v>
      </c>
      <c r="I19" s="22">
        <v>-11071.325999999999</v>
      </c>
      <c r="J19" s="22">
        <v>-11071.325999999999</v>
      </c>
      <c r="K19" s="22">
        <v>-11071.325999999999</v>
      </c>
      <c r="L19" s="22">
        <v>-11071.325999999999</v>
      </c>
      <c r="M19" s="22">
        <v>-11071.325999999999</v>
      </c>
      <c r="N19" s="22">
        <v>-11071.325999999999</v>
      </c>
      <c r="O19" s="22">
        <v>-11071.325999999999</v>
      </c>
      <c r="P19" s="22">
        <v>-132855.91200000001</v>
      </c>
    </row>
    <row r="23" spans="1:16" ht="15.75" thickBot="1" x14ac:dyDescent="0.3"/>
    <row r="24" spans="1:16" x14ac:dyDescent="0.25">
      <c r="A24" s="11"/>
      <c r="B24" s="12"/>
      <c r="C24" s="13"/>
      <c r="D24" s="14" t="s">
        <v>113</v>
      </c>
      <c r="E24" s="14" t="s">
        <v>113</v>
      </c>
      <c r="F24" s="14" t="s">
        <v>113</v>
      </c>
      <c r="G24" s="14" t="s">
        <v>113</v>
      </c>
      <c r="H24" s="14" t="s">
        <v>113</v>
      </c>
      <c r="I24" s="14" t="s">
        <v>113</v>
      </c>
      <c r="J24" s="14" t="s">
        <v>113</v>
      </c>
      <c r="K24" s="14" t="s">
        <v>113</v>
      </c>
      <c r="L24" s="14" t="s">
        <v>113</v>
      </c>
      <c r="M24" s="14" t="s">
        <v>113</v>
      </c>
      <c r="N24" s="14" t="s">
        <v>113</v>
      </c>
      <c r="O24" s="14" t="s">
        <v>113</v>
      </c>
      <c r="P24" s="14" t="s">
        <v>113</v>
      </c>
    </row>
    <row r="25" spans="1:16" ht="16.5" thickBot="1" x14ac:dyDescent="0.3">
      <c r="A25" s="15" t="s">
        <v>24</v>
      </c>
      <c r="B25" s="16" t="s">
        <v>25</v>
      </c>
      <c r="C25" s="17" t="s">
        <v>26</v>
      </c>
      <c r="D25" s="14" t="s">
        <v>114</v>
      </c>
      <c r="E25" s="18" t="s">
        <v>115</v>
      </c>
      <c r="F25" s="18" t="s">
        <v>116</v>
      </c>
      <c r="G25" s="18" t="s">
        <v>117</v>
      </c>
      <c r="H25" s="18" t="s">
        <v>118</v>
      </c>
      <c r="I25" s="18" t="s">
        <v>119</v>
      </c>
      <c r="J25" s="18" t="s">
        <v>120</v>
      </c>
      <c r="K25" s="18" t="s">
        <v>121</v>
      </c>
      <c r="L25" s="18" t="s">
        <v>122</v>
      </c>
      <c r="M25" s="18" t="s">
        <v>123</v>
      </c>
      <c r="N25" s="18" t="s">
        <v>124</v>
      </c>
      <c r="O25" s="18" t="s">
        <v>125</v>
      </c>
      <c r="P25" s="18" t="s">
        <v>126</v>
      </c>
    </row>
    <row r="26" spans="1:16" x14ac:dyDescent="0.25">
      <c r="A26" s="19" t="s">
        <v>95</v>
      </c>
      <c r="B26" s="19" t="s">
        <v>41</v>
      </c>
      <c r="C26" s="20" t="s">
        <v>42</v>
      </c>
      <c r="D26" s="20">
        <v>136401.76999999999</v>
      </c>
      <c r="E26" s="20">
        <v>29354.43</v>
      </c>
      <c r="F26" s="20">
        <v>167431.67999999999</v>
      </c>
      <c r="G26" s="20">
        <v>127307.58</v>
      </c>
      <c r="H26" s="20">
        <v>203537.61</v>
      </c>
      <c r="I26" s="20">
        <v>142224.29999999999</v>
      </c>
      <c r="J26" s="20">
        <v>124165.02</v>
      </c>
      <c r="K26" s="20">
        <v>148873.59</v>
      </c>
      <c r="L26" s="20">
        <v>262868.5</v>
      </c>
      <c r="M26" s="20">
        <v>105252.5</v>
      </c>
      <c r="N26" s="20">
        <v>290799.2</v>
      </c>
      <c r="O26" s="20">
        <v>160711.01999999999</v>
      </c>
      <c r="P26" s="20">
        <v>1898927.2</v>
      </c>
    </row>
    <row r="27" spans="1:16" x14ac:dyDescent="0.25">
      <c r="A27" s="21" t="s">
        <v>95</v>
      </c>
      <c r="B27" s="21" t="s">
        <v>43</v>
      </c>
      <c r="C27" s="22" t="s">
        <v>44</v>
      </c>
      <c r="D27" s="22">
        <v>1763</v>
      </c>
      <c r="E27" s="22">
        <v>-2168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-405</v>
      </c>
    </row>
    <row r="28" spans="1:16" x14ac:dyDescent="0.25">
      <c r="A28" s="21" t="s">
        <v>95</v>
      </c>
      <c r="B28" s="21" t="s">
        <v>56</v>
      </c>
      <c r="C28" s="22" t="s">
        <v>57</v>
      </c>
      <c r="D28" s="22">
        <v>-7865.5</v>
      </c>
      <c r="E28" s="22">
        <v>-7260</v>
      </c>
      <c r="F28" s="22">
        <v>31094.35</v>
      </c>
      <c r="G28" s="22">
        <v>0</v>
      </c>
      <c r="H28" s="22">
        <v>6000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21968.85</v>
      </c>
    </row>
    <row r="29" spans="1:16" x14ac:dyDescent="0.25">
      <c r="A29" s="21" t="s">
        <v>95</v>
      </c>
      <c r="B29" s="21" t="s">
        <v>97</v>
      </c>
      <c r="C29" s="22" t="s">
        <v>98</v>
      </c>
      <c r="D29" s="22">
        <v>58908.07</v>
      </c>
      <c r="E29" s="22">
        <v>-30969.439999999999</v>
      </c>
      <c r="F29" s="22">
        <v>66367.740000000005</v>
      </c>
      <c r="G29" s="22">
        <v>38213.57</v>
      </c>
      <c r="H29" s="22">
        <v>106765.54</v>
      </c>
      <c r="I29" s="22">
        <v>31030.54</v>
      </c>
      <c r="J29" s="22">
        <v>31595.360000000001</v>
      </c>
      <c r="K29" s="22">
        <v>39112.559999999998</v>
      </c>
      <c r="L29" s="22">
        <v>44644.84</v>
      </c>
      <c r="M29" s="22">
        <v>32112.560000000001</v>
      </c>
      <c r="N29" s="22">
        <v>42393.39</v>
      </c>
      <c r="O29" s="22">
        <v>56596.160000000003</v>
      </c>
      <c r="P29" s="22">
        <v>516770.89</v>
      </c>
    </row>
    <row r="30" spans="1:16" x14ac:dyDescent="0.25">
      <c r="A30" s="21" t="s">
        <v>95</v>
      </c>
      <c r="B30" s="21" t="s">
        <v>58</v>
      </c>
      <c r="C30" s="22" t="s">
        <v>59</v>
      </c>
      <c r="D30" s="22">
        <v>44215.94</v>
      </c>
      <c r="E30" s="22">
        <v>32476.71</v>
      </c>
      <c r="F30" s="22">
        <v>32694.43</v>
      </c>
      <c r="G30" s="22">
        <v>51818.85</v>
      </c>
      <c r="H30" s="22">
        <v>45528.18</v>
      </c>
      <c r="I30" s="22">
        <v>50931.08</v>
      </c>
      <c r="J30" s="22">
        <v>15325.75</v>
      </c>
      <c r="K30" s="22">
        <v>72466.25</v>
      </c>
      <c r="L30" s="22">
        <v>164886.38</v>
      </c>
      <c r="M30" s="22">
        <v>36505.160000000003</v>
      </c>
      <c r="N30" s="22">
        <v>148027.53</v>
      </c>
      <c r="O30" s="22">
        <v>41088.68</v>
      </c>
      <c r="P30" s="22">
        <v>735964.94</v>
      </c>
    </row>
    <row r="31" spans="1:16" x14ac:dyDescent="0.25">
      <c r="A31" s="21" t="s">
        <v>95</v>
      </c>
      <c r="B31" s="21" t="s">
        <v>92</v>
      </c>
      <c r="C31" s="22" t="s">
        <v>93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18209.400000000001</v>
      </c>
      <c r="P31" s="22">
        <v>18209.400000000001</v>
      </c>
    </row>
    <row r="32" spans="1:16" x14ac:dyDescent="0.25">
      <c r="A32" s="21" t="s">
        <v>95</v>
      </c>
      <c r="B32" s="21" t="s">
        <v>45</v>
      </c>
      <c r="C32" s="22" t="s">
        <v>46</v>
      </c>
      <c r="D32" s="22">
        <v>39380.26</v>
      </c>
      <c r="E32" s="22">
        <v>37275.160000000003</v>
      </c>
      <c r="F32" s="22">
        <v>37275.160000000003</v>
      </c>
      <c r="G32" s="22">
        <v>37275.160000000003</v>
      </c>
      <c r="H32" s="22">
        <v>45243.89</v>
      </c>
      <c r="I32" s="22">
        <v>60262.68</v>
      </c>
      <c r="J32" s="22">
        <v>77243.91</v>
      </c>
      <c r="K32" s="22">
        <v>37294.78</v>
      </c>
      <c r="L32" s="22">
        <v>53337.279999999999</v>
      </c>
      <c r="M32" s="22">
        <v>36634.78</v>
      </c>
      <c r="N32" s="22">
        <v>100378.28</v>
      </c>
      <c r="O32" s="22">
        <v>44816.78</v>
      </c>
      <c r="P32" s="22">
        <v>606418.12</v>
      </c>
    </row>
    <row r="36" spans="1:16" ht="15.75" thickBot="1" x14ac:dyDescent="0.3"/>
    <row r="37" spans="1:16" x14ac:dyDescent="0.25">
      <c r="A37" s="11"/>
      <c r="B37" s="12"/>
      <c r="C37" s="13"/>
      <c r="D37" s="14" t="s">
        <v>113</v>
      </c>
      <c r="E37" s="14" t="s">
        <v>113</v>
      </c>
      <c r="F37" s="14" t="s">
        <v>113</v>
      </c>
      <c r="G37" s="14" t="s">
        <v>113</v>
      </c>
      <c r="H37" s="14" t="s">
        <v>113</v>
      </c>
      <c r="I37" s="14" t="s">
        <v>113</v>
      </c>
      <c r="J37" s="14" t="s">
        <v>113</v>
      </c>
      <c r="K37" s="14" t="s">
        <v>113</v>
      </c>
      <c r="L37" s="14" t="s">
        <v>113</v>
      </c>
      <c r="M37" s="14" t="s">
        <v>113</v>
      </c>
      <c r="N37" s="14" t="s">
        <v>113</v>
      </c>
      <c r="O37" s="14" t="s">
        <v>113</v>
      </c>
      <c r="P37" s="14" t="s">
        <v>113</v>
      </c>
    </row>
    <row r="38" spans="1:16" ht="16.5" thickBot="1" x14ac:dyDescent="0.3">
      <c r="A38" s="15" t="s">
        <v>24</v>
      </c>
      <c r="B38" s="16" t="s">
        <v>25</v>
      </c>
      <c r="C38" s="17" t="s">
        <v>26</v>
      </c>
      <c r="D38" s="14" t="s">
        <v>127</v>
      </c>
      <c r="E38" s="18" t="s">
        <v>128</v>
      </c>
      <c r="F38" s="18" t="s">
        <v>129</v>
      </c>
      <c r="G38" s="18" t="s">
        <v>130</v>
      </c>
      <c r="H38" s="18" t="s">
        <v>131</v>
      </c>
      <c r="I38" s="18" t="s">
        <v>132</v>
      </c>
      <c r="J38" s="18" t="s">
        <v>133</v>
      </c>
      <c r="K38" s="18" t="s">
        <v>134</v>
      </c>
      <c r="L38" s="18" t="s">
        <v>135</v>
      </c>
      <c r="M38" s="18" t="s">
        <v>136</v>
      </c>
      <c r="N38" s="18" t="s">
        <v>137</v>
      </c>
      <c r="O38" s="18" t="s">
        <v>138</v>
      </c>
      <c r="P38" s="18" t="s">
        <v>139</v>
      </c>
    </row>
    <row r="39" spans="1:16" x14ac:dyDescent="0.25">
      <c r="A39" s="19" t="s">
        <v>95</v>
      </c>
      <c r="B39" s="19" t="s">
        <v>41</v>
      </c>
      <c r="C39" s="20" t="s">
        <v>42</v>
      </c>
      <c r="D39" s="20">
        <v>196490.1</v>
      </c>
      <c r="E39" s="20">
        <v>260434.99</v>
      </c>
      <c r="F39" s="20">
        <v>116039.85</v>
      </c>
      <c r="G39" s="20">
        <v>221249.89</v>
      </c>
      <c r="H39" s="20">
        <v>182540.12</v>
      </c>
      <c r="I39" s="20">
        <v>187990.52</v>
      </c>
      <c r="J39" s="20">
        <v>198191.81</v>
      </c>
      <c r="K39" s="20">
        <v>142005.32999999999</v>
      </c>
      <c r="L39" s="20">
        <v>97428.18</v>
      </c>
      <c r="M39" s="20">
        <v>128374.67</v>
      </c>
      <c r="N39" s="20">
        <v>183104.52</v>
      </c>
      <c r="O39" s="20">
        <v>516968.91</v>
      </c>
      <c r="P39" s="20">
        <v>2430818.89</v>
      </c>
    </row>
    <row r="40" spans="1:16" x14ac:dyDescent="0.25">
      <c r="A40" s="21" t="s">
        <v>95</v>
      </c>
      <c r="B40" s="21" t="s">
        <v>43</v>
      </c>
      <c r="C40" s="22" t="s">
        <v>44</v>
      </c>
      <c r="D40" s="22">
        <v>0</v>
      </c>
      <c r="E40" s="22">
        <v>-1419</v>
      </c>
      <c r="F40" s="22">
        <v>0</v>
      </c>
      <c r="G40" s="22">
        <v>0</v>
      </c>
      <c r="H40" s="22">
        <v>10143</v>
      </c>
      <c r="I40" s="22">
        <v>-8379</v>
      </c>
      <c r="J40" s="22">
        <v>2242</v>
      </c>
      <c r="K40" s="22">
        <v>-956</v>
      </c>
      <c r="L40" s="22">
        <v>-1470</v>
      </c>
      <c r="M40" s="22">
        <v>-698</v>
      </c>
      <c r="N40" s="22">
        <v>-514</v>
      </c>
      <c r="O40" s="22">
        <v>37</v>
      </c>
      <c r="P40" s="22">
        <v>-1014</v>
      </c>
    </row>
    <row r="41" spans="1:16" x14ac:dyDescent="0.25">
      <c r="A41" s="21" t="s">
        <v>95</v>
      </c>
      <c r="B41" s="21" t="s">
        <v>56</v>
      </c>
      <c r="C41" s="22" t="s">
        <v>57</v>
      </c>
      <c r="D41" s="22">
        <v>1691</v>
      </c>
      <c r="E41" s="22">
        <v>-2203</v>
      </c>
      <c r="F41" s="22">
        <v>739</v>
      </c>
      <c r="G41" s="22">
        <v>5430.72</v>
      </c>
      <c r="H41" s="22">
        <v>11087.26</v>
      </c>
      <c r="I41" s="22">
        <v>14584.54</v>
      </c>
      <c r="J41" s="22">
        <v>-990.75</v>
      </c>
      <c r="K41" s="22">
        <v>13237.06</v>
      </c>
      <c r="L41" s="22">
        <v>600</v>
      </c>
      <c r="M41" s="22">
        <v>-2987.5</v>
      </c>
      <c r="N41" s="22">
        <v>10625.46</v>
      </c>
      <c r="O41" s="22">
        <v>9491</v>
      </c>
      <c r="P41" s="22">
        <v>61304.79</v>
      </c>
    </row>
    <row r="42" spans="1:16" x14ac:dyDescent="0.25">
      <c r="A42" s="21" t="s">
        <v>95</v>
      </c>
      <c r="B42" s="21" t="s">
        <v>97</v>
      </c>
      <c r="C42" s="22" t="s">
        <v>98</v>
      </c>
      <c r="D42" s="22">
        <v>68699.53</v>
      </c>
      <c r="E42" s="22">
        <v>160268.60999999999</v>
      </c>
      <c r="F42" s="22">
        <v>40055.769999999997</v>
      </c>
      <c r="G42" s="22">
        <v>65426.89</v>
      </c>
      <c r="H42" s="22">
        <v>47944.14</v>
      </c>
      <c r="I42" s="22">
        <v>81768.28</v>
      </c>
      <c r="J42" s="22">
        <v>148831.48000000001</v>
      </c>
      <c r="K42" s="22">
        <v>52758.1</v>
      </c>
      <c r="L42" s="22">
        <v>13040.43</v>
      </c>
      <c r="M42" s="22">
        <v>55071.38</v>
      </c>
      <c r="N42" s="22">
        <v>70118.63</v>
      </c>
      <c r="O42" s="22">
        <v>344915.34</v>
      </c>
      <c r="P42" s="22">
        <v>1148898.58</v>
      </c>
    </row>
    <row r="43" spans="1:16" x14ac:dyDescent="0.25">
      <c r="A43" s="21" t="s">
        <v>95</v>
      </c>
      <c r="B43" s="21" t="s">
        <v>58</v>
      </c>
      <c r="C43" s="22" t="s">
        <v>59</v>
      </c>
      <c r="D43" s="22">
        <v>65292.07</v>
      </c>
      <c r="E43" s="22">
        <v>68329.48</v>
      </c>
      <c r="F43" s="22">
        <v>40013.93</v>
      </c>
      <c r="G43" s="22">
        <v>69232.2</v>
      </c>
      <c r="H43" s="22">
        <v>75439.41</v>
      </c>
      <c r="I43" s="22">
        <v>52478.22</v>
      </c>
      <c r="J43" s="22">
        <v>36152.82</v>
      </c>
      <c r="K43" s="22">
        <v>39689.86</v>
      </c>
      <c r="L43" s="22">
        <v>47981.440000000002</v>
      </c>
      <c r="M43" s="22">
        <v>34188.28</v>
      </c>
      <c r="N43" s="22">
        <v>65598.12</v>
      </c>
      <c r="O43" s="22">
        <v>73362.759999999995</v>
      </c>
      <c r="P43" s="22">
        <v>667758.59</v>
      </c>
    </row>
    <row r="44" spans="1:16" x14ac:dyDescent="0.25">
      <c r="A44" s="21" t="s">
        <v>95</v>
      </c>
      <c r="B44" s="21" t="s">
        <v>92</v>
      </c>
      <c r="C44" s="22" t="s">
        <v>93</v>
      </c>
      <c r="D44" s="22">
        <v>1017.43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1017.43</v>
      </c>
    </row>
    <row r="45" spans="1:16" x14ac:dyDescent="0.25">
      <c r="A45" s="21" t="s">
        <v>95</v>
      </c>
      <c r="B45" s="21" t="s">
        <v>45</v>
      </c>
      <c r="C45" s="22" t="s">
        <v>46</v>
      </c>
      <c r="D45" s="22">
        <v>59790.07</v>
      </c>
      <c r="E45" s="22">
        <v>35458.9</v>
      </c>
      <c r="F45" s="22">
        <v>35231.15</v>
      </c>
      <c r="G45" s="22">
        <v>81160.08</v>
      </c>
      <c r="H45" s="22">
        <v>37926.31</v>
      </c>
      <c r="I45" s="22">
        <v>47538.48</v>
      </c>
      <c r="J45" s="22">
        <v>11956.26</v>
      </c>
      <c r="K45" s="22">
        <v>37276.31</v>
      </c>
      <c r="L45" s="22">
        <v>37276.31</v>
      </c>
      <c r="M45" s="22">
        <v>42800.51</v>
      </c>
      <c r="N45" s="22">
        <v>37276.31</v>
      </c>
      <c r="O45" s="22">
        <v>89162.81</v>
      </c>
      <c r="P45" s="22">
        <v>552853.5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0CC0C-6F2D-4A76-BE9E-751210162822}">
  <sheetPr codeName="Sheet9"/>
  <dimension ref="A1:P24"/>
  <sheetViews>
    <sheetView workbookViewId="0">
      <selection activeCell="G29" sqref="G29:G30"/>
    </sheetView>
  </sheetViews>
  <sheetFormatPr defaultRowHeight="15" x14ac:dyDescent="0.25"/>
  <cols>
    <col min="1" max="1" width="18.85546875" bestFit="1" customWidth="1"/>
    <col min="2" max="2" width="14.5703125" bestFit="1" customWidth="1"/>
    <col min="3" max="3" width="27.140625" bestFit="1" customWidth="1"/>
    <col min="4" max="6" width="12.140625" bestFit="1" customWidth="1"/>
    <col min="7" max="7" width="11.28515625" bestFit="1" customWidth="1"/>
    <col min="8" max="8" width="12.140625" bestFit="1" customWidth="1"/>
    <col min="9" max="9" width="12.5703125" bestFit="1" customWidth="1"/>
    <col min="10" max="10" width="12.140625" bestFit="1" customWidth="1"/>
    <col min="11" max="11" width="12.5703125" bestFit="1" customWidth="1"/>
    <col min="12" max="15" width="12.140625" bestFit="1" customWidth="1"/>
    <col min="16" max="16" width="13.5703125" bestFit="1" customWidth="1"/>
  </cols>
  <sheetData>
    <row r="1" spans="1:16" ht="21" x14ac:dyDescent="0.35">
      <c r="A1" s="10" t="s">
        <v>77</v>
      </c>
    </row>
    <row r="3" spans="1:16" ht="15.75" thickBot="1" x14ac:dyDescent="0.3"/>
    <row r="4" spans="1:16" ht="22.5" x14ac:dyDescent="0.25">
      <c r="A4" s="11"/>
      <c r="B4" s="12"/>
      <c r="C4" s="13"/>
      <c r="D4" s="14" t="s">
        <v>23</v>
      </c>
      <c r="E4" s="14" t="s">
        <v>23</v>
      </c>
      <c r="F4" s="14" t="s">
        <v>23</v>
      </c>
      <c r="G4" s="14" t="s">
        <v>23</v>
      </c>
      <c r="H4" s="14" t="s">
        <v>23</v>
      </c>
      <c r="I4" s="14" t="s">
        <v>23</v>
      </c>
      <c r="J4" s="14" t="s">
        <v>23</v>
      </c>
      <c r="K4" s="14" t="s">
        <v>23</v>
      </c>
      <c r="L4" s="14" t="s">
        <v>23</v>
      </c>
      <c r="M4" s="14" t="s">
        <v>23</v>
      </c>
      <c r="N4" s="14" t="s">
        <v>23</v>
      </c>
      <c r="O4" s="14" t="s">
        <v>23</v>
      </c>
      <c r="P4" s="14" t="s">
        <v>23</v>
      </c>
    </row>
    <row r="5" spans="1:16" ht="16.5" thickBot="1" x14ac:dyDescent="0.3">
      <c r="A5" s="15" t="s">
        <v>24</v>
      </c>
      <c r="B5" s="16" t="s">
        <v>25</v>
      </c>
      <c r="C5" s="17" t="s">
        <v>26</v>
      </c>
      <c r="D5" s="14" t="s">
        <v>27</v>
      </c>
      <c r="E5" s="18" t="s">
        <v>28</v>
      </c>
      <c r="F5" s="18" t="s">
        <v>29</v>
      </c>
      <c r="G5" s="18" t="s">
        <v>30</v>
      </c>
      <c r="H5" s="18" t="s">
        <v>31</v>
      </c>
      <c r="I5" s="18" t="s">
        <v>32</v>
      </c>
      <c r="J5" s="18" t="s">
        <v>33</v>
      </c>
      <c r="K5" s="18" t="s">
        <v>34</v>
      </c>
      <c r="L5" s="18" t="s">
        <v>35</v>
      </c>
      <c r="M5" s="18" t="s">
        <v>36</v>
      </c>
      <c r="N5" s="18" t="s">
        <v>37</v>
      </c>
      <c r="O5" s="18" t="s">
        <v>38</v>
      </c>
      <c r="P5" s="18" t="s">
        <v>39</v>
      </c>
    </row>
    <row r="6" spans="1:16" x14ac:dyDescent="0.25">
      <c r="A6" s="19" t="s">
        <v>91</v>
      </c>
      <c r="B6" s="19" t="s">
        <v>41</v>
      </c>
      <c r="C6" s="20" t="s">
        <v>42</v>
      </c>
      <c r="D6" s="20">
        <v>51100</v>
      </c>
      <c r="E6" s="20">
        <v>96690.500199999995</v>
      </c>
      <c r="F6" s="20">
        <v>96690.500199999995</v>
      </c>
      <c r="G6" s="20">
        <v>96690.500199999995</v>
      </c>
      <c r="H6" s="20">
        <v>96690.500199999995</v>
      </c>
      <c r="I6" s="20">
        <v>96690.500199999995</v>
      </c>
      <c r="J6" s="20">
        <v>96690.500199999995</v>
      </c>
      <c r="K6" s="20">
        <v>96690.500199999995</v>
      </c>
      <c r="L6" s="20">
        <v>96690.500199999995</v>
      </c>
      <c r="M6" s="20">
        <v>96690.500199999995</v>
      </c>
      <c r="N6" s="20">
        <v>96690.500199999995</v>
      </c>
      <c r="O6" s="20">
        <v>408800</v>
      </c>
      <c r="P6" s="20">
        <v>1426805.0020000001</v>
      </c>
    </row>
    <row r="7" spans="1:16" x14ac:dyDescent="0.25">
      <c r="A7" s="21" t="s">
        <v>91</v>
      </c>
      <c r="B7" s="21" t="s">
        <v>92</v>
      </c>
      <c r="C7" s="22" t="s">
        <v>93</v>
      </c>
      <c r="D7" s="22">
        <v>51100</v>
      </c>
      <c r="E7" s="22">
        <v>96690.500199999995</v>
      </c>
      <c r="F7" s="22">
        <v>96690.500199999995</v>
      </c>
      <c r="G7" s="22">
        <v>96690.500199999995</v>
      </c>
      <c r="H7" s="22">
        <v>96690.500199999995</v>
      </c>
      <c r="I7" s="22">
        <v>96690.500199999995</v>
      </c>
      <c r="J7" s="22">
        <v>96690.500199999995</v>
      </c>
      <c r="K7" s="22">
        <v>96690.500199999995</v>
      </c>
      <c r="L7" s="22">
        <v>96690.500199999995</v>
      </c>
      <c r="M7" s="22">
        <v>96690.500199999995</v>
      </c>
      <c r="N7" s="22">
        <v>96690.500199999995</v>
      </c>
      <c r="O7" s="22">
        <v>408800</v>
      </c>
      <c r="P7" s="22">
        <v>1426805.0020000001</v>
      </c>
    </row>
    <row r="11" spans="1:16" ht="15.75" thickBot="1" x14ac:dyDescent="0.3"/>
    <row r="12" spans="1:16" x14ac:dyDescent="0.25">
      <c r="A12" s="11"/>
      <c r="B12" s="12"/>
      <c r="C12" s="13"/>
      <c r="D12" s="14" t="s">
        <v>113</v>
      </c>
      <c r="E12" s="14" t="s">
        <v>113</v>
      </c>
      <c r="F12" s="14" t="s">
        <v>113</v>
      </c>
      <c r="G12" s="14" t="s">
        <v>113</v>
      </c>
      <c r="H12" s="14" t="s">
        <v>113</v>
      </c>
      <c r="I12" s="14" t="s">
        <v>113</v>
      </c>
      <c r="J12" s="14" t="s">
        <v>113</v>
      </c>
      <c r="K12" s="14" t="s">
        <v>113</v>
      </c>
      <c r="L12" s="14" t="s">
        <v>113</v>
      </c>
      <c r="M12" s="14" t="s">
        <v>113</v>
      </c>
      <c r="N12" s="14" t="s">
        <v>113</v>
      </c>
      <c r="O12" s="14" t="s">
        <v>113</v>
      </c>
      <c r="P12" s="14" t="s">
        <v>113</v>
      </c>
    </row>
    <row r="13" spans="1:16" ht="16.5" thickBot="1" x14ac:dyDescent="0.3">
      <c r="A13" s="15" t="s">
        <v>24</v>
      </c>
      <c r="B13" s="16" t="s">
        <v>25</v>
      </c>
      <c r="C13" s="17" t="s">
        <v>26</v>
      </c>
      <c r="D13" s="14" t="s">
        <v>114</v>
      </c>
      <c r="E13" s="18" t="s">
        <v>115</v>
      </c>
      <c r="F13" s="18" t="s">
        <v>116</v>
      </c>
      <c r="G13" s="18" t="s">
        <v>117</v>
      </c>
      <c r="H13" s="18" t="s">
        <v>118</v>
      </c>
      <c r="I13" s="18" t="s">
        <v>119</v>
      </c>
      <c r="J13" s="18" t="s">
        <v>120</v>
      </c>
      <c r="K13" s="18" t="s">
        <v>121</v>
      </c>
      <c r="L13" s="18" t="s">
        <v>122</v>
      </c>
      <c r="M13" s="18" t="s">
        <v>123</v>
      </c>
      <c r="N13" s="18" t="s">
        <v>124</v>
      </c>
      <c r="O13" s="18" t="s">
        <v>125</v>
      </c>
      <c r="P13" s="18" t="s">
        <v>126</v>
      </c>
    </row>
    <row r="14" spans="1:16" x14ac:dyDescent="0.25">
      <c r="A14" s="19" t="s">
        <v>91</v>
      </c>
      <c r="B14" s="19" t="s">
        <v>41</v>
      </c>
      <c r="C14" s="20" t="s">
        <v>42</v>
      </c>
      <c r="D14" s="20">
        <v>-94675.19</v>
      </c>
      <c r="E14" s="20">
        <v>201916.27</v>
      </c>
      <c r="F14" s="20">
        <v>182712.95</v>
      </c>
      <c r="G14" s="20">
        <v>77990.05</v>
      </c>
      <c r="H14" s="20">
        <v>308859.05</v>
      </c>
      <c r="I14" s="20">
        <v>-197291.79</v>
      </c>
      <c r="J14" s="20">
        <v>182315.23</v>
      </c>
      <c r="K14" s="20">
        <v>187480.22</v>
      </c>
      <c r="L14" s="20">
        <v>279635.73</v>
      </c>
      <c r="M14" s="20">
        <v>338732.99</v>
      </c>
      <c r="N14" s="20">
        <v>484105.75</v>
      </c>
      <c r="O14" s="20">
        <v>681904.71</v>
      </c>
      <c r="P14" s="20">
        <v>2633685.9700000002</v>
      </c>
    </row>
    <row r="15" spans="1:16" x14ac:dyDescent="0.25">
      <c r="A15" s="21" t="s">
        <v>91</v>
      </c>
      <c r="B15" s="21" t="s">
        <v>58</v>
      </c>
      <c r="C15" s="22" t="s">
        <v>59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19565.47</v>
      </c>
      <c r="M15" s="22">
        <v>0</v>
      </c>
      <c r="N15" s="22">
        <v>925</v>
      </c>
      <c r="O15" s="22">
        <v>0</v>
      </c>
      <c r="P15" s="22">
        <v>20490.47</v>
      </c>
    </row>
    <row r="16" spans="1:16" x14ac:dyDescent="0.25">
      <c r="A16" s="21" t="s">
        <v>91</v>
      </c>
      <c r="B16" s="21" t="s">
        <v>92</v>
      </c>
      <c r="C16" s="22" t="s">
        <v>93</v>
      </c>
      <c r="D16" s="22">
        <v>-94675.19</v>
      </c>
      <c r="E16" s="22">
        <v>201916.27</v>
      </c>
      <c r="F16" s="22">
        <v>182712.95</v>
      </c>
      <c r="G16" s="22">
        <v>77990.05</v>
      </c>
      <c r="H16" s="22">
        <v>308859.05</v>
      </c>
      <c r="I16" s="22">
        <v>-197291.79</v>
      </c>
      <c r="J16" s="22">
        <v>182315.23</v>
      </c>
      <c r="K16" s="22">
        <v>187480.22</v>
      </c>
      <c r="L16" s="22">
        <v>260070.26</v>
      </c>
      <c r="M16" s="22">
        <v>338732.99</v>
      </c>
      <c r="N16" s="22">
        <v>483180.75</v>
      </c>
      <c r="O16" s="22">
        <v>681904.71</v>
      </c>
      <c r="P16" s="22">
        <v>2613195.5</v>
      </c>
    </row>
    <row r="20" spans="1:16" ht="15.75" thickBot="1" x14ac:dyDescent="0.3"/>
    <row r="21" spans="1:16" x14ac:dyDescent="0.25">
      <c r="A21" s="11"/>
      <c r="B21" s="12"/>
      <c r="C21" s="13"/>
      <c r="D21" s="14" t="s">
        <v>113</v>
      </c>
      <c r="E21" s="14" t="s">
        <v>113</v>
      </c>
      <c r="F21" s="14" t="s">
        <v>113</v>
      </c>
      <c r="G21" s="14" t="s">
        <v>113</v>
      </c>
      <c r="H21" s="14" t="s">
        <v>113</v>
      </c>
      <c r="I21" s="14" t="s">
        <v>113</v>
      </c>
      <c r="J21" s="14" t="s">
        <v>113</v>
      </c>
      <c r="K21" s="14" t="s">
        <v>113</v>
      </c>
      <c r="L21" s="14" t="s">
        <v>113</v>
      </c>
      <c r="M21" s="14" t="s">
        <v>113</v>
      </c>
      <c r="N21" s="14" t="s">
        <v>113</v>
      </c>
      <c r="O21" s="14" t="s">
        <v>113</v>
      </c>
      <c r="P21" s="14" t="s">
        <v>113</v>
      </c>
    </row>
    <row r="22" spans="1:16" ht="16.5" thickBot="1" x14ac:dyDescent="0.3">
      <c r="A22" s="15" t="s">
        <v>24</v>
      </c>
      <c r="B22" s="16" t="s">
        <v>25</v>
      </c>
      <c r="C22" s="17" t="s">
        <v>26</v>
      </c>
      <c r="D22" s="14" t="s">
        <v>127</v>
      </c>
      <c r="E22" s="18" t="s">
        <v>128</v>
      </c>
      <c r="F22" s="18" t="s">
        <v>129</v>
      </c>
      <c r="G22" s="18" t="s">
        <v>130</v>
      </c>
      <c r="H22" s="18" t="s">
        <v>131</v>
      </c>
      <c r="I22" s="18" t="s">
        <v>132</v>
      </c>
      <c r="J22" s="18" t="s">
        <v>133</v>
      </c>
      <c r="K22" s="18" t="s">
        <v>134</v>
      </c>
      <c r="L22" s="18" t="s">
        <v>135</v>
      </c>
      <c r="M22" s="18" t="s">
        <v>136</v>
      </c>
      <c r="N22" s="18" t="s">
        <v>137</v>
      </c>
      <c r="O22" s="18" t="s">
        <v>138</v>
      </c>
      <c r="P22" s="18" t="s">
        <v>139</v>
      </c>
    </row>
    <row r="23" spans="1:16" x14ac:dyDescent="0.25">
      <c r="A23" s="19" t="s">
        <v>91</v>
      </c>
      <c r="B23" s="19" t="s">
        <v>41</v>
      </c>
      <c r="C23" s="20" t="s">
        <v>42</v>
      </c>
      <c r="D23" s="20">
        <v>120020.15</v>
      </c>
      <c r="E23" s="20">
        <v>30133.01</v>
      </c>
      <c r="F23" s="20">
        <v>159489.04</v>
      </c>
      <c r="G23" s="20">
        <v>42122.92</v>
      </c>
      <c r="H23" s="20">
        <v>276238.46000000002</v>
      </c>
      <c r="I23" s="20">
        <v>59925.68</v>
      </c>
      <c r="J23" s="20">
        <v>123713.5</v>
      </c>
      <c r="K23" s="20">
        <v>-253746.79</v>
      </c>
      <c r="L23" s="20">
        <v>54435.13</v>
      </c>
      <c r="M23" s="20">
        <v>209056.12</v>
      </c>
      <c r="N23" s="20">
        <v>88096.18</v>
      </c>
      <c r="O23" s="20">
        <v>302778.02</v>
      </c>
      <c r="P23" s="20">
        <v>1212261.42</v>
      </c>
    </row>
    <row r="24" spans="1:16" x14ac:dyDescent="0.25">
      <c r="A24" s="21" t="s">
        <v>91</v>
      </c>
      <c r="B24" s="21" t="s">
        <v>92</v>
      </c>
      <c r="C24" s="22" t="s">
        <v>93</v>
      </c>
      <c r="D24" s="22">
        <v>120020.15</v>
      </c>
      <c r="E24" s="22">
        <v>30133.01</v>
      </c>
      <c r="F24" s="22">
        <v>159489.04</v>
      </c>
      <c r="G24" s="22">
        <v>42122.92</v>
      </c>
      <c r="H24" s="22">
        <v>276238.46000000002</v>
      </c>
      <c r="I24" s="22">
        <v>59925.68</v>
      </c>
      <c r="J24" s="22">
        <v>123713.5</v>
      </c>
      <c r="K24" s="22">
        <v>-253746.79</v>
      </c>
      <c r="L24" s="22">
        <v>54435.13</v>
      </c>
      <c r="M24" s="22">
        <v>209056.12</v>
      </c>
      <c r="N24" s="22">
        <v>88096.18</v>
      </c>
      <c r="O24" s="22">
        <v>302778.02</v>
      </c>
      <c r="P24" s="22">
        <v>1212261.42</v>
      </c>
    </row>
  </sheetData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7608092D5FFA4392FDE7D3E45BB3EA" ma:contentTypeVersion="" ma:contentTypeDescription="Create a new document." ma:contentTypeScope="" ma:versionID="e815cc0a7db614693e5b78dfe261c25f">
  <xsd:schema xmlns:xsd="http://www.w3.org/2001/XMLSchema" xmlns:xs="http://www.w3.org/2001/XMLSchema" xmlns:p="http://schemas.microsoft.com/office/2006/metadata/properties" xmlns:ns2="94791C15-4105-42DF-B17E-66B53D20FDE0" xmlns:ns3="94791c15-4105-42df-b17e-66b53d20fde0" xmlns:ns4="ce9d3abe-bc67-4c3a-8bb7-62a662d1f451" targetNamespace="http://schemas.microsoft.com/office/2006/metadata/properties" ma:root="true" ma:fieldsID="f4dc4353672a7da8690d239080219c5a" ns2:_="" ns3:_="" ns4:_="">
    <xsd:import namespace="94791C15-4105-42DF-B17E-66B53D20FDE0"/>
    <xsd:import namespace="94791c15-4105-42df-b17e-66b53d20fde0"/>
    <xsd:import namespace="ce9d3abe-bc67-4c3a-8bb7-62a662d1f451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  <xsd:element ref="ns3:nlpa" minOccurs="0"/>
                <xsd:element ref="ns3:v0l2" minOccurs="0"/>
                <xsd:element ref="ns3:ecve" minOccurs="0"/>
                <xsd:element ref="ns3:lnzj" minOccurs="0"/>
                <xsd:element ref="ns3:cjek" minOccurs="0"/>
                <xsd:element ref="ns3:u4qg" minOccurs="0"/>
                <xsd:element ref="ns3:t97y" minOccurs="0"/>
                <xsd:element ref="ns3:r7hx" minOccurs="0"/>
                <xsd:element ref="ns3:_x006f_wl1" minOccurs="0"/>
                <xsd:element ref="ns3:fofx" minOccurs="0"/>
                <xsd:element ref="ns3:a32e" minOccurs="0"/>
                <xsd:element ref="ns3:p5l3" minOccurs="0"/>
                <xsd:element ref="ns3:_x0074_z17" minOccurs="0"/>
                <xsd:element ref="ns4:SharedWithUsers" minOccurs="0"/>
                <xsd:element ref="ns4:SharedWithDetails" minOccurs="0"/>
                <xsd:element ref="ns3:drs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91C15-4105-42DF-B17E-66B53D20FDE0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Highly CONF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791c15-4105-42df-b17e-66b53d20fde0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  <xsd:element name="nlpa" ma:index="19" nillable="true" ma:displayName="Due Date-FINAL" ma:internalName="nlpa">
      <xsd:simpleType>
        <xsd:restriction base="dms:Text"/>
      </xsd:simpleType>
    </xsd:element>
    <xsd:element name="v0l2" ma:index="20" nillable="true" ma:displayName="Filing Status" ma:internalName="v0l2">
      <xsd:simpleType>
        <xsd:restriction base="dms:Text"/>
      </xsd:simpleType>
    </xsd:element>
    <xsd:element name="ecve" ma:index="21" nillable="true" ma:displayName="Discovery Lead" ma:internalName="ecve">
      <xsd:simpleType>
        <xsd:restriction base="dms:Text"/>
      </xsd:simpleType>
    </xsd:element>
    <xsd:element name="lnzj" ma:index="22" nillable="true" ma:displayName="CONF Nos." ma:internalName="lnzj">
      <xsd:simpleType>
        <xsd:restriction base="dms:Text"/>
      </xsd:simpleType>
    </xsd:element>
    <xsd:element name="cjek" ma:index="23" nillable="true" ma:displayName="Followup Notes" ma:internalName="cjek">
      <xsd:simpleType>
        <xsd:restriction base="dms:Text"/>
      </xsd:simpleType>
    </xsd:element>
    <xsd:element name="u4qg" ma:index="24" nillable="true" ma:displayName="Objections Due" ma:internalName="u4qg">
      <xsd:simpleType>
        <xsd:restriction base="dms:Text"/>
      </xsd:simpleType>
    </xsd:element>
    <xsd:element name="t97y" ma:index="25" nillable="true" ma:displayName="1st Draft Due" ma:internalName="t97y">
      <xsd:simpleType>
        <xsd:restriction base="dms:Text"/>
      </xsd:simpleType>
    </xsd:element>
    <xsd:element name="r7hx" ma:index="26" nillable="true" ma:displayName="2nd Draft Due" ma:internalName="r7hx">
      <xsd:simpleType>
        <xsd:restriction base="dms:Text"/>
      </xsd:simpleType>
    </xsd:element>
    <xsd:element name="_x006f_wl1" ma:index="27" nillable="true" ma:displayName="Final Draft Due" ma:internalName="_x006f_wl1">
      <xsd:simpleType>
        <xsd:restriction base="dms:Text"/>
      </xsd:simpleType>
    </xsd:element>
    <xsd:element name="fofx" ma:index="28" nillable="true" ma:displayName="Initial Review Meeting" ma:internalName="fofx">
      <xsd:simpleType>
        <xsd:restriction base="dms:Text"/>
      </xsd:simpleType>
    </xsd:element>
    <xsd:element name="a32e" ma:index="29" nillable="true" ma:displayName="1st Draft Review Meeting" ma:internalName="a32e">
      <xsd:simpleType>
        <xsd:restriction base="dms:Text"/>
      </xsd:simpleType>
    </xsd:element>
    <xsd:element name="p5l3" ma:index="30" nillable="true" ma:displayName="2nd Draft Review Meeting" ma:internalName="p5l3">
      <xsd:simpleType>
        <xsd:restriction base="dms:Text"/>
      </xsd:simpleType>
    </xsd:element>
    <xsd:element name="_x0074_z17" ma:index="31" nillable="true" ma:displayName="Final Review Meeting" ma:internalName="_x0074_z17">
      <xsd:simpleType>
        <xsd:restriction base="dms:Text"/>
      </xsd:simpleType>
    </xsd:element>
    <xsd:element name="drsa" ma:index="34" nillable="true" ma:displayName="Bates Nos." ma:internalName="drsa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9d3abe-bc67-4c3a-8bb7-62a662d1f451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CH_DocketId xmlns="94791c15-4105-42df-b17e-66b53d20fde0">1347</SRCH_DocketId>
    <SRCH_ObjectType xmlns="94791c15-4105-42df-b17e-66b53d20fde0">PWD</SRCH_ObjectType>
    <CaseType xmlns="94791c15-4105-42df-b17e-66b53d20fde0" xsi:nil="true"/>
    <CaseCompanyName xmlns="94791c15-4105-42df-b17e-66b53d20fde0" xsi:nil="true"/>
    <IsKeyDocket xmlns="94791c15-4105-42df-b17e-66b53d20fde0">false</IsKeyDocket>
    <CaseNumber xmlns="94791c15-4105-42df-b17e-66b53d20fde0" xsi:nil="true"/>
    <Comments xmlns="94791C15-4105-42DF-B17E-66B53D20FDE0" xsi:nil="true"/>
    <CasePracticeArea xmlns="94791c15-4105-42df-b17e-66b53d20fde0" xsi:nil="true"/>
    <CaseJurisdiction xmlns="94791c15-4105-42df-b17e-66b53d20fde0" xsi:nil="true"/>
    <CaseSubjects xmlns="94791c15-4105-42df-b17e-66b53d20fde0" xsi:nil="true"/>
    <CaseStatus xmlns="94791c15-4105-42df-b17e-66b53d20fde0" xsi:nil="true"/>
    <drsa xmlns="94791c15-4105-42df-b17e-66b53d20fde0" xsi:nil="true"/>
    <nlpa xmlns="94791c15-4105-42df-b17e-66b53d20fde0" xsi:nil="true"/>
    <fofx xmlns="94791c15-4105-42df-b17e-66b53d20fde0" xsi:nil="true"/>
    <p5l3 xmlns="94791c15-4105-42df-b17e-66b53d20fde0" xsi:nil="true"/>
    <a32e xmlns="94791c15-4105-42df-b17e-66b53d20fde0" xsi:nil="true"/>
    <v0l2 xmlns="94791c15-4105-42df-b17e-66b53d20fde0" xsi:nil="true"/>
    <lnzj xmlns="94791c15-4105-42df-b17e-66b53d20fde0" xsi:nil="true"/>
    <r7hx xmlns="94791c15-4105-42df-b17e-66b53d20fde0" xsi:nil="true"/>
    <u4qg xmlns="94791c15-4105-42df-b17e-66b53d20fde0" xsi:nil="true"/>
    <t97y xmlns="94791c15-4105-42df-b17e-66b53d20fde0" xsi:nil="true"/>
    <cjek xmlns="94791c15-4105-42df-b17e-66b53d20fde0" xsi:nil="true"/>
    <_x006f_wl1 xmlns="94791c15-4105-42df-b17e-66b53d20fde0" xsi:nil="true"/>
    <_x0074_z17 xmlns="94791c15-4105-42df-b17e-66b53d20fde0" xsi:nil="true"/>
    <ecve xmlns="94791c15-4105-42df-b17e-66b53d20fd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FB2DA4-AC72-44A6-87BC-2F49B30F6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791C15-4105-42DF-B17E-66B53D20FDE0"/>
    <ds:schemaRef ds:uri="94791c15-4105-42df-b17e-66b53d20fde0"/>
    <ds:schemaRef ds:uri="ce9d3abe-bc67-4c3a-8bb7-62a662d1f4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95A6256-2168-4FD4-865E-ECE2CF5BE559}">
  <ds:schemaRefs>
    <ds:schemaRef ds:uri="94791c15-4105-42df-b17e-66b53d20fde0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ce9d3abe-bc67-4c3a-8bb7-62a662d1f451"/>
    <ds:schemaRef ds:uri="http://purl.org/dc/elements/1.1/"/>
    <ds:schemaRef ds:uri="http://schemas.microsoft.com/office/2006/metadata/properties"/>
    <ds:schemaRef ds:uri="94791C15-4105-42DF-B17E-66B53D20FDE0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7861C48-0770-4878-98FA-B14345A6A9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OS '18_'19_'24</vt:lpstr>
      <vt:lpstr>Gas Ops</vt:lpstr>
      <vt:lpstr>E&amp;C</vt:lpstr>
      <vt:lpstr>PSOS</vt:lpstr>
      <vt:lpstr>Strategy</vt:lpstr>
      <vt:lpstr>Fuels</vt:lpstr>
      <vt:lpstr>CE</vt:lpstr>
      <vt:lpstr>IT</vt:lpstr>
      <vt:lpstr>Legal</vt:lpstr>
      <vt:lpstr>Exec</vt:lpstr>
      <vt:lpstr>Fin</vt:lpstr>
      <vt:lpstr>HR</vt:lpstr>
      <vt:lpstr>Other</vt:lpstr>
      <vt:lpstr>'Gas Ops'!Print_Area</vt:lpstr>
      <vt:lpstr>'OS ''18_''19_''24'!Print_Area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Ascroft, Sean M.</dc:creator>
  <cp:lastModifiedBy>Vega, Tison</cp:lastModifiedBy>
  <cp:lastPrinted>2023-08-14T18:17:55Z</cp:lastPrinted>
  <dcterms:created xsi:type="dcterms:W3CDTF">2023-05-02T12:04:00Z</dcterms:created>
  <dcterms:modified xsi:type="dcterms:W3CDTF">2023-08-16T19:47:25Z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2023-05-02T12:04:00Z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a5de441a-eea4-4f3b-80ba-182a52457b0c</vt:lpwstr>
  </property>
  <property fmtid="{D5CDD505-2E9C-101B-9397-08002B2CF9AE}" pid="8" name="MSIP_Label_a83f872e-d8d7-43ac-9961-0f2ad31e50e5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0x010100997608092D5FFA4392FDE7D3E45BB3EA</vt:lpwstr>
  </property>
</Properties>
</file>