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63725F19-AF14-4DA0-A602-6C893A2E194D}" xr6:coauthVersionLast="47" xr6:coauthVersionMax="47" xr10:uidLastSave="{00000000-0000-0000-0000-000000000000}"/>
  <bookViews>
    <workbookView xWindow="3330" yWindow="900" windowWidth="21975" windowHeight="13530" firstSheet="20" activeTab="22" xr2:uid="{2D0500EB-7955-45BE-ABC8-36FB2C655AFA}"/>
  </bookViews>
  <sheets>
    <sheet name="Summary Table" sheetId="1" r:id="rId1"/>
    <sheet name="Business On Call" sheetId="2" r:id="rId2"/>
    <sheet name="Residential On Call" sheetId="3" r:id="rId3"/>
    <sheet name="On Bill HVAC" sheetId="23" r:id="rId4"/>
    <sheet name="CDR" sheetId="4" r:id="rId5"/>
    <sheet name="Business HVAC" sheetId="5" r:id="rId6"/>
    <sheet name="Business Lighting" sheetId="6" r:id="rId7"/>
    <sheet name="Residential AC" sheetId="7" r:id="rId8"/>
    <sheet name="Residential Ceiling Insulation" sheetId="8" r:id="rId9"/>
    <sheet name="BuildSmart" sheetId="9" r:id="rId10"/>
    <sheet name="Low Income" sheetId="10" r:id="rId11"/>
    <sheet name="Low Income Renter Pilot" sheetId="11" r:id="rId12"/>
    <sheet name="TRC Res Building Env" sheetId="12" r:id="rId13"/>
    <sheet name="TRC Res HVAC" sheetId="13" r:id="rId14"/>
    <sheet name="TRC Res Retail" sheetId="14" r:id="rId15"/>
    <sheet name="TRC Res Whole Home" sheetId="15" r:id="rId16"/>
    <sheet name="TRC Business Cooking" sheetId="16" r:id="rId17"/>
    <sheet name="TRC Business HVAC" sheetId="17" r:id="rId18"/>
    <sheet name="TRC Business Motors" sheetId="18" r:id="rId19"/>
    <sheet name="TRC Business Refrigeration" sheetId="19" r:id="rId20"/>
    <sheet name="TRC Business Lighting" sheetId="20" r:id="rId21"/>
    <sheet name="TRC Business Water Heating" sheetId="21" r:id="rId22"/>
    <sheet name="TRC Business Custom" sheetId="22" r:id="rId23"/>
  </sheets>
  <definedNames>
    <definedName name="_ATPRegress_Dlg_Results" localSheetId="9" hidden="1">{2;#N/A;"R13C16:R17C16";#N/A;"R13C14:R17C15";FALSE;FALSE;FALSE;95;#N/A;#N/A;"R13C19";#N/A;FALSE;FALSE;FALSE;FALSE;#N/A;"";#N/A;FALSE;"";"";#N/A;#N/A;#N/A}</definedName>
    <definedName name="_ATPRegress_Dlg_Results" localSheetId="5" hidden="1">{2;#N/A;"R13C16:R17C16";#N/A;"R13C14:R17C15";FALSE;FALSE;FALSE;95;#N/A;#N/A;"R13C19";#N/A;FALSE;FALSE;FALSE;FALSE;#N/A;"";#N/A;FALSE;"";"";#N/A;#N/A;#N/A}</definedName>
    <definedName name="_ATPRegress_Dlg_Results" localSheetId="6" hidden="1">{2;#N/A;"R13C16:R17C16";#N/A;"R13C14:R17C15";FALSE;FALSE;FALSE;95;#N/A;#N/A;"R13C19";#N/A;FALSE;FALSE;FALSE;FALSE;#N/A;"";#N/A;FALSE;"";"";#N/A;#N/A;#N/A}</definedName>
    <definedName name="_ATPRegress_Dlg_Results" localSheetId="4" hidden="1">{2;#N/A;"R13C16:R17C16";#N/A;"R13C14:R17C15";FALSE;FALSE;FALSE;95;#N/A;#N/A;"R13C19";#N/A;FALSE;FALSE;FALSE;FALSE;#N/A;"";#N/A;FALSE;"";"";#N/A;#N/A;#N/A}</definedName>
    <definedName name="_ATPRegress_Dlg_Results" localSheetId="10" hidden="1">{2;#N/A;"R13C16:R17C16";#N/A;"R13C14:R17C15";FALSE;FALSE;FALSE;95;#N/A;#N/A;"R13C19";#N/A;FALSE;FALSE;FALSE;FALSE;#N/A;"";#N/A;FALSE;"";"";#N/A;#N/A;#N/A}</definedName>
    <definedName name="_ATPRegress_Dlg_Results" localSheetId="11" hidden="1">{2;#N/A;"R13C16:R17C16";#N/A;"R13C14:R17C15";FALSE;FALSE;FALSE;95;#N/A;#N/A;"R13C19";#N/A;FALSE;FALSE;FALSE;FALSE;#N/A;"";#N/A;FALSE;"";"";#N/A;#N/A;#N/A}</definedName>
    <definedName name="_ATPRegress_Dlg_Results" localSheetId="7" hidden="1">{2;#N/A;"R13C16:R17C16";#N/A;"R13C14:R17C15";FALSE;FALSE;FALSE;95;#N/A;#N/A;"R13C19";#N/A;FALSE;FALSE;FALSE;FALSE;#N/A;"";#N/A;FALSE;"";"";#N/A;#N/A;#N/A}</definedName>
    <definedName name="_ATPRegress_Dlg_Results" localSheetId="8" hidden="1">{2;#N/A;"R13C16:R17C16";#N/A;"R13C14:R17C15";FALSE;FALSE;FALSE;95;#N/A;#N/A;"R13C19";#N/A;FALSE;FALSE;FALSE;FALSE;#N/A;"";#N/A;FALSE;"";"";#N/A;#N/A;#N/A}</definedName>
    <definedName name="_ATPRegress_Dlg_Results" localSheetId="2" hidden="1">{2;#N/A;"R13C16:R17C16";#N/A;"R13C14:R17C15";FALSE;FALSE;FALSE;95;#N/A;#N/A;"R13C19";#N/A;FALSE;FALSE;FALSE;FALSE;#N/A;"";#N/A;FALSE;"";"";#N/A;#N/A;#N/A}</definedName>
    <definedName name="_ATPRegress_Dlg_Results" localSheetId="16" hidden="1">{2;#N/A;"R13C16:R17C16";#N/A;"R13C14:R17C15";FALSE;FALSE;FALSE;95;#N/A;#N/A;"R13C19";#N/A;FALSE;FALSE;FALSE;FALSE;#N/A;"";#N/A;FALSE;"";"";#N/A;#N/A;#N/A}</definedName>
    <definedName name="_ATPRegress_Dlg_Results" localSheetId="22" hidden="1">{2;#N/A;"R13C16:R17C16";#N/A;"R13C14:R17C15";FALSE;FALSE;FALSE;95;#N/A;#N/A;"R13C19";#N/A;FALSE;FALSE;FALSE;FALSE;#N/A;"";#N/A;FALSE;"";"";#N/A;#N/A;#N/A}</definedName>
    <definedName name="_ATPRegress_Dlg_Results" localSheetId="17" hidden="1">{2;#N/A;"R13C16:R17C16";#N/A;"R13C14:R17C15";FALSE;FALSE;FALSE;95;#N/A;#N/A;"R13C19";#N/A;FALSE;FALSE;FALSE;FALSE;#N/A;"";#N/A;FALSE;"";"";#N/A;#N/A;#N/A}</definedName>
    <definedName name="_ATPRegress_Dlg_Results" localSheetId="20" hidden="1">{2;#N/A;"R13C16:R17C16";#N/A;"R13C14:R17C15";FALSE;FALSE;FALSE;95;#N/A;#N/A;"R13C19";#N/A;FALSE;FALSE;FALSE;FALSE;#N/A;"";#N/A;FALSE;"";"";#N/A;#N/A;#N/A}</definedName>
    <definedName name="_ATPRegress_Dlg_Results" localSheetId="18" hidden="1">{2;#N/A;"R13C16:R17C16";#N/A;"R13C14:R17C15";FALSE;FALSE;FALSE;95;#N/A;#N/A;"R13C19";#N/A;FALSE;FALSE;FALSE;FALSE;#N/A;"";#N/A;FALSE;"";"";#N/A;#N/A;#N/A}</definedName>
    <definedName name="_ATPRegress_Dlg_Results" localSheetId="19" hidden="1">{2;#N/A;"R13C16:R17C16";#N/A;"R13C14:R17C15";FALSE;FALSE;FALSE;95;#N/A;#N/A;"R13C19";#N/A;FALSE;FALSE;FALSE;FALSE;#N/A;"";#N/A;FALSE;"";"";#N/A;#N/A;#N/A}</definedName>
    <definedName name="_ATPRegress_Dlg_Results" localSheetId="21" hidden="1">{2;#N/A;"R13C16:R17C16";#N/A;"R13C14:R17C15";FALSE;FALSE;FALSE;95;#N/A;#N/A;"R13C19";#N/A;FALSE;FALSE;FALSE;FALSE;#N/A;"";#N/A;FALSE;"";"";#N/A;#N/A;#N/A}</definedName>
    <definedName name="_ATPRegress_Dlg_Results" localSheetId="12" hidden="1">{2;#N/A;"R13C16:R17C16";#N/A;"R13C14:R17C15";FALSE;FALSE;FALSE;95;#N/A;#N/A;"R13C19";#N/A;FALSE;FALSE;FALSE;FALSE;#N/A;"";#N/A;FALSE;"";"";#N/A;#N/A;#N/A}</definedName>
    <definedName name="_ATPRegress_Dlg_Results" localSheetId="13" hidden="1">{2;#N/A;"R13C16:R17C16";#N/A;"R13C14:R17C15";FALSE;FALSE;FALSE;95;#N/A;#N/A;"R13C19";#N/A;FALSE;FALSE;FALSE;FALSE;#N/A;"";#N/A;FALSE;"";"";#N/A;#N/A;#N/A}</definedName>
    <definedName name="_ATPRegress_Dlg_Results" localSheetId="14" hidden="1">{2;#N/A;"R13C16:R17C16";#N/A;"R13C14:R17C15";FALSE;FALSE;FALSE;95;#N/A;#N/A;"R13C19";#N/A;FALSE;FALSE;FALSE;FALSE;#N/A;"";#N/A;FALSE;"";"";#N/A;#N/A;#N/A}</definedName>
    <definedName name="_ATPRegress_Dlg_Results" localSheetId="15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9" hidden="1">{"EXCELHLP.HLP!1802";5;10;5;10;13;13;13;8;5;5;10;14;13;13;13;13;5;10;14;13;5;10;1;2;24}</definedName>
    <definedName name="_ATPRegress_Dlg_Types" localSheetId="5" hidden="1">{"EXCELHLP.HLP!1802";5;10;5;10;13;13;13;8;5;5;10;14;13;13;13;13;5;10;14;13;5;10;1;2;24}</definedName>
    <definedName name="_ATPRegress_Dlg_Types" localSheetId="6" hidden="1">{"EXCELHLP.HLP!1802";5;10;5;10;13;13;13;8;5;5;10;14;13;13;13;13;5;10;14;13;5;10;1;2;24}</definedName>
    <definedName name="_ATPRegress_Dlg_Types" localSheetId="4" hidden="1">{"EXCELHLP.HLP!1802";5;10;5;10;13;13;13;8;5;5;10;14;13;13;13;13;5;10;14;13;5;10;1;2;24}</definedName>
    <definedName name="_ATPRegress_Dlg_Types" localSheetId="10" hidden="1">{"EXCELHLP.HLP!1802";5;10;5;10;13;13;13;8;5;5;10;14;13;13;13;13;5;10;14;13;5;10;1;2;24}</definedName>
    <definedName name="_ATPRegress_Dlg_Types" localSheetId="11" hidden="1">{"EXCELHLP.HLP!1802";5;10;5;10;13;13;13;8;5;5;10;14;13;13;13;13;5;10;14;13;5;10;1;2;24}</definedName>
    <definedName name="_ATPRegress_Dlg_Types" localSheetId="7" hidden="1">{"EXCELHLP.HLP!1802";5;10;5;10;13;13;13;8;5;5;10;14;13;13;13;13;5;10;14;13;5;10;1;2;24}</definedName>
    <definedName name="_ATPRegress_Dlg_Types" localSheetId="8" hidden="1">{"EXCELHLP.HLP!1802";5;10;5;10;13;13;13;8;5;5;10;14;13;13;13;13;5;10;14;13;5;10;1;2;24}</definedName>
    <definedName name="_ATPRegress_Dlg_Types" localSheetId="2" hidden="1">{"EXCELHLP.HLP!1802";5;10;5;10;13;13;13;8;5;5;10;14;13;13;13;13;5;10;14;13;5;10;1;2;24}</definedName>
    <definedName name="_ATPRegress_Dlg_Types" localSheetId="16" hidden="1">{"EXCELHLP.HLP!1802";5;10;5;10;13;13;13;8;5;5;10;14;13;13;13;13;5;10;14;13;5;10;1;2;24}</definedName>
    <definedName name="_ATPRegress_Dlg_Types" localSheetId="22" hidden="1">{"EXCELHLP.HLP!1802";5;10;5;10;13;13;13;8;5;5;10;14;13;13;13;13;5;10;14;13;5;10;1;2;24}</definedName>
    <definedName name="_ATPRegress_Dlg_Types" localSheetId="17" hidden="1">{"EXCELHLP.HLP!1802";5;10;5;10;13;13;13;8;5;5;10;14;13;13;13;13;5;10;14;13;5;10;1;2;24}</definedName>
    <definedName name="_ATPRegress_Dlg_Types" localSheetId="20" hidden="1">{"EXCELHLP.HLP!1802";5;10;5;10;13;13;13;8;5;5;10;14;13;13;13;13;5;10;14;13;5;10;1;2;24}</definedName>
    <definedName name="_ATPRegress_Dlg_Types" localSheetId="18" hidden="1">{"EXCELHLP.HLP!1802";5;10;5;10;13;13;13;8;5;5;10;14;13;13;13;13;5;10;14;13;5;10;1;2;24}</definedName>
    <definedName name="_ATPRegress_Dlg_Types" localSheetId="19" hidden="1">{"EXCELHLP.HLP!1802";5;10;5;10;13;13;13;8;5;5;10;14;13;13;13;13;5;10;14;13;5;10;1;2;24}</definedName>
    <definedName name="_ATPRegress_Dlg_Types" localSheetId="21" hidden="1">{"EXCELHLP.HLP!1802";5;10;5;10;13;13;13;8;5;5;10;14;13;13;13;13;5;10;14;13;5;10;1;2;24}</definedName>
    <definedName name="_ATPRegress_Dlg_Types" localSheetId="12" hidden="1">{"EXCELHLP.HLP!1802";5;10;5;10;13;13;13;8;5;5;10;14;13;13;13;13;5;10;14;13;5;10;1;2;24}</definedName>
    <definedName name="_ATPRegress_Dlg_Types" localSheetId="13" hidden="1">{"EXCELHLP.HLP!1802";5;10;5;10;13;13;13;8;5;5;10;14;13;13;13;13;5;10;14;13;5;10;1;2;24}</definedName>
    <definedName name="_ATPRegress_Dlg_Types" localSheetId="14" hidden="1">{"EXCELHLP.HLP!1802";5;10;5;10;13;13;13;8;5;5;10;14;13;13;13;13;5;10;14;13;5;10;1;2;24}</definedName>
    <definedName name="_ATPRegress_Dlg_Types" localSheetId="15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9" hidden="1">#REF!</definedName>
    <definedName name="_ATPRegress_Range1" localSheetId="5" hidden="1">#REF!</definedName>
    <definedName name="_ATPRegress_Range1" localSheetId="6" hidden="1">#REF!</definedName>
    <definedName name="_ATPRegress_Range1" localSheetId="4" hidden="1">#REF!</definedName>
    <definedName name="_ATPRegress_Range1" localSheetId="10" hidden="1">#REF!</definedName>
    <definedName name="_ATPRegress_Range1" localSheetId="11" hidden="1">#REF!</definedName>
    <definedName name="_ATPRegress_Range1" localSheetId="7" hidden="1">#REF!</definedName>
    <definedName name="_ATPRegress_Range1" localSheetId="8" hidden="1">#REF!</definedName>
    <definedName name="_ATPRegress_Range1" localSheetId="2" hidden="1">#REF!</definedName>
    <definedName name="_ATPRegress_Range1" localSheetId="16" hidden="1">#REF!</definedName>
    <definedName name="_ATPRegress_Range1" localSheetId="22" hidden="1">#REF!</definedName>
    <definedName name="_ATPRegress_Range1" localSheetId="17" hidden="1">#REF!</definedName>
    <definedName name="_ATPRegress_Range1" localSheetId="20" hidden="1">#REF!</definedName>
    <definedName name="_ATPRegress_Range1" localSheetId="18" hidden="1">#REF!</definedName>
    <definedName name="_ATPRegress_Range1" localSheetId="19" hidden="1">#REF!</definedName>
    <definedName name="_ATPRegress_Range1" localSheetId="21" hidden="1">#REF!</definedName>
    <definedName name="_ATPRegress_Range1" localSheetId="12" hidden="1">#REF!</definedName>
    <definedName name="_ATPRegress_Range1" localSheetId="13" hidden="1">#REF!</definedName>
    <definedName name="_ATPRegress_Range1" localSheetId="14" hidden="1">#REF!</definedName>
    <definedName name="_ATPRegress_Range1" localSheetId="15" hidden="1">#REF!</definedName>
    <definedName name="_ATPRegress_Range1" hidden="1">#REF!</definedName>
    <definedName name="_ATPRegress_Range2" localSheetId="9" hidden="1">#REF!</definedName>
    <definedName name="_ATPRegress_Range2" localSheetId="5" hidden="1">#REF!</definedName>
    <definedName name="_ATPRegress_Range2" localSheetId="6" hidden="1">#REF!</definedName>
    <definedName name="_ATPRegress_Range2" localSheetId="4" hidden="1">#REF!</definedName>
    <definedName name="_ATPRegress_Range2" localSheetId="10" hidden="1">#REF!</definedName>
    <definedName name="_ATPRegress_Range2" localSheetId="11" hidden="1">#REF!</definedName>
    <definedName name="_ATPRegress_Range2" localSheetId="7" hidden="1">#REF!</definedName>
    <definedName name="_ATPRegress_Range2" localSheetId="8" hidden="1">#REF!</definedName>
    <definedName name="_ATPRegress_Range2" localSheetId="2" hidden="1">#REF!</definedName>
    <definedName name="_ATPRegress_Range2" localSheetId="16" hidden="1">#REF!</definedName>
    <definedName name="_ATPRegress_Range2" localSheetId="22" hidden="1">#REF!</definedName>
    <definedName name="_ATPRegress_Range2" localSheetId="17" hidden="1">#REF!</definedName>
    <definedName name="_ATPRegress_Range2" localSheetId="20" hidden="1">#REF!</definedName>
    <definedName name="_ATPRegress_Range2" localSheetId="18" hidden="1">#REF!</definedName>
    <definedName name="_ATPRegress_Range2" localSheetId="19" hidden="1">#REF!</definedName>
    <definedName name="_ATPRegress_Range2" localSheetId="21" hidden="1">#REF!</definedName>
    <definedName name="_ATPRegress_Range2" localSheetId="12" hidden="1">#REF!</definedName>
    <definedName name="_ATPRegress_Range2" localSheetId="13" hidden="1">#REF!</definedName>
    <definedName name="_ATPRegress_Range2" localSheetId="14" hidden="1">#REF!</definedName>
    <definedName name="_ATPRegress_Range2" localSheetId="15" hidden="1">#REF!</definedName>
    <definedName name="_ATPRegress_Range2" hidden="1">#REF!</definedName>
    <definedName name="_ATPRegress_Range3" localSheetId="9" hidden="1">#REF!</definedName>
    <definedName name="_ATPRegress_Range3" localSheetId="5" hidden="1">#REF!</definedName>
    <definedName name="_ATPRegress_Range3" localSheetId="6" hidden="1">#REF!</definedName>
    <definedName name="_ATPRegress_Range3" localSheetId="4" hidden="1">#REF!</definedName>
    <definedName name="_ATPRegress_Range3" localSheetId="10" hidden="1">#REF!</definedName>
    <definedName name="_ATPRegress_Range3" localSheetId="11" hidden="1">#REF!</definedName>
    <definedName name="_ATPRegress_Range3" localSheetId="7" hidden="1">#REF!</definedName>
    <definedName name="_ATPRegress_Range3" localSheetId="8" hidden="1">#REF!</definedName>
    <definedName name="_ATPRegress_Range3" localSheetId="2" hidden="1">#REF!</definedName>
    <definedName name="_ATPRegress_Range3" localSheetId="16" hidden="1">#REF!</definedName>
    <definedName name="_ATPRegress_Range3" localSheetId="22" hidden="1">#REF!</definedName>
    <definedName name="_ATPRegress_Range3" localSheetId="17" hidden="1">#REF!</definedName>
    <definedName name="_ATPRegress_Range3" localSheetId="20" hidden="1">#REF!</definedName>
    <definedName name="_ATPRegress_Range3" localSheetId="18" hidden="1">#REF!</definedName>
    <definedName name="_ATPRegress_Range3" localSheetId="19" hidden="1">#REF!</definedName>
    <definedName name="_ATPRegress_Range3" localSheetId="21" hidden="1">#REF!</definedName>
    <definedName name="_ATPRegress_Range3" localSheetId="12" hidden="1">#REF!</definedName>
    <definedName name="_ATPRegress_Range3" localSheetId="13" hidden="1">#REF!</definedName>
    <definedName name="_ATPRegress_Range3" localSheetId="14" hidden="1">#REF!</definedName>
    <definedName name="_ATPRegress_Range3" localSheetId="15" hidden="1">#REF!</definedName>
    <definedName name="_ATPRegress_Range3" hidden="1">#REF!</definedName>
    <definedName name="_ATPRegress_Range4" hidden="1">"="</definedName>
    <definedName name="_ATPRegress_Range5" hidden="1">"="</definedName>
    <definedName name="AFUDC_Table">#REF!</definedName>
    <definedName name="All_Rate_Class">#REF!</definedName>
    <definedName name="Annual_kWh">#REF!</definedName>
    <definedName name="Annual_kWh_Revenue_pct">#REF!</definedName>
    <definedName name="Annual_kWh_Sellback_pct">#REF!</definedName>
    <definedName name="Annual_kWh_Shift">#REF!</definedName>
    <definedName name="Annual_kWh_wRebound">#REF!</definedName>
    <definedName name="annual_signup_n_resignup">#REF!</definedName>
    <definedName name="avoided_TD_start_year">#REF!</definedName>
    <definedName name="baseyear">#REF!</definedName>
    <definedName name="Basis_Reduction_ITC">#REF!</definedName>
    <definedName name="BillingKW_byMonth">#REF!</definedName>
    <definedName name="calc_cost_flag" localSheetId="9">#REF!</definedName>
    <definedName name="calc_cost_flag" localSheetId="5">#REF!</definedName>
    <definedName name="calc_cost_flag" localSheetId="6">#REF!</definedName>
    <definedName name="calc_cost_flag" localSheetId="10">#REF!</definedName>
    <definedName name="calc_cost_flag" localSheetId="11">#REF!</definedName>
    <definedName name="calc_cost_flag" localSheetId="7">#REF!</definedName>
    <definedName name="calc_cost_flag" localSheetId="8">#REF!</definedName>
    <definedName name="calc_cost_flag" localSheetId="16">#REF!</definedName>
    <definedName name="calc_cost_flag" localSheetId="22">#REF!</definedName>
    <definedName name="calc_cost_flag" localSheetId="17">#REF!</definedName>
    <definedName name="calc_cost_flag" localSheetId="20">#REF!</definedName>
    <definedName name="calc_cost_flag" localSheetId="18">#REF!</definedName>
    <definedName name="calc_cost_flag" localSheetId="19">#REF!</definedName>
    <definedName name="calc_cost_flag" localSheetId="21">#REF!</definedName>
    <definedName name="calc_cost_flag" localSheetId="12">#REF!</definedName>
    <definedName name="calc_cost_flag" localSheetId="13">#REF!</definedName>
    <definedName name="calc_cost_flag" localSheetId="14">#REF!</definedName>
    <definedName name="calc_cost_flag" localSheetId="15">#REF!</definedName>
    <definedName name="calc_cost_flag">#REF!</definedName>
    <definedName name="Calc_ITC" localSheetId="9">#REF!</definedName>
    <definedName name="Calc_ITC" localSheetId="5">#REF!</definedName>
    <definedName name="Calc_ITC" localSheetId="6">#REF!</definedName>
    <definedName name="Calc_ITC" localSheetId="10">#REF!</definedName>
    <definedName name="Calc_ITC" localSheetId="11">#REF!</definedName>
    <definedName name="Calc_ITC" localSheetId="7">#REF!</definedName>
    <definedName name="Calc_ITC" localSheetId="8">#REF!</definedName>
    <definedName name="Calc_ITC" localSheetId="16">#REF!</definedName>
    <definedName name="Calc_ITC" localSheetId="22">#REF!</definedName>
    <definedName name="Calc_ITC" localSheetId="17">#REF!</definedName>
    <definedName name="Calc_ITC" localSheetId="20">#REF!</definedName>
    <definedName name="Calc_ITC" localSheetId="18">#REF!</definedName>
    <definedName name="Calc_ITC" localSheetId="19">#REF!</definedName>
    <definedName name="Calc_ITC" localSheetId="21">#REF!</definedName>
    <definedName name="Calc_ITC" localSheetId="12">#REF!</definedName>
    <definedName name="Calc_ITC" localSheetId="13">#REF!</definedName>
    <definedName name="Calc_ITC" localSheetId="14">#REF!</definedName>
    <definedName name="Calc_ITC" localSheetId="15">#REF!</definedName>
    <definedName name="Calc_ITC">#REF!</definedName>
    <definedName name="CO2_Rate_Repl_oil" localSheetId="9">#REF!</definedName>
    <definedName name="CO2_Rate_Repl_oil" localSheetId="5">#REF!</definedName>
    <definedName name="CO2_Rate_Repl_oil" localSheetId="6">#REF!</definedName>
    <definedName name="CO2_Rate_Repl_oil" localSheetId="10">#REF!</definedName>
    <definedName name="CO2_Rate_Repl_oil" localSheetId="11">#REF!</definedName>
    <definedName name="CO2_Rate_Repl_oil" localSheetId="7">#REF!</definedName>
    <definedName name="CO2_Rate_Repl_oil" localSheetId="8">#REF!</definedName>
    <definedName name="CO2_Rate_Repl_oil" localSheetId="16">#REF!</definedName>
    <definedName name="CO2_Rate_Repl_oil" localSheetId="22">#REF!</definedName>
    <definedName name="CO2_Rate_Repl_oil" localSheetId="17">#REF!</definedName>
    <definedName name="CO2_Rate_Repl_oil" localSheetId="20">#REF!</definedName>
    <definedName name="CO2_Rate_Repl_oil" localSheetId="18">#REF!</definedName>
    <definedName name="CO2_Rate_Repl_oil" localSheetId="19">#REF!</definedName>
    <definedName name="CO2_Rate_Repl_oil" localSheetId="21">#REF!</definedName>
    <definedName name="CO2_Rate_Repl_oil" localSheetId="12">#REF!</definedName>
    <definedName name="CO2_Rate_Repl_oil" localSheetId="13">#REF!</definedName>
    <definedName name="CO2_Rate_Repl_oil" localSheetId="14">#REF!</definedName>
    <definedName name="CO2_Rate_Repl_oil" localSheetId="15">#REF!</definedName>
    <definedName name="CO2_Rate_Repl_oil">#REF!</definedName>
    <definedName name="CO2_Rate_SysAvg_Oil">#REF!</definedName>
    <definedName name="computer_equip1">#REF!</definedName>
    <definedName name="computer_equip2">#REF!</definedName>
    <definedName name="computer_equip3">#REF!</definedName>
    <definedName name="computer_equip4">#REF!</definedName>
    <definedName name="computer_equip5">#REF!</definedName>
    <definedName name="computer_equip6">#REF!</definedName>
    <definedName name="Discount_Rate" localSheetId="9">#REF!</definedName>
    <definedName name="Discount_Rate" localSheetId="5">#REF!</definedName>
    <definedName name="Discount_Rate" localSheetId="6">#REF!</definedName>
    <definedName name="Discount_Rate" localSheetId="10">#REF!</definedName>
    <definedName name="Discount_Rate" localSheetId="11">#REF!</definedName>
    <definedName name="Discount_Rate" localSheetId="7">#REF!</definedName>
    <definedName name="Discount_Rate" localSheetId="8">#REF!</definedName>
    <definedName name="Discount_Rate" localSheetId="16">#REF!</definedName>
    <definedName name="Discount_Rate" localSheetId="22">#REF!</definedName>
    <definedName name="Discount_Rate" localSheetId="17">#REF!</definedName>
    <definedName name="Discount_Rate" localSheetId="20">#REF!</definedName>
    <definedName name="Discount_Rate" localSheetId="18">#REF!</definedName>
    <definedName name="Discount_Rate" localSheetId="19">#REF!</definedName>
    <definedName name="Discount_Rate" localSheetId="21">#REF!</definedName>
    <definedName name="Discount_Rate" localSheetId="12">#REF!</definedName>
    <definedName name="Discount_Rate" localSheetId="13">#REF!</definedName>
    <definedName name="Discount_Rate" localSheetId="14">#REF!</definedName>
    <definedName name="Discount_Rate" localSheetId="15">#REF!</definedName>
    <definedName name="Discount_Rate">#REF!</definedName>
    <definedName name="Distribution_Cost" localSheetId="9">#REF!</definedName>
    <definedName name="Distribution_Cost" localSheetId="5">#REF!</definedName>
    <definedName name="Distribution_Cost" localSheetId="6">#REF!</definedName>
    <definedName name="Distribution_Cost" localSheetId="10">#REF!</definedName>
    <definedName name="Distribution_Cost" localSheetId="11">#REF!</definedName>
    <definedName name="Distribution_Cost" localSheetId="7">#REF!</definedName>
    <definedName name="Distribution_Cost" localSheetId="8">#REF!</definedName>
    <definedName name="Distribution_Cost" localSheetId="16">#REF!</definedName>
    <definedName name="Distribution_Cost" localSheetId="22">#REF!</definedName>
    <definedName name="Distribution_Cost" localSheetId="17">#REF!</definedName>
    <definedName name="Distribution_Cost" localSheetId="20">#REF!</definedName>
    <definedName name="Distribution_Cost" localSheetId="18">#REF!</definedName>
    <definedName name="Distribution_Cost" localSheetId="19">#REF!</definedName>
    <definedName name="Distribution_Cost" localSheetId="21">#REF!</definedName>
    <definedName name="Distribution_Cost" localSheetId="12">#REF!</definedName>
    <definedName name="Distribution_Cost" localSheetId="13">#REF!</definedName>
    <definedName name="Distribution_Cost" localSheetId="14">#REF!</definedName>
    <definedName name="Distribution_Cost" localSheetId="15">#REF!</definedName>
    <definedName name="Distribution_Cost">#REF!</definedName>
    <definedName name="Distribution_FOM" localSheetId="9">#REF!</definedName>
    <definedName name="Distribution_FOM" localSheetId="5">#REF!</definedName>
    <definedName name="Distribution_FOM" localSheetId="6">#REF!</definedName>
    <definedName name="Distribution_FOM" localSheetId="10">#REF!</definedName>
    <definedName name="Distribution_FOM" localSheetId="11">#REF!</definedName>
    <definedName name="Distribution_FOM" localSheetId="7">#REF!</definedName>
    <definedName name="Distribution_FOM" localSheetId="8">#REF!</definedName>
    <definedName name="Distribution_FOM" localSheetId="16">#REF!</definedName>
    <definedName name="Distribution_FOM" localSheetId="22">#REF!</definedName>
    <definedName name="Distribution_FOM" localSheetId="17">#REF!</definedName>
    <definedName name="Distribution_FOM" localSheetId="20">#REF!</definedName>
    <definedName name="Distribution_FOM" localSheetId="18">#REF!</definedName>
    <definedName name="Distribution_FOM" localSheetId="19">#REF!</definedName>
    <definedName name="Distribution_FOM" localSheetId="21">#REF!</definedName>
    <definedName name="Distribution_FOM" localSheetId="12">#REF!</definedName>
    <definedName name="Distribution_FOM" localSheetId="13">#REF!</definedName>
    <definedName name="Distribution_FOM" localSheetId="14">#REF!</definedName>
    <definedName name="Distribution_FOM" localSheetId="15">#REF!</definedName>
    <definedName name="Distribution_FOM">#REF!</definedName>
    <definedName name="Effectiveness_Year">#REF!</definedName>
    <definedName name="Emission_Costs_Table">#REF!</definedName>
    <definedName name="Emission_DSM_Gain_Table">#REF!</definedName>
    <definedName name="Emission_DSM_Savings_Table">#REF!</definedName>
    <definedName name="Emission_Repl_Savings_Table">#REF!</definedName>
    <definedName name="Emission_Savings_Table">#REF!</definedName>
    <definedName name="Esc_Rate_Table" localSheetId="9">#REF!</definedName>
    <definedName name="Esc_Rate_Table" localSheetId="5">#REF!</definedName>
    <definedName name="Esc_Rate_Table" localSheetId="6">#REF!</definedName>
    <definedName name="Esc_Rate_Table" localSheetId="10">#REF!</definedName>
    <definedName name="Esc_Rate_Table" localSheetId="11">#REF!</definedName>
    <definedName name="Esc_Rate_Table" localSheetId="7">#REF!</definedName>
    <definedName name="Esc_Rate_Table" localSheetId="8">#REF!</definedName>
    <definedName name="Esc_Rate_Table" localSheetId="16">#REF!</definedName>
    <definedName name="Esc_Rate_Table" localSheetId="22">#REF!</definedName>
    <definedName name="Esc_Rate_Table" localSheetId="17">#REF!</definedName>
    <definedName name="Esc_Rate_Table" localSheetId="20">#REF!</definedName>
    <definedName name="Esc_Rate_Table" localSheetId="18">#REF!</definedName>
    <definedName name="Esc_Rate_Table" localSheetId="19">#REF!</definedName>
    <definedName name="Esc_Rate_Table" localSheetId="21">#REF!</definedName>
    <definedName name="Esc_Rate_Table" localSheetId="12">#REF!</definedName>
    <definedName name="Esc_Rate_Table" localSheetId="13">#REF!</definedName>
    <definedName name="Esc_Rate_Table" localSheetId="14">#REF!</definedName>
    <definedName name="Esc_Rate_Table" localSheetId="15">#REF!</definedName>
    <definedName name="Esc_Rate_Table">#REF!</definedName>
    <definedName name="External_nonrecurring_credit" localSheetId="9">#REF!</definedName>
    <definedName name="External_nonrecurring_credit" localSheetId="5">#REF!</definedName>
    <definedName name="External_nonrecurring_credit" localSheetId="6">#REF!</definedName>
    <definedName name="External_nonrecurring_credit" localSheetId="10">#REF!</definedName>
    <definedName name="External_nonrecurring_credit" localSheetId="11">#REF!</definedName>
    <definedName name="External_nonrecurring_credit" localSheetId="7">#REF!</definedName>
    <definedName name="External_nonrecurring_credit" localSheetId="8">#REF!</definedName>
    <definedName name="External_nonrecurring_credit" localSheetId="16">#REF!</definedName>
    <definedName name="External_nonrecurring_credit" localSheetId="22">#REF!</definedName>
    <definedName name="External_nonrecurring_credit" localSheetId="17">#REF!</definedName>
    <definedName name="External_nonrecurring_credit" localSheetId="20">#REF!</definedName>
    <definedName name="External_nonrecurring_credit" localSheetId="18">#REF!</definedName>
    <definedName name="External_nonrecurring_credit" localSheetId="19">#REF!</definedName>
    <definedName name="External_nonrecurring_credit" localSheetId="21">#REF!</definedName>
    <definedName name="External_nonrecurring_credit" localSheetId="12">#REF!</definedName>
    <definedName name="External_nonrecurring_credit" localSheetId="13">#REF!</definedName>
    <definedName name="External_nonrecurring_credit" localSheetId="14">#REF!</definedName>
    <definedName name="External_nonrecurring_credit" localSheetId="15">#REF!</definedName>
    <definedName name="External_nonrecurring_credit">#REF!</definedName>
    <definedName name="Factor_Rebound" localSheetId="9">#REF!</definedName>
    <definedName name="Factor_Rebound" localSheetId="5">#REF!</definedName>
    <definedName name="Factor_Rebound" localSheetId="6">#REF!</definedName>
    <definedName name="Factor_Rebound" localSheetId="10">#REF!</definedName>
    <definedName name="Factor_Rebound" localSheetId="11">#REF!</definedName>
    <definedName name="Factor_Rebound" localSheetId="7">#REF!</definedName>
    <definedName name="Factor_Rebound" localSheetId="8">#REF!</definedName>
    <definedName name="Factor_Rebound" localSheetId="16">#REF!</definedName>
    <definedName name="Factor_Rebound" localSheetId="22">#REF!</definedName>
    <definedName name="Factor_Rebound" localSheetId="17">#REF!</definedName>
    <definedName name="Factor_Rebound" localSheetId="20">#REF!</definedName>
    <definedName name="Factor_Rebound" localSheetId="18">#REF!</definedName>
    <definedName name="Factor_Rebound" localSheetId="19">#REF!</definedName>
    <definedName name="Factor_Rebound" localSheetId="21">#REF!</definedName>
    <definedName name="Factor_Rebound" localSheetId="12">#REF!</definedName>
    <definedName name="Factor_Rebound" localSheetId="13">#REF!</definedName>
    <definedName name="Factor_Rebound" localSheetId="14">#REF!</definedName>
    <definedName name="Factor_Rebound" localSheetId="15">#REF!</definedName>
    <definedName name="Factor_Rebound">#REF!</definedName>
    <definedName name="Gen_Book_Life">#REF!</definedName>
    <definedName name="Gen_CashFlow_Table">#REF!</definedName>
    <definedName name="Gen_CF_ReplFuel_Fuel">#REF!</definedName>
    <definedName name="Gen_CO2_Rate">#REF!</definedName>
    <definedName name="Gen_Cost">#REF!</definedName>
    <definedName name="Gen_DR">#REF!</definedName>
    <definedName name="Gen_FOM" localSheetId="9">#REF!</definedName>
    <definedName name="Gen_FOM" localSheetId="5">#REF!</definedName>
    <definedName name="Gen_FOM" localSheetId="6">#REF!</definedName>
    <definedName name="Gen_FOM" localSheetId="10">#REF!</definedName>
    <definedName name="Gen_FOM" localSheetId="11">#REF!</definedName>
    <definedName name="Gen_FOM" localSheetId="7">#REF!</definedName>
    <definedName name="Gen_FOM" localSheetId="8">#REF!</definedName>
    <definedName name="Gen_FOM" localSheetId="16">#REF!</definedName>
    <definedName name="Gen_FOM" localSheetId="22">#REF!</definedName>
    <definedName name="Gen_FOM" localSheetId="17">#REF!</definedName>
    <definedName name="Gen_FOM" localSheetId="20">#REF!</definedName>
    <definedName name="Gen_FOM" localSheetId="18">#REF!</definedName>
    <definedName name="Gen_FOM" localSheetId="19">#REF!</definedName>
    <definedName name="Gen_FOM" localSheetId="21">#REF!</definedName>
    <definedName name="Gen_FOM" localSheetId="12">#REF!</definedName>
    <definedName name="Gen_FOM" localSheetId="13">#REF!</definedName>
    <definedName name="Gen_FOM" localSheetId="14">#REF!</definedName>
    <definedName name="Gen_FOM" localSheetId="15">#REF!</definedName>
    <definedName name="Gen_FOM">#REF!</definedName>
    <definedName name="Gen_Hg_Rate" localSheetId="9">#REF!</definedName>
    <definedName name="Gen_Hg_Rate" localSheetId="5">#REF!</definedName>
    <definedName name="Gen_Hg_Rate" localSheetId="6">#REF!</definedName>
    <definedName name="Gen_Hg_Rate" localSheetId="10">#REF!</definedName>
    <definedName name="Gen_Hg_Rate" localSheetId="11">#REF!</definedName>
    <definedName name="Gen_Hg_Rate" localSheetId="7">#REF!</definedName>
    <definedName name="Gen_Hg_Rate" localSheetId="8">#REF!</definedName>
    <definedName name="Gen_Hg_Rate" localSheetId="16">#REF!</definedName>
    <definedName name="Gen_Hg_Rate" localSheetId="22">#REF!</definedName>
    <definedName name="Gen_Hg_Rate" localSheetId="17">#REF!</definedName>
    <definedName name="Gen_Hg_Rate" localSheetId="20">#REF!</definedName>
    <definedName name="Gen_Hg_Rate" localSheetId="18">#REF!</definedName>
    <definedName name="Gen_Hg_Rate" localSheetId="19">#REF!</definedName>
    <definedName name="Gen_Hg_Rate" localSheetId="21">#REF!</definedName>
    <definedName name="Gen_Hg_Rate" localSheetId="12">#REF!</definedName>
    <definedName name="Gen_Hg_Rate" localSheetId="13">#REF!</definedName>
    <definedName name="Gen_Hg_Rate" localSheetId="14">#REF!</definedName>
    <definedName name="Gen_Hg_Rate" localSheetId="15">#REF!</definedName>
    <definedName name="Gen_Hg_Rate">#REF!</definedName>
    <definedName name="Gen_HR" localSheetId="9">#REF!</definedName>
    <definedName name="Gen_HR" localSheetId="5">#REF!</definedName>
    <definedName name="Gen_HR" localSheetId="6">#REF!</definedName>
    <definedName name="Gen_HR" localSheetId="10">#REF!</definedName>
    <definedName name="Gen_HR" localSheetId="11">#REF!</definedName>
    <definedName name="Gen_HR" localSheetId="7">#REF!</definedName>
    <definedName name="Gen_HR" localSheetId="8">#REF!</definedName>
    <definedName name="Gen_HR" localSheetId="16">#REF!</definedName>
    <definedName name="Gen_HR" localSheetId="22">#REF!</definedName>
    <definedName name="Gen_HR" localSheetId="17">#REF!</definedName>
    <definedName name="Gen_HR" localSheetId="20">#REF!</definedName>
    <definedName name="Gen_HR" localSheetId="18">#REF!</definedName>
    <definedName name="Gen_HR" localSheetId="19">#REF!</definedName>
    <definedName name="Gen_HR" localSheetId="21">#REF!</definedName>
    <definedName name="Gen_HR" localSheetId="12">#REF!</definedName>
    <definedName name="Gen_HR" localSheetId="13">#REF!</definedName>
    <definedName name="Gen_HR" localSheetId="14">#REF!</definedName>
    <definedName name="Gen_HR" localSheetId="15">#REF!</definedName>
    <definedName name="Gen_HR">#REF!</definedName>
    <definedName name="Gen_isyear">#REF!</definedName>
    <definedName name="Gen_kWH">#REF!</definedName>
    <definedName name="Gen_Name">#REF!</definedName>
    <definedName name="Gen_NOx_Rate">#REF!</definedName>
    <definedName name="Gen_SO2_Rate">#REF!</definedName>
    <definedName name="Gen_VOM">#REF!</definedName>
    <definedName name="Hg_Rate_Reploil">#REF!</definedName>
    <definedName name="Hg_Rate_SysAvg_Oil">#REF!</definedName>
    <definedName name="HR_Avg_Oil">#REF!</definedName>
    <definedName name="HR_Reduction_Gas">#REF!</definedName>
    <definedName name="HR_Reduction_Gas_LC">#REF!</definedName>
    <definedName name="HR_Reduction_Oil">#REF!</definedName>
    <definedName name="HR_Reduction_Oil_LC">#REF!</definedName>
    <definedName name="In">#REF!</definedName>
    <definedName name="input_Participants">#REF!</definedName>
    <definedName name="Input_Participants_Year">#REF!</definedName>
    <definedName name="ip">#REF!</definedName>
    <definedName name="is_CS">#REF!</definedName>
    <definedName name="is_input_rev_losses0">#REF!</definedName>
    <definedName name="is_LC">#REF!</definedName>
    <definedName name="is_RS">#REF!</definedName>
    <definedName name="Is_Solar_Avoided_Unit">#REF!</definedName>
    <definedName name="ITC_Pct_Table">#REF!</definedName>
    <definedName name="ITC_percent">#REF!</definedName>
    <definedName name="K">#REF!</definedName>
    <definedName name="kw_eff_vector" localSheetId="9">#REF!</definedName>
    <definedName name="kw_eff_vector" localSheetId="5">#REF!</definedName>
    <definedName name="kw_eff_vector" localSheetId="6">#REF!</definedName>
    <definedName name="kw_eff_vector" localSheetId="10">#REF!</definedName>
    <definedName name="kw_eff_vector" localSheetId="11">#REF!</definedName>
    <definedName name="kw_eff_vector" localSheetId="7">#REF!</definedName>
    <definedName name="kw_eff_vector" localSheetId="8">#REF!</definedName>
    <definedName name="kw_eff_vector" localSheetId="16">#REF!</definedName>
    <definedName name="kw_eff_vector" localSheetId="22">#REF!</definedName>
    <definedName name="kw_eff_vector" localSheetId="17">#REF!</definedName>
    <definedName name="kw_eff_vector" localSheetId="20">#REF!</definedName>
    <definedName name="kw_eff_vector" localSheetId="18">#REF!</definedName>
    <definedName name="kw_eff_vector" localSheetId="19">#REF!</definedName>
    <definedName name="kw_eff_vector" localSheetId="21">#REF!</definedName>
    <definedName name="kw_eff_vector" localSheetId="12">#REF!</definedName>
    <definedName name="kw_eff_vector" localSheetId="13">#REF!</definedName>
    <definedName name="kw_eff_vector" localSheetId="14">#REF!</definedName>
    <definedName name="kw_eff_vector" localSheetId="15">#REF!</definedName>
    <definedName name="kw_eff_vector">#REF!</definedName>
    <definedName name="kw_line_loss" localSheetId="9">#REF!</definedName>
    <definedName name="kw_line_loss" localSheetId="5">#REF!</definedName>
    <definedName name="kw_line_loss" localSheetId="6">#REF!</definedName>
    <definedName name="kw_line_loss" localSheetId="10">#REF!</definedName>
    <definedName name="kw_line_loss" localSheetId="11">#REF!</definedName>
    <definedName name="kw_line_loss" localSheetId="7">#REF!</definedName>
    <definedName name="kw_line_loss" localSheetId="8">#REF!</definedName>
    <definedName name="kw_line_loss" localSheetId="16">#REF!</definedName>
    <definedName name="kw_line_loss" localSheetId="22">#REF!</definedName>
    <definedName name="kw_line_loss" localSheetId="17">#REF!</definedName>
    <definedName name="kw_line_loss" localSheetId="20">#REF!</definedName>
    <definedName name="kw_line_loss" localSheetId="18">#REF!</definedName>
    <definedName name="kw_line_loss" localSheetId="19">#REF!</definedName>
    <definedName name="kw_line_loss" localSheetId="21">#REF!</definedName>
    <definedName name="kw_line_loss" localSheetId="12">#REF!</definedName>
    <definedName name="kw_line_loss" localSheetId="13">#REF!</definedName>
    <definedName name="kw_line_loss" localSheetId="14">#REF!</definedName>
    <definedName name="kw_line_loss" localSheetId="15">#REF!</definedName>
    <definedName name="kw_line_loss">#REF!</definedName>
    <definedName name="kw_rebound" localSheetId="9">#REF!</definedName>
    <definedName name="kw_rebound" localSheetId="5">#REF!</definedName>
    <definedName name="kw_rebound" localSheetId="6">#REF!</definedName>
    <definedName name="kw_rebound" localSheetId="10">#REF!</definedName>
    <definedName name="kw_rebound" localSheetId="11">#REF!</definedName>
    <definedName name="kw_rebound" localSheetId="7">#REF!</definedName>
    <definedName name="kw_rebound" localSheetId="8">#REF!</definedName>
    <definedName name="kw_rebound" localSheetId="16">#REF!</definedName>
    <definedName name="kw_rebound" localSheetId="22">#REF!</definedName>
    <definedName name="kw_rebound" localSheetId="17">#REF!</definedName>
    <definedName name="kw_rebound" localSheetId="20">#REF!</definedName>
    <definedName name="kw_rebound" localSheetId="18">#REF!</definedName>
    <definedName name="kw_rebound" localSheetId="19">#REF!</definedName>
    <definedName name="kw_rebound" localSheetId="21">#REF!</definedName>
    <definedName name="kw_rebound" localSheetId="12">#REF!</definedName>
    <definedName name="kw_rebound" localSheetId="13">#REF!</definedName>
    <definedName name="kw_rebound" localSheetId="14">#REF!</definedName>
    <definedName name="kw_rebound" localSheetId="15">#REF!</definedName>
    <definedName name="kw_rebound">#REF!</definedName>
    <definedName name="kwh_eff_vector">#REF!</definedName>
    <definedName name="kWh_gain">#REF!</definedName>
    <definedName name="kwh_line_loss">#REF!</definedName>
    <definedName name="kwh_rebound">#REF!</definedName>
    <definedName name="kWH_reduction">#REF!</definedName>
    <definedName name="kwh_Sellback_Table">#REF!</definedName>
    <definedName name="L">#REF!</definedName>
    <definedName name="lastyr_study">#REF!</definedName>
    <definedName name="lc_admin">#REF!</definedName>
    <definedName name="lc_admin_pct">#REF!</definedName>
    <definedName name="lc_computer">#REF!</definedName>
    <definedName name="lc_dropoff_customer">#REF!</definedName>
    <definedName name="lc_monitoring_cost">#REF!</definedName>
    <definedName name="lc_replace_cost">#REF!</definedName>
    <definedName name="lc_substation">#REF!</definedName>
    <definedName name="lc_transp_cost">#REF!</definedName>
    <definedName name="lc_transponder_failure_rate">#REF!</definedName>
    <definedName name="life_cycle">#REF!</definedName>
    <definedName name="lookup_class">#REF!</definedName>
    <definedName name="max_participants">#REF!</definedName>
    <definedName name="No_of_signups_years">#REF!</definedName>
    <definedName name="NOx_Rate_Reploil">#REF!</definedName>
    <definedName name="NOx_Rate_SysAvg_Oil">#REF!</definedName>
    <definedName name="Offpeak_percent">#REF!</definedName>
    <definedName name="On">#REF!</definedName>
    <definedName name="Onpeak_Percent">#REF!</definedName>
    <definedName name="Participant_equip_costs">#REF!</definedName>
    <definedName name="Participant_OM_cost">#REF!</definedName>
    <definedName name="Participants">#REF!</definedName>
    <definedName name="Percent_Shift">#REF!</definedName>
    <definedName name="pgm_costs">#REF!</definedName>
    <definedName name="pig_dig5" localSheetId="9" hidden="1">{#N/A,#N/A,FALSE,"T COST";#N/A,#N/A,FALSE,"COST_FH"}</definedName>
    <definedName name="pig_dig5" localSheetId="5" hidden="1">{#N/A,#N/A,FALSE,"T COST";#N/A,#N/A,FALSE,"COST_FH"}</definedName>
    <definedName name="pig_dig5" localSheetId="6" hidden="1">{#N/A,#N/A,FALSE,"T COST";#N/A,#N/A,FALSE,"COST_FH"}</definedName>
    <definedName name="pig_dig5" localSheetId="4" hidden="1">{#N/A,#N/A,FALSE,"T COST";#N/A,#N/A,FALSE,"COST_FH"}</definedName>
    <definedName name="pig_dig5" localSheetId="10" hidden="1">{#N/A,#N/A,FALSE,"T COST";#N/A,#N/A,FALSE,"COST_FH"}</definedName>
    <definedName name="pig_dig5" localSheetId="11" hidden="1">{#N/A,#N/A,FALSE,"T COST";#N/A,#N/A,FALSE,"COST_FH"}</definedName>
    <definedName name="pig_dig5" localSheetId="7" hidden="1">{#N/A,#N/A,FALSE,"T COST";#N/A,#N/A,FALSE,"COST_FH"}</definedName>
    <definedName name="pig_dig5" localSheetId="8" hidden="1">{#N/A,#N/A,FALSE,"T COST";#N/A,#N/A,FALSE,"COST_FH"}</definedName>
    <definedName name="pig_dig5" localSheetId="2" hidden="1">{#N/A,#N/A,FALSE,"T COST";#N/A,#N/A,FALSE,"COST_FH"}</definedName>
    <definedName name="pig_dig5" localSheetId="16" hidden="1">{#N/A,#N/A,FALSE,"T COST";#N/A,#N/A,FALSE,"COST_FH"}</definedName>
    <definedName name="pig_dig5" localSheetId="22" hidden="1">{#N/A,#N/A,FALSE,"T COST";#N/A,#N/A,FALSE,"COST_FH"}</definedName>
    <definedName name="pig_dig5" localSheetId="17" hidden="1">{#N/A,#N/A,FALSE,"T COST";#N/A,#N/A,FALSE,"COST_FH"}</definedName>
    <definedName name="pig_dig5" localSheetId="20" hidden="1">{#N/A,#N/A,FALSE,"T COST";#N/A,#N/A,FALSE,"COST_FH"}</definedName>
    <definedName name="pig_dig5" localSheetId="18" hidden="1">{#N/A,#N/A,FALSE,"T COST";#N/A,#N/A,FALSE,"COST_FH"}</definedName>
    <definedName name="pig_dig5" localSheetId="19" hidden="1">{#N/A,#N/A,FALSE,"T COST";#N/A,#N/A,FALSE,"COST_FH"}</definedName>
    <definedName name="pig_dig5" localSheetId="21" hidden="1">{#N/A,#N/A,FALSE,"T COST";#N/A,#N/A,FALSE,"COST_FH"}</definedName>
    <definedName name="pig_dig5" localSheetId="12" hidden="1">{#N/A,#N/A,FALSE,"T COST";#N/A,#N/A,FALSE,"COST_FH"}</definedName>
    <definedName name="pig_dig5" localSheetId="13" hidden="1">{#N/A,#N/A,FALSE,"T COST";#N/A,#N/A,FALSE,"COST_FH"}</definedName>
    <definedName name="pig_dig5" localSheetId="14" hidden="1">{#N/A,#N/A,FALSE,"T COST";#N/A,#N/A,FALSE,"COST_FH"}</definedName>
    <definedName name="pig_dig5" localSheetId="15" hidden="1">{#N/A,#N/A,FALSE,"T COST";#N/A,#N/A,FALSE,"COST_FH"}</definedName>
    <definedName name="pig_dig5" hidden="1">{#N/A,#N/A,FALSE,"T COST";#N/A,#N/A,FALSE,"COST_FH"}</definedName>
    <definedName name="pig_dog" localSheetId="9" hidden="1">{2;#N/A;"R13C16:R17C16";#N/A;"R13C14:R17C15";FALSE;FALSE;FALSE;95;#N/A;#N/A;"R13C19";#N/A;FALSE;FALSE;FALSE;FALSE;#N/A;"";#N/A;FALSE;"";"";#N/A;#N/A;#N/A}</definedName>
    <definedName name="pig_dog" localSheetId="5" hidden="1">{2;#N/A;"R13C16:R17C16";#N/A;"R13C14:R17C15";FALSE;FALSE;FALSE;95;#N/A;#N/A;"R13C19";#N/A;FALSE;FALSE;FALSE;FALSE;#N/A;"";#N/A;FALSE;"";"";#N/A;#N/A;#N/A}</definedName>
    <definedName name="pig_dog" localSheetId="6" hidden="1">{2;#N/A;"R13C16:R17C16";#N/A;"R13C14:R17C15";FALSE;FALSE;FALSE;95;#N/A;#N/A;"R13C19";#N/A;FALSE;FALSE;FALSE;FALSE;#N/A;"";#N/A;FALSE;"";"";#N/A;#N/A;#N/A}</definedName>
    <definedName name="pig_dog" localSheetId="4" hidden="1">{2;#N/A;"R13C16:R17C16";#N/A;"R13C14:R17C15";FALSE;FALSE;FALSE;95;#N/A;#N/A;"R13C19";#N/A;FALSE;FALSE;FALSE;FALSE;#N/A;"";#N/A;FALSE;"";"";#N/A;#N/A;#N/A}</definedName>
    <definedName name="pig_dog" localSheetId="10" hidden="1">{2;#N/A;"R13C16:R17C16";#N/A;"R13C14:R17C15";FALSE;FALSE;FALSE;95;#N/A;#N/A;"R13C19";#N/A;FALSE;FALSE;FALSE;FALSE;#N/A;"";#N/A;FALSE;"";"";#N/A;#N/A;#N/A}</definedName>
    <definedName name="pig_dog" localSheetId="11" hidden="1">{2;#N/A;"R13C16:R17C16";#N/A;"R13C14:R17C15";FALSE;FALSE;FALSE;95;#N/A;#N/A;"R13C19";#N/A;FALSE;FALSE;FALSE;FALSE;#N/A;"";#N/A;FALSE;"";"";#N/A;#N/A;#N/A}</definedName>
    <definedName name="pig_dog" localSheetId="7" hidden="1">{2;#N/A;"R13C16:R17C16";#N/A;"R13C14:R17C15";FALSE;FALSE;FALSE;95;#N/A;#N/A;"R13C19";#N/A;FALSE;FALSE;FALSE;FALSE;#N/A;"";#N/A;FALSE;"";"";#N/A;#N/A;#N/A}</definedName>
    <definedName name="pig_dog" localSheetId="8" hidden="1">{2;#N/A;"R13C16:R17C16";#N/A;"R13C14:R17C15";FALSE;FALSE;FALSE;95;#N/A;#N/A;"R13C19";#N/A;FALSE;FALSE;FALSE;FALSE;#N/A;"";#N/A;FALSE;"";"";#N/A;#N/A;#N/A}</definedName>
    <definedName name="pig_dog" localSheetId="2" hidden="1">{2;#N/A;"R13C16:R17C16";#N/A;"R13C14:R17C15";FALSE;FALSE;FALSE;95;#N/A;#N/A;"R13C19";#N/A;FALSE;FALSE;FALSE;FALSE;#N/A;"";#N/A;FALSE;"";"";#N/A;#N/A;#N/A}</definedName>
    <definedName name="pig_dog" localSheetId="16" hidden="1">{2;#N/A;"R13C16:R17C16";#N/A;"R13C14:R17C15";FALSE;FALSE;FALSE;95;#N/A;#N/A;"R13C19";#N/A;FALSE;FALSE;FALSE;FALSE;#N/A;"";#N/A;FALSE;"";"";#N/A;#N/A;#N/A}</definedName>
    <definedName name="pig_dog" localSheetId="22" hidden="1">{2;#N/A;"R13C16:R17C16";#N/A;"R13C14:R17C15";FALSE;FALSE;FALSE;95;#N/A;#N/A;"R13C19";#N/A;FALSE;FALSE;FALSE;FALSE;#N/A;"";#N/A;FALSE;"";"";#N/A;#N/A;#N/A}</definedName>
    <definedName name="pig_dog" localSheetId="17" hidden="1">{2;#N/A;"R13C16:R17C16";#N/A;"R13C14:R17C15";FALSE;FALSE;FALSE;95;#N/A;#N/A;"R13C19";#N/A;FALSE;FALSE;FALSE;FALSE;#N/A;"";#N/A;FALSE;"";"";#N/A;#N/A;#N/A}</definedName>
    <definedName name="pig_dog" localSheetId="20" hidden="1">{2;#N/A;"R13C16:R17C16";#N/A;"R13C14:R17C15";FALSE;FALSE;FALSE;95;#N/A;#N/A;"R13C19";#N/A;FALSE;FALSE;FALSE;FALSE;#N/A;"";#N/A;FALSE;"";"";#N/A;#N/A;#N/A}</definedName>
    <definedName name="pig_dog" localSheetId="18" hidden="1">{2;#N/A;"R13C16:R17C16";#N/A;"R13C14:R17C15";FALSE;FALSE;FALSE;95;#N/A;#N/A;"R13C19";#N/A;FALSE;FALSE;FALSE;FALSE;#N/A;"";#N/A;FALSE;"";"";#N/A;#N/A;#N/A}</definedName>
    <definedName name="pig_dog" localSheetId="19" hidden="1">{2;#N/A;"R13C16:R17C16";#N/A;"R13C14:R17C15";FALSE;FALSE;FALSE;95;#N/A;#N/A;"R13C19";#N/A;FALSE;FALSE;FALSE;FALSE;#N/A;"";#N/A;FALSE;"";"";#N/A;#N/A;#N/A}</definedName>
    <definedName name="pig_dog" localSheetId="21" hidden="1">{2;#N/A;"R13C16:R17C16";#N/A;"R13C14:R17C15";FALSE;FALSE;FALSE;95;#N/A;#N/A;"R13C19";#N/A;FALSE;FALSE;FALSE;FALSE;#N/A;"";#N/A;FALSE;"";"";#N/A;#N/A;#N/A}</definedName>
    <definedName name="pig_dog" localSheetId="12" hidden="1">{2;#N/A;"R13C16:R17C16";#N/A;"R13C14:R17C15";FALSE;FALSE;FALSE;95;#N/A;#N/A;"R13C19";#N/A;FALSE;FALSE;FALSE;FALSE;#N/A;"";#N/A;FALSE;"";"";#N/A;#N/A;#N/A}</definedName>
    <definedName name="pig_dog" localSheetId="13" hidden="1">{2;#N/A;"R13C16:R17C16";#N/A;"R13C14:R17C15";FALSE;FALSE;FALSE;95;#N/A;#N/A;"R13C19";#N/A;FALSE;FALSE;FALSE;FALSE;#N/A;"";#N/A;FALSE;"";"";#N/A;#N/A;#N/A}</definedName>
    <definedName name="pig_dog" localSheetId="14" hidden="1">{2;#N/A;"R13C16:R17C16";#N/A;"R13C14:R17C15";FALSE;FALSE;FALSE;95;#N/A;#N/A;"R13C19";#N/A;FALSE;FALSE;FALSE;FALSE;#N/A;"";#N/A;FALSE;"";"";#N/A;#N/A;#N/A}</definedName>
    <definedName name="pig_dog" localSheetId="15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9" hidden="1">{"EXCELHLP.HLP!1802";5;10;5;10;13;13;13;8;5;5;10;14;13;13;13;13;5;10;14;13;5;10;1;2;24}</definedName>
    <definedName name="pig_dog\" localSheetId="5" hidden="1">{"EXCELHLP.HLP!1802";5;10;5;10;13;13;13;8;5;5;10;14;13;13;13;13;5;10;14;13;5;10;1;2;24}</definedName>
    <definedName name="pig_dog\" localSheetId="6" hidden="1">{"EXCELHLP.HLP!1802";5;10;5;10;13;13;13;8;5;5;10;14;13;13;13;13;5;10;14;13;5;10;1;2;24}</definedName>
    <definedName name="pig_dog\" localSheetId="4" hidden="1">{"EXCELHLP.HLP!1802";5;10;5;10;13;13;13;8;5;5;10;14;13;13;13;13;5;10;14;13;5;10;1;2;24}</definedName>
    <definedName name="pig_dog\" localSheetId="10" hidden="1">{"EXCELHLP.HLP!1802";5;10;5;10;13;13;13;8;5;5;10;14;13;13;13;13;5;10;14;13;5;10;1;2;24}</definedName>
    <definedName name="pig_dog\" localSheetId="11" hidden="1">{"EXCELHLP.HLP!1802";5;10;5;10;13;13;13;8;5;5;10;14;13;13;13;13;5;10;14;13;5;10;1;2;24}</definedName>
    <definedName name="pig_dog\" localSheetId="7" hidden="1">{"EXCELHLP.HLP!1802";5;10;5;10;13;13;13;8;5;5;10;14;13;13;13;13;5;10;14;13;5;10;1;2;24}</definedName>
    <definedName name="pig_dog\" localSheetId="8" hidden="1">{"EXCELHLP.HLP!1802";5;10;5;10;13;13;13;8;5;5;10;14;13;13;13;13;5;10;14;13;5;10;1;2;24}</definedName>
    <definedName name="pig_dog\" localSheetId="2" hidden="1">{"EXCELHLP.HLP!1802";5;10;5;10;13;13;13;8;5;5;10;14;13;13;13;13;5;10;14;13;5;10;1;2;24}</definedName>
    <definedName name="pig_dog\" localSheetId="16" hidden="1">{"EXCELHLP.HLP!1802";5;10;5;10;13;13;13;8;5;5;10;14;13;13;13;13;5;10;14;13;5;10;1;2;24}</definedName>
    <definedName name="pig_dog\" localSheetId="22" hidden="1">{"EXCELHLP.HLP!1802";5;10;5;10;13;13;13;8;5;5;10;14;13;13;13;13;5;10;14;13;5;10;1;2;24}</definedName>
    <definedName name="pig_dog\" localSheetId="17" hidden="1">{"EXCELHLP.HLP!1802";5;10;5;10;13;13;13;8;5;5;10;14;13;13;13;13;5;10;14;13;5;10;1;2;24}</definedName>
    <definedName name="pig_dog\" localSheetId="20" hidden="1">{"EXCELHLP.HLP!1802";5;10;5;10;13;13;13;8;5;5;10;14;13;13;13;13;5;10;14;13;5;10;1;2;24}</definedName>
    <definedName name="pig_dog\" localSheetId="18" hidden="1">{"EXCELHLP.HLP!1802";5;10;5;10;13;13;13;8;5;5;10;14;13;13;13;13;5;10;14;13;5;10;1;2;24}</definedName>
    <definedName name="pig_dog\" localSheetId="19" hidden="1">{"EXCELHLP.HLP!1802";5;10;5;10;13;13;13;8;5;5;10;14;13;13;13;13;5;10;14;13;5;10;1;2;24}</definedName>
    <definedName name="pig_dog\" localSheetId="21" hidden="1">{"EXCELHLP.HLP!1802";5;10;5;10;13;13;13;8;5;5;10;14;13;13;13;13;5;10;14;13;5;10;1;2;24}</definedName>
    <definedName name="pig_dog\" localSheetId="12" hidden="1">{"EXCELHLP.HLP!1802";5;10;5;10;13;13;13;8;5;5;10;14;13;13;13;13;5;10;14;13;5;10;1;2;24}</definedName>
    <definedName name="pig_dog\" localSheetId="13" hidden="1">{"EXCELHLP.HLP!1802";5;10;5;10;13;13;13;8;5;5;10;14;13;13;13;13;5;10;14;13;5;10;1;2;24}</definedName>
    <definedName name="pig_dog\" localSheetId="14" hidden="1">{"EXCELHLP.HLP!1802";5;10;5;10;13;13;13;8;5;5;10;14;13;13;13;13;5;10;14;13;5;10;1;2;24}</definedName>
    <definedName name="pig_dog\" localSheetId="15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2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2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2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2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2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2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9" hidden="1">{#N/A,#N/A,FALSE,"SUMMARY";#N/A,#N/A,FALSE,"INPUTDATA";#N/A,#N/A,FALSE,"Condenser Performance"}</definedName>
    <definedName name="pig_dog4" localSheetId="5" hidden="1">{#N/A,#N/A,FALSE,"SUMMARY";#N/A,#N/A,FALSE,"INPUTDATA";#N/A,#N/A,FALSE,"Condenser Performance"}</definedName>
    <definedName name="pig_dog4" localSheetId="6" hidden="1">{#N/A,#N/A,FALSE,"SUMMARY";#N/A,#N/A,FALSE,"INPUTDATA";#N/A,#N/A,FALSE,"Condenser Performance"}</definedName>
    <definedName name="pig_dog4" localSheetId="4" hidden="1">{#N/A,#N/A,FALSE,"SUMMARY";#N/A,#N/A,FALSE,"INPUTDATA";#N/A,#N/A,FALSE,"Condenser Performance"}</definedName>
    <definedName name="pig_dog4" localSheetId="10" hidden="1">{#N/A,#N/A,FALSE,"SUMMARY";#N/A,#N/A,FALSE,"INPUTDATA";#N/A,#N/A,FALSE,"Condenser Performance"}</definedName>
    <definedName name="pig_dog4" localSheetId="11" hidden="1">{#N/A,#N/A,FALSE,"SUMMARY";#N/A,#N/A,FALSE,"INPUTDATA";#N/A,#N/A,FALSE,"Condenser Performance"}</definedName>
    <definedName name="pig_dog4" localSheetId="7" hidden="1">{#N/A,#N/A,FALSE,"SUMMARY";#N/A,#N/A,FALSE,"INPUTDATA";#N/A,#N/A,FALSE,"Condenser Performance"}</definedName>
    <definedName name="pig_dog4" localSheetId="8" hidden="1">{#N/A,#N/A,FALSE,"SUMMARY";#N/A,#N/A,FALSE,"INPUTDATA";#N/A,#N/A,FALSE,"Condenser Performance"}</definedName>
    <definedName name="pig_dog4" localSheetId="2" hidden="1">{#N/A,#N/A,FALSE,"SUMMARY";#N/A,#N/A,FALSE,"INPUTDATA";#N/A,#N/A,FALSE,"Condenser Performance"}</definedName>
    <definedName name="pig_dog4" localSheetId="16" hidden="1">{#N/A,#N/A,FALSE,"SUMMARY";#N/A,#N/A,FALSE,"INPUTDATA";#N/A,#N/A,FALSE,"Condenser Performance"}</definedName>
    <definedName name="pig_dog4" localSheetId="22" hidden="1">{#N/A,#N/A,FALSE,"SUMMARY";#N/A,#N/A,FALSE,"INPUTDATA";#N/A,#N/A,FALSE,"Condenser Performance"}</definedName>
    <definedName name="pig_dog4" localSheetId="17" hidden="1">{#N/A,#N/A,FALSE,"SUMMARY";#N/A,#N/A,FALSE,"INPUTDATA";#N/A,#N/A,FALSE,"Condenser Performance"}</definedName>
    <definedName name="pig_dog4" localSheetId="20" hidden="1">{#N/A,#N/A,FALSE,"SUMMARY";#N/A,#N/A,FALSE,"INPUTDATA";#N/A,#N/A,FALSE,"Condenser Performance"}</definedName>
    <definedName name="pig_dog4" localSheetId="18" hidden="1">{#N/A,#N/A,FALSE,"SUMMARY";#N/A,#N/A,FALSE,"INPUTDATA";#N/A,#N/A,FALSE,"Condenser Performance"}</definedName>
    <definedName name="pig_dog4" localSheetId="19" hidden="1">{#N/A,#N/A,FALSE,"SUMMARY";#N/A,#N/A,FALSE,"INPUTDATA";#N/A,#N/A,FALSE,"Condenser Performance"}</definedName>
    <definedName name="pig_dog4" localSheetId="21" hidden="1">{#N/A,#N/A,FALSE,"SUMMARY";#N/A,#N/A,FALSE,"INPUTDATA";#N/A,#N/A,FALSE,"Condenser Performance"}</definedName>
    <definedName name="pig_dog4" localSheetId="12" hidden="1">{#N/A,#N/A,FALSE,"SUMMARY";#N/A,#N/A,FALSE,"INPUTDATA";#N/A,#N/A,FALSE,"Condenser Performance"}</definedName>
    <definedName name="pig_dog4" localSheetId="13" hidden="1">{#N/A,#N/A,FALSE,"SUMMARY";#N/A,#N/A,FALSE,"INPUTDATA";#N/A,#N/A,FALSE,"Condenser Performance"}</definedName>
    <definedName name="pig_dog4" localSheetId="14" hidden="1">{#N/A,#N/A,FALSE,"SUMMARY";#N/A,#N/A,FALSE,"INPUTDATA";#N/A,#N/A,FALSE,"Condenser Performance"}</definedName>
    <definedName name="pig_dog4" localSheetId="15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9" hidden="1">{#N/A,#N/A,FALSE,"INPUTDATA";#N/A,#N/A,FALSE,"SUMMARY";#N/A,#N/A,FALSE,"CTAREP";#N/A,#N/A,FALSE,"CTBREP";#N/A,#N/A,FALSE,"TURBEFF";#N/A,#N/A,FALSE,"Condenser Performance"}</definedName>
    <definedName name="pig_dog6" localSheetId="5" hidden="1">{#N/A,#N/A,FALSE,"INPUTDATA";#N/A,#N/A,FALSE,"SUMMARY";#N/A,#N/A,FALSE,"CTAREP";#N/A,#N/A,FALSE,"CTBREP";#N/A,#N/A,FALSE,"TURBEFF";#N/A,#N/A,FALSE,"Condenser Performance"}</definedName>
    <definedName name="pig_dog6" localSheetId="6" hidden="1">{#N/A,#N/A,FALSE,"INPUTDATA";#N/A,#N/A,FALSE,"SUMMARY";#N/A,#N/A,FALSE,"CTAREP";#N/A,#N/A,FALSE,"CTBREP";#N/A,#N/A,FALSE,"TURBEFF";#N/A,#N/A,FALSE,"Condenser Performance"}</definedName>
    <definedName name="pig_dog6" localSheetId="4" hidden="1">{#N/A,#N/A,FALSE,"INPUTDATA";#N/A,#N/A,FALSE,"SUMMARY";#N/A,#N/A,FALSE,"CTAREP";#N/A,#N/A,FALSE,"CTBREP";#N/A,#N/A,FALSE,"TURBEFF";#N/A,#N/A,FALSE,"Condenser Performance"}</definedName>
    <definedName name="pig_dog6" localSheetId="10" hidden="1">{#N/A,#N/A,FALSE,"INPUTDATA";#N/A,#N/A,FALSE,"SUMMARY";#N/A,#N/A,FALSE,"CTAREP";#N/A,#N/A,FALSE,"CTBREP";#N/A,#N/A,FALSE,"TURBEFF";#N/A,#N/A,FALSE,"Condenser Performance"}</definedName>
    <definedName name="pig_dog6" localSheetId="11" hidden="1">{#N/A,#N/A,FALSE,"INPUTDATA";#N/A,#N/A,FALSE,"SUMMARY";#N/A,#N/A,FALSE,"CTAREP";#N/A,#N/A,FALSE,"CTBREP";#N/A,#N/A,FALSE,"TURBEFF";#N/A,#N/A,FALSE,"Condenser Performance"}</definedName>
    <definedName name="pig_dog6" localSheetId="7" hidden="1">{#N/A,#N/A,FALSE,"INPUTDATA";#N/A,#N/A,FALSE,"SUMMARY";#N/A,#N/A,FALSE,"CTAREP";#N/A,#N/A,FALSE,"CTBREP";#N/A,#N/A,FALSE,"TURBEFF";#N/A,#N/A,FALSE,"Condenser Performance"}</definedName>
    <definedName name="pig_dog6" localSheetId="8" hidden="1">{#N/A,#N/A,FALSE,"INPUTDATA";#N/A,#N/A,FALSE,"SUMMARY";#N/A,#N/A,FALSE,"CTAREP";#N/A,#N/A,FALSE,"CTBREP";#N/A,#N/A,FALSE,"TURBEFF";#N/A,#N/A,FALSE,"Condenser Performance"}</definedName>
    <definedName name="pig_dog6" localSheetId="2" hidden="1">{#N/A,#N/A,FALSE,"INPUTDATA";#N/A,#N/A,FALSE,"SUMMARY";#N/A,#N/A,FALSE,"CTAREP";#N/A,#N/A,FALSE,"CTBREP";#N/A,#N/A,FALSE,"TURBEFF";#N/A,#N/A,FALSE,"Condenser Performance"}</definedName>
    <definedName name="pig_dog6" localSheetId="16" hidden="1">{#N/A,#N/A,FALSE,"INPUTDATA";#N/A,#N/A,FALSE,"SUMMARY";#N/A,#N/A,FALSE,"CTAREP";#N/A,#N/A,FALSE,"CTBREP";#N/A,#N/A,FALSE,"TURBEFF";#N/A,#N/A,FALSE,"Condenser Performance"}</definedName>
    <definedName name="pig_dog6" localSheetId="22" hidden="1">{#N/A,#N/A,FALSE,"INPUTDATA";#N/A,#N/A,FALSE,"SUMMARY";#N/A,#N/A,FALSE,"CTAREP";#N/A,#N/A,FALSE,"CTBREP";#N/A,#N/A,FALSE,"TURBEFF";#N/A,#N/A,FALSE,"Condenser Performance"}</definedName>
    <definedName name="pig_dog6" localSheetId="17" hidden="1">{#N/A,#N/A,FALSE,"INPUTDATA";#N/A,#N/A,FALSE,"SUMMARY";#N/A,#N/A,FALSE,"CTAREP";#N/A,#N/A,FALSE,"CTBREP";#N/A,#N/A,FALSE,"TURBEFF";#N/A,#N/A,FALSE,"Condenser Performance"}</definedName>
    <definedName name="pig_dog6" localSheetId="20" hidden="1">{#N/A,#N/A,FALSE,"INPUTDATA";#N/A,#N/A,FALSE,"SUMMARY";#N/A,#N/A,FALSE,"CTAREP";#N/A,#N/A,FALSE,"CTBREP";#N/A,#N/A,FALSE,"TURBEFF";#N/A,#N/A,FALSE,"Condenser Performance"}</definedName>
    <definedName name="pig_dog6" localSheetId="18" hidden="1">{#N/A,#N/A,FALSE,"INPUTDATA";#N/A,#N/A,FALSE,"SUMMARY";#N/A,#N/A,FALSE,"CTAREP";#N/A,#N/A,FALSE,"CTBREP";#N/A,#N/A,FALSE,"TURBEFF";#N/A,#N/A,FALSE,"Condenser Performance"}</definedName>
    <definedName name="pig_dog6" localSheetId="19" hidden="1">{#N/A,#N/A,FALSE,"INPUTDATA";#N/A,#N/A,FALSE,"SUMMARY";#N/A,#N/A,FALSE,"CTAREP";#N/A,#N/A,FALSE,"CTBREP";#N/A,#N/A,FALSE,"TURBEFF";#N/A,#N/A,FALSE,"Condenser Performance"}</definedName>
    <definedName name="pig_dog6" localSheetId="21" hidden="1">{#N/A,#N/A,FALSE,"INPUTDATA";#N/A,#N/A,FALSE,"SUMMARY";#N/A,#N/A,FALSE,"CTAREP";#N/A,#N/A,FALSE,"CTBREP";#N/A,#N/A,FALSE,"TURBEFF";#N/A,#N/A,FALSE,"Condenser Performance"}</definedName>
    <definedName name="pig_dog6" localSheetId="12" hidden="1">{#N/A,#N/A,FALSE,"INPUTDATA";#N/A,#N/A,FALSE,"SUMMARY";#N/A,#N/A,FALSE,"CTAREP";#N/A,#N/A,FALSE,"CTBREP";#N/A,#N/A,FALSE,"TURBEFF";#N/A,#N/A,FALSE,"Condenser Performance"}</definedName>
    <definedName name="pig_dog6" localSheetId="13" hidden="1">{#N/A,#N/A,FALSE,"INPUTDATA";#N/A,#N/A,FALSE,"SUMMARY";#N/A,#N/A,FALSE,"CTAREP";#N/A,#N/A,FALSE,"CTBREP";#N/A,#N/A,FALSE,"TURBEFF";#N/A,#N/A,FALSE,"Condenser Performance"}</definedName>
    <definedName name="pig_dog6" localSheetId="14" hidden="1">{#N/A,#N/A,FALSE,"INPUTDATA";#N/A,#N/A,FALSE,"SUMMARY";#N/A,#N/A,FALSE,"CTAREP";#N/A,#N/A,FALSE,"CTBREP";#N/A,#N/A,FALSE,"TURBEFF";#N/A,#N/A,FALSE,"Condenser Performance"}</definedName>
    <definedName name="pig_dog6" localSheetId="15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9" hidden="1">{#N/A,#N/A,FALSE,"INPUTDATA";#N/A,#N/A,FALSE,"SUMMARY"}</definedName>
    <definedName name="pig_dog7" localSheetId="5" hidden="1">{#N/A,#N/A,FALSE,"INPUTDATA";#N/A,#N/A,FALSE,"SUMMARY"}</definedName>
    <definedName name="pig_dog7" localSheetId="6" hidden="1">{#N/A,#N/A,FALSE,"INPUTDATA";#N/A,#N/A,FALSE,"SUMMARY"}</definedName>
    <definedName name="pig_dog7" localSheetId="4" hidden="1">{#N/A,#N/A,FALSE,"INPUTDATA";#N/A,#N/A,FALSE,"SUMMARY"}</definedName>
    <definedName name="pig_dog7" localSheetId="10" hidden="1">{#N/A,#N/A,FALSE,"INPUTDATA";#N/A,#N/A,FALSE,"SUMMARY"}</definedName>
    <definedName name="pig_dog7" localSheetId="11" hidden="1">{#N/A,#N/A,FALSE,"INPUTDATA";#N/A,#N/A,FALSE,"SUMMARY"}</definedName>
    <definedName name="pig_dog7" localSheetId="7" hidden="1">{#N/A,#N/A,FALSE,"INPUTDATA";#N/A,#N/A,FALSE,"SUMMARY"}</definedName>
    <definedName name="pig_dog7" localSheetId="8" hidden="1">{#N/A,#N/A,FALSE,"INPUTDATA";#N/A,#N/A,FALSE,"SUMMARY"}</definedName>
    <definedName name="pig_dog7" localSheetId="2" hidden="1">{#N/A,#N/A,FALSE,"INPUTDATA";#N/A,#N/A,FALSE,"SUMMARY"}</definedName>
    <definedName name="pig_dog7" localSheetId="16" hidden="1">{#N/A,#N/A,FALSE,"INPUTDATA";#N/A,#N/A,FALSE,"SUMMARY"}</definedName>
    <definedName name="pig_dog7" localSheetId="22" hidden="1">{#N/A,#N/A,FALSE,"INPUTDATA";#N/A,#N/A,FALSE,"SUMMARY"}</definedName>
    <definedName name="pig_dog7" localSheetId="17" hidden="1">{#N/A,#N/A,FALSE,"INPUTDATA";#N/A,#N/A,FALSE,"SUMMARY"}</definedName>
    <definedName name="pig_dog7" localSheetId="20" hidden="1">{#N/A,#N/A,FALSE,"INPUTDATA";#N/A,#N/A,FALSE,"SUMMARY"}</definedName>
    <definedName name="pig_dog7" localSheetId="18" hidden="1">{#N/A,#N/A,FALSE,"INPUTDATA";#N/A,#N/A,FALSE,"SUMMARY"}</definedName>
    <definedName name="pig_dog7" localSheetId="19" hidden="1">{#N/A,#N/A,FALSE,"INPUTDATA";#N/A,#N/A,FALSE,"SUMMARY"}</definedName>
    <definedName name="pig_dog7" localSheetId="21" hidden="1">{#N/A,#N/A,FALSE,"INPUTDATA";#N/A,#N/A,FALSE,"SUMMARY"}</definedName>
    <definedName name="pig_dog7" localSheetId="12" hidden="1">{#N/A,#N/A,FALSE,"INPUTDATA";#N/A,#N/A,FALSE,"SUMMARY"}</definedName>
    <definedName name="pig_dog7" localSheetId="13" hidden="1">{#N/A,#N/A,FALSE,"INPUTDATA";#N/A,#N/A,FALSE,"SUMMARY"}</definedName>
    <definedName name="pig_dog7" localSheetId="14" hidden="1">{#N/A,#N/A,FALSE,"INPUTDATA";#N/A,#N/A,FALSE,"SUMMARY"}</definedName>
    <definedName name="pig_dog7" localSheetId="15" hidden="1">{#N/A,#N/A,FALSE,"INPUTDATA";#N/A,#N/A,FALSE,"SUMMARY"}</definedName>
    <definedName name="pig_dog7" hidden="1">{#N/A,#N/A,FALSE,"INPUTDATA";#N/A,#N/A,FALSE,"SUMMARY"}</definedName>
    <definedName name="pig_dog8" localSheetId="9" hidden="1">{#N/A,#N/A,FALSE,"INPUTDATA";#N/A,#N/A,FALSE,"SUMMARY";#N/A,#N/A,FALSE,"CTAREP";#N/A,#N/A,FALSE,"CTBREP";#N/A,#N/A,FALSE,"PMG4ST86";#N/A,#N/A,FALSE,"TURBEFF";#N/A,#N/A,FALSE,"Condenser Performance"}</definedName>
    <definedName name="pig_dog8" localSheetId="5" hidden="1">{#N/A,#N/A,FALSE,"INPUTDATA";#N/A,#N/A,FALSE,"SUMMARY";#N/A,#N/A,FALSE,"CTAREP";#N/A,#N/A,FALSE,"CTBREP";#N/A,#N/A,FALSE,"PMG4ST86";#N/A,#N/A,FALSE,"TURBEFF";#N/A,#N/A,FALSE,"Condenser Performance"}</definedName>
    <definedName name="pig_dog8" localSheetId="6" hidden="1">{#N/A,#N/A,FALSE,"INPUTDATA";#N/A,#N/A,FALSE,"SUMMARY";#N/A,#N/A,FALSE,"CTAREP";#N/A,#N/A,FALSE,"CTBREP";#N/A,#N/A,FALSE,"PMG4ST86";#N/A,#N/A,FALSE,"TURBEFF";#N/A,#N/A,FALSE,"Condenser Performance"}</definedName>
    <definedName name="pig_dog8" localSheetId="4" hidden="1">{#N/A,#N/A,FALSE,"INPUTDATA";#N/A,#N/A,FALSE,"SUMMARY";#N/A,#N/A,FALSE,"CTAREP";#N/A,#N/A,FALSE,"CTBREP";#N/A,#N/A,FALSE,"PMG4ST86";#N/A,#N/A,FALSE,"TURBEFF";#N/A,#N/A,FALSE,"Condenser Performance"}</definedName>
    <definedName name="pig_dog8" localSheetId="10" hidden="1">{#N/A,#N/A,FALSE,"INPUTDATA";#N/A,#N/A,FALSE,"SUMMARY";#N/A,#N/A,FALSE,"CTAREP";#N/A,#N/A,FALSE,"CTBREP";#N/A,#N/A,FALSE,"PMG4ST86";#N/A,#N/A,FALSE,"TURBEFF";#N/A,#N/A,FALSE,"Condenser Performance"}</definedName>
    <definedName name="pig_dog8" localSheetId="11" hidden="1">{#N/A,#N/A,FALSE,"INPUTDATA";#N/A,#N/A,FALSE,"SUMMARY";#N/A,#N/A,FALSE,"CTAREP";#N/A,#N/A,FALSE,"CTBREP";#N/A,#N/A,FALSE,"PMG4ST86";#N/A,#N/A,FALSE,"TURBEFF";#N/A,#N/A,FALSE,"Condenser Performance"}</definedName>
    <definedName name="pig_dog8" localSheetId="7" hidden="1">{#N/A,#N/A,FALSE,"INPUTDATA";#N/A,#N/A,FALSE,"SUMMARY";#N/A,#N/A,FALSE,"CTAREP";#N/A,#N/A,FALSE,"CTBREP";#N/A,#N/A,FALSE,"PMG4ST86";#N/A,#N/A,FALSE,"TURBEFF";#N/A,#N/A,FALSE,"Condenser Performance"}</definedName>
    <definedName name="pig_dog8" localSheetId="8" hidden="1">{#N/A,#N/A,FALSE,"INPUTDATA";#N/A,#N/A,FALSE,"SUMMARY";#N/A,#N/A,FALSE,"CTAREP";#N/A,#N/A,FALSE,"CTBREP";#N/A,#N/A,FALSE,"PMG4ST86";#N/A,#N/A,FALSE,"TURBEFF";#N/A,#N/A,FALSE,"Condenser Performance"}</definedName>
    <definedName name="pig_dog8" localSheetId="2" hidden="1">{#N/A,#N/A,FALSE,"INPUTDATA";#N/A,#N/A,FALSE,"SUMMARY";#N/A,#N/A,FALSE,"CTAREP";#N/A,#N/A,FALSE,"CTBREP";#N/A,#N/A,FALSE,"PMG4ST86";#N/A,#N/A,FALSE,"TURBEFF";#N/A,#N/A,FALSE,"Condenser Performance"}</definedName>
    <definedName name="pig_dog8" localSheetId="16" hidden="1">{#N/A,#N/A,FALSE,"INPUTDATA";#N/A,#N/A,FALSE,"SUMMARY";#N/A,#N/A,FALSE,"CTAREP";#N/A,#N/A,FALSE,"CTBREP";#N/A,#N/A,FALSE,"PMG4ST86";#N/A,#N/A,FALSE,"TURBEFF";#N/A,#N/A,FALSE,"Condenser Performance"}</definedName>
    <definedName name="pig_dog8" localSheetId="22" hidden="1">{#N/A,#N/A,FALSE,"INPUTDATA";#N/A,#N/A,FALSE,"SUMMARY";#N/A,#N/A,FALSE,"CTAREP";#N/A,#N/A,FALSE,"CTBREP";#N/A,#N/A,FALSE,"PMG4ST86";#N/A,#N/A,FALSE,"TURBEFF";#N/A,#N/A,FALSE,"Condenser Performance"}</definedName>
    <definedName name="pig_dog8" localSheetId="17" hidden="1">{#N/A,#N/A,FALSE,"INPUTDATA";#N/A,#N/A,FALSE,"SUMMARY";#N/A,#N/A,FALSE,"CTAREP";#N/A,#N/A,FALSE,"CTBREP";#N/A,#N/A,FALSE,"PMG4ST86";#N/A,#N/A,FALSE,"TURBEFF";#N/A,#N/A,FALSE,"Condenser Performance"}</definedName>
    <definedName name="pig_dog8" localSheetId="20" hidden="1">{#N/A,#N/A,FALSE,"INPUTDATA";#N/A,#N/A,FALSE,"SUMMARY";#N/A,#N/A,FALSE,"CTAREP";#N/A,#N/A,FALSE,"CTBREP";#N/A,#N/A,FALSE,"PMG4ST86";#N/A,#N/A,FALSE,"TURBEFF";#N/A,#N/A,FALSE,"Condenser Performance"}</definedName>
    <definedName name="pig_dog8" localSheetId="18" hidden="1">{#N/A,#N/A,FALSE,"INPUTDATA";#N/A,#N/A,FALSE,"SUMMARY";#N/A,#N/A,FALSE,"CTAREP";#N/A,#N/A,FALSE,"CTBREP";#N/A,#N/A,FALSE,"PMG4ST86";#N/A,#N/A,FALSE,"TURBEFF";#N/A,#N/A,FALSE,"Condenser Performance"}</definedName>
    <definedName name="pig_dog8" localSheetId="19" hidden="1">{#N/A,#N/A,FALSE,"INPUTDATA";#N/A,#N/A,FALSE,"SUMMARY";#N/A,#N/A,FALSE,"CTAREP";#N/A,#N/A,FALSE,"CTBREP";#N/A,#N/A,FALSE,"PMG4ST86";#N/A,#N/A,FALSE,"TURBEFF";#N/A,#N/A,FALSE,"Condenser Performance"}</definedName>
    <definedName name="pig_dog8" localSheetId="21" hidden="1">{#N/A,#N/A,FALSE,"INPUTDATA";#N/A,#N/A,FALSE,"SUMMARY";#N/A,#N/A,FALSE,"CTAREP";#N/A,#N/A,FALSE,"CTBREP";#N/A,#N/A,FALSE,"PMG4ST86";#N/A,#N/A,FALSE,"TURBEFF";#N/A,#N/A,FALSE,"Condenser Performance"}</definedName>
    <definedName name="pig_dog8" localSheetId="12" hidden="1">{#N/A,#N/A,FALSE,"INPUTDATA";#N/A,#N/A,FALSE,"SUMMARY";#N/A,#N/A,FALSE,"CTAREP";#N/A,#N/A,FALSE,"CTBREP";#N/A,#N/A,FALSE,"PMG4ST86";#N/A,#N/A,FALSE,"TURBEFF";#N/A,#N/A,FALSE,"Condenser Performance"}</definedName>
    <definedName name="pig_dog8" localSheetId="13" hidden="1">{#N/A,#N/A,FALSE,"INPUTDATA";#N/A,#N/A,FALSE,"SUMMARY";#N/A,#N/A,FALSE,"CTAREP";#N/A,#N/A,FALSE,"CTBREP";#N/A,#N/A,FALSE,"PMG4ST86";#N/A,#N/A,FALSE,"TURBEFF";#N/A,#N/A,FALSE,"Condenser Performance"}</definedName>
    <definedName name="pig_dog8" localSheetId="14" hidden="1">{#N/A,#N/A,FALSE,"INPUTDATA";#N/A,#N/A,FALSE,"SUMMARY";#N/A,#N/A,FALSE,"CTAREP";#N/A,#N/A,FALSE,"CTBREP";#N/A,#N/A,FALSE,"PMG4ST86";#N/A,#N/A,FALSE,"TURBEFF";#N/A,#N/A,FALSE,"Condenser Performance"}</definedName>
    <definedName name="pig_dog8" localSheetId="15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name">#REF!</definedName>
    <definedName name="prior_class" localSheetId="9">#REF!</definedName>
    <definedName name="prior_class" localSheetId="5">#REF!</definedName>
    <definedName name="prior_class" localSheetId="6">#REF!</definedName>
    <definedName name="prior_class" localSheetId="10">#REF!</definedName>
    <definedName name="prior_class" localSheetId="11">#REF!</definedName>
    <definedName name="prior_class" localSheetId="7">#REF!</definedName>
    <definedName name="prior_class" localSheetId="8">#REF!</definedName>
    <definedName name="prior_class" localSheetId="16">#REF!</definedName>
    <definedName name="prior_class" localSheetId="22">#REF!</definedName>
    <definedName name="prior_class" localSheetId="17">#REF!</definedName>
    <definedName name="prior_class" localSheetId="20">#REF!</definedName>
    <definedName name="prior_class" localSheetId="18">#REF!</definedName>
    <definedName name="prior_class" localSheetId="19">#REF!</definedName>
    <definedName name="prior_class" localSheetId="21">#REF!</definedName>
    <definedName name="prior_class" localSheetId="12">#REF!</definedName>
    <definedName name="prior_class" localSheetId="13">#REF!</definedName>
    <definedName name="prior_class" localSheetId="14">#REF!</definedName>
    <definedName name="prior_class" localSheetId="15">#REF!</definedName>
    <definedName name="prior_class">#REF!</definedName>
    <definedName name="ProdCosts_Hour_Table" localSheetId="9">#REF!</definedName>
    <definedName name="ProdCosts_Hour_Table" localSheetId="5">#REF!</definedName>
    <definedName name="ProdCosts_Hour_Table" localSheetId="6">#REF!</definedName>
    <definedName name="ProdCosts_Hour_Table" localSheetId="10">#REF!</definedName>
    <definedName name="ProdCosts_Hour_Table" localSheetId="11">#REF!</definedName>
    <definedName name="ProdCosts_Hour_Table" localSheetId="7">#REF!</definedName>
    <definedName name="ProdCosts_Hour_Table" localSheetId="8">#REF!</definedName>
    <definedName name="ProdCosts_Hour_Table" localSheetId="16">#REF!</definedName>
    <definedName name="ProdCosts_Hour_Table" localSheetId="22">#REF!</definedName>
    <definedName name="ProdCosts_Hour_Table" localSheetId="17">#REF!</definedName>
    <definedName name="ProdCosts_Hour_Table" localSheetId="20">#REF!</definedName>
    <definedName name="ProdCosts_Hour_Table" localSheetId="18">#REF!</definedName>
    <definedName name="ProdCosts_Hour_Table" localSheetId="19">#REF!</definedName>
    <definedName name="ProdCosts_Hour_Table" localSheetId="21">#REF!</definedName>
    <definedName name="ProdCosts_Hour_Table" localSheetId="12">#REF!</definedName>
    <definedName name="ProdCosts_Hour_Table" localSheetId="13">#REF!</definedName>
    <definedName name="ProdCosts_Hour_Table" localSheetId="14">#REF!</definedName>
    <definedName name="ProdCosts_Hour_Table" localSheetId="15">#REF!</definedName>
    <definedName name="ProdCosts_Hour_Table">#REF!</definedName>
    <definedName name="property_insurance_rate" localSheetId="9">#REF!</definedName>
    <definedName name="property_insurance_rate" localSheetId="5">#REF!</definedName>
    <definedName name="property_insurance_rate" localSheetId="6">#REF!</definedName>
    <definedName name="property_insurance_rate" localSheetId="10">#REF!</definedName>
    <definedName name="property_insurance_rate" localSheetId="11">#REF!</definedName>
    <definedName name="property_insurance_rate" localSheetId="7">#REF!</definedName>
    <definedName name="property_insurance_rate" localSheetId="8">#REF!</definedName>
    <definedName name="property_insurance_rate" localSheetId="16">#REF!</definedName>
    <definedName name="property_insurance_rate" localSheetId="22">#REF!</definedName>
    <definedName name="property_insurance_rate" localSheetId="17">#REF!</definedName>
    <definedName name="property_insurance_rate" localSheetId="20">#REF!</definedName>
    <definedName name="property_insurance_rate" localSheetId="18">#REF!</definedName>
    <definedName name="property_insurance_rate" localSheetId="19">#REF!</definedName>
    <definedName name="property_insurance_rate" localSheetId="21">#REF!</definedName>
    <definedName name="property_insurance_rate" localSheetId="12">#REF!</definedName>
    <definedName name="property_insurance_rate" localSheetId="13">#REF!</definedName>
    <definedName name="property_insurance_rate" localSheetId="14">#REF!</definedName>
    <definedName name="property_insurance_rate" localSheetId="15">#REF!</definedName>
    <definedName name="property_insurance_rate">#REF!</definedName>
    <definedName name="Property_Tax_Depreciation_Factor">#REF!</definedName>
    <definedName name="property_tax_rate">#REF!</definedName>
    <definedName name="Property_Tax_Solar">#REF!</definedName>
    <definedName name="R_">#REF!</definedName>
    <definedName name="Rate_Class_withOffPeak">#REF!</definedName>
    <definedName name="rateclass">#REF!</definedName>
    <definedName name="RateClass_Demand_Table">#REF!</definedName>
    <definedName name="RateClass_Energy_Table">#REF!</definedName>
    <definedName name="Rebound">#REF!</definedName>
    <definedName name="Reserve_Margin">#REF!</definedName>
    <definedName name="Revenue_Rate">#REF!</definedName>
    <definedName name="sign_year" localSheetId="9">#REF!</definedName>
    <definedName name="sign_year" localSheetId="5">#REF!</definedName>
    <definedName name="sign_year" localSheetId="6">#REF!</definedName>
    <definedName name="sign_year" localSheetId="10">#REF!</definedName>
    <definedName name="sign_year" localSheetId="11">#REF!</definedName>
    <definedName name="sign_year" localSheetId="7">#REF!</definedName>
    <definedName name="sign_year" localSheetId="8">#REF!</definedName>
    <definedName name="sign_year" localSheetId="16">#REF!</definedName>
    <definedName name="sign_year" localSheetId="22">#REF!</definedName>
    <definedName name="sign_year" localSheetId="17">#REF!</definedName>
    <definedName name="sign_year" localSheetId="20">#REF!</definedName>
    <definedName name="sign_year" localSheetId="18">#REF!</definedName>
    <definedName name="sign_year" localSheetId="19">#REF!</definedName>
    <definedName name="sign_year" localSheetId="21">#REF!</definedName>
    <definedName name="sign_year" localSheetId="12">#REF!</definedName>
    <definedName name="sign_year" localSheetId="13">#REF!</definedName>
    <definedName name="sign_year" localSheetId="14">#REF!</definedName>
    <definedName name="sign_year" localSheetId="15">#REF!</definedName>
    <definedName name="sign_year">#REF!</definedName>
    <definedName name="SO2_Rate_repl_oil" localSheetId="9">#REF!</definedName>
    <definedName name="SO2_Rate_repl_oil" localSheetId="5">#REF!</definedName>
    <definedName name="SO2_Rate_repl_oil" localSheetId="6">#REF!</definedName>
    <definedName name="SO2_Rate_repl_oil" localSheetId="10">#REF!</definedName>
    <definedName name="SO2_Rate_repl_oil" localSheetId="11">#REF!</definedName>
    <definedName name="SO2_Rate_repl_oil" localSheetId="7">#REF!</definedName>
    <definedName name="SO2_Rate_repl_oil" localSheetId="8">#REF!</definedName>
    <definedName name="SO2_Rate_repl_oil" localSheetId="16">#REF!</definedName>
    <definedName name="SO2_Rate_repl_oil" localSheetId="22">#REF!</definedName>
    <definedName name="SO2_Rate_repl_oil" localSheetId="17">#REF!</definedName>
    <definedName name="SO2_Rate_repl_oil" localSheetId="20">#REF!</definedName>
    <definedName name="SO2_Rate_repl_oil" localSheetId="18">#REF!</definedName>
    <definedName name="SO2_Rate_repl_oil" localSheetId="19">#REF!</definedName>
    <definedName name="SO2_Rate_repl_oil" localSheetId="21">#REF!</definedName>
    <definedName name="SO2_Rate_repl_oil" localSheetId="12">#REF!</definedName>
    <definedName name="SO2_Rate_repl_oil" localSheetId="13">#REF!</definedName>
    <definedName name="SO2_Rate_repl_oil" localSheetId="14">#REF!</definedName>
    <definedName name="SO2_Rate_repl_oil" localSheetId="15">#REF!</definedName>
    <definedName name="SO2_Rate_repl_oil">#REF!</definedName>
    <definedName name="SO2_Rate_SysAvg_Oil" localSheetId="9">#REF!</definedName>
    <definedName name="SO2_Rate_SysAvg_Oil" localSheetId="5">#REF!</definedName>
    <definedName name="SO2_Rate_SysAvg_Oil" localSheetId="6">#REF!</definedName>
    <definedName name="SO2_Rate_SysAvg_Oil" localSheetId="10">#REF!</definedName>
    <definedName name="SO2_Rate_SysAvg_Oil" localSheetId="11">#REF!</definedName>
    <definedName name="SO2_Rate_SysAvg_Oil" localSheetId="7">#REF!</definedName>
    <definedName name="SO2_Rate_SysAvg_Oil" localSheetId="8">#REF!</definedName>
    <definedName name="SO2_Rate_SysAvg_Oil" localSheetId="16">#REF!</definedName>
    <definedName name="SO2_Rate_SysAvg_Oil" localSheetId="22">#REF!</definedName>
    <definedName name="SO2_Rate_SysAvg_Oil" localSheetId="17">#REF!</definedName>
    <definedName name="SO2_Rate_SysAvg_Oil" localSheetId="20">#REF!</definedName>
    <definedName name="SO2_Rate_SysAvg_Oil" localSheetId="18">#REF!</definedName>
    <definedName name="SO2_Rate_SysAvg_Oil" localSheetId="19">#REF!</definedName>
    <definedName name="SO2_Rate_SysAvg_Oil" localSheetId="21">#REF!</definedName>
    <definedName name="SO2_Rate_SysAvg_Oil" localSheetId="12">#REF!</definedName>
    <definedName name="SO2_Rate_SysAvg_Oil" localSheetId="13">#REF!</definedName>
    <definedName name="SO2_Rate_SysAvg_Oil" localSheetId="14">#REF!</definedName>
    <definedName name="SO2_Rate_SysAvg_Oil" localSheetId="15">#REF!</definedName>
    <definedName name="SO2_Rate_SysAvg_Oil">#REF!</definedName>
    <definedName name="Solar_Land_Cost">#REF!</definedName>
    <definedName name="Summer_KW_Reduction" localSheetId="9">#REF!</definedName>
    <definedName name="Summer_KW_Reduction" localSheetId="5">#REF!</definedName>
    <definedName name="Summer_KW_Reduction" localSheetId="6">#REF!</definedName>
    <definedName name="Summer_KW_Reduction" localSheetId="10">#REF!</definedName>
    <definedName name="Summer_KW_Reduction" localSheetId="11">#REF!</definedName>
    <definedName name="Summer_KW_Reduction" localSheetId="7">#REF!</definedName>
    <definedName name="Summer_KW_Reduction" localSheetId="8">#REF!</definedName>
    <definedName name="Summer_KW_Reduction" localSheetId="16">#REF!</definedName>
    <definedName name="Summer_KW_Reduction" localSheetId="22">#REF!</definedName>
    <definedName name="Summer_KW_Reduction" localSheetId="17">#REF!</definedName>
    <definedName name="Summer_KW_Reduction" localSheetId="20">#REF!</definedName>
    <definedName name="Summer_KW_Reduction" localSheetId="18">#REF!</definedName>
    <definedName name="Summer_KW_Reduction" localSheetId="19">#REF!</definedName>
    <definedName name="Summer_KW_Reduction" localSheetId="21">#REF!</definedName>
    <definedName name="Summer_KW_Reduction" localSheetId="12">#REF!</definedName>
    <definedName name="Summer_KW_Reduction" localSheetId="13">#REF!</definedName>
    <definedName name="Summer_KW_Reduction" localSheetId="14">#REF!</definedName>
    <definedName name="Summer_KW_Reduction" localSheetId="15">#REF!</definedName>
    <definedName name="Summer_KW_Reduction">#REF!</definedName>
    <definedName name="System_Avg_CO2_Rate" localSheetId="9">#REF!</definedName>
    <definedName name="System_Avg_CO2_Rate" localSheetId="5">#REF!</definedName>
    <definedName name="System_Avg_CO2_Rate" localSheetId="6">#REF!</definedName>
    <definedName name="System_Avg_CO2_Rate" localSheetId="10">#REF!</definedName>
    <definedName name="System_Avg_CO2_Rate" localSheetId="11">#REF!</definedName>
    <definedName name="System_Avg_CO2_Rate" localSheetId="7">#REF!</definedName>
    <definedName name="System_Avg_CO2_Rate" localSheetId="8">#REF!</definedName>
    <definedName name="System_Avg_CO2_Rate" localSheetId="16">#REF!</definedName>
    <definedName name="System_Avg_CO2_Rate" localSheetId="22">#REF!</definedName>
    <definedName name="System_Avg_CO2_Rate" localSheetId="17">#REF!</definedName>
    <definedName name="System_Avg_CO2_Rate" localSheetId="20">#REF!</definedName>
    <definedName name="System_Avg_CO2_Rate" localSheetId="18">#REF!</definedName>
    <definedName name="System_Avg_CO2_Rate" localSheetId="19">#REF!</definedName>
    <definedName name="System_Avg_CO2_Rate" localSheetId="21">#REF!</definedName>
    <definedName name="System_Avg_CO2_Rate" localSheetId="12">#REF!</definedName>
    <definedName name="System_Avg_CO2_Rate" localSheetId="13">#REF!</definedName>
    <definedName name="System_Avg_CO2_Rate" localSheetId="14">#REF!</definedName>
    <definedName name="System_Avg_CO2_Rate" localSheetId="15">#REF!</definedName>
    <definedName name="System_Avg_CO2_Rate">#REF!</definedName>
    <definedName name="System_Avg_Hg_Rate" localSheetId="9">#REF!</definedName>
    <definedName name="System_Avg_Hg_Rate" localSheetId="5">#REF!</definedName>
    <definedName name="System_Avg_Hg_Rate" localSheetId="6">#REF!</definedName>
    <definedName name="System_Avg_Hg_Rate" localSheetId="10">#REF!</definedName>
    <definedName name="System_Avg_Hg_Rate" localSheetId="11">#REF!</definedName>
    <definedName name="System_Avg_Hg_Rate" localSheetId="7">#REF!</definedName>
    <definedName name="System_Avg_Hg_Rate" localSheetId="8">#REF!</definedName>
    <definedName name="System_Avg_Hg_Rate" localSheetId="16">#REF!</definedName>
    <definedName name="System_Avg_Hg_Rate" localSheetId="22">#REF!</definedName>
    <definedName name="System_Avg_Hg_Rate" localSheetId="17">#REF!</definedName>
    <definedName name="System_Avg_Hg_Rate" localSheetId="20">#REF!</definedName>
    <definedName name="System_Avg_Hg_Rate" localSheetId="18">#REF!</definedName>
    <definedName name="System_Avg_Hg_Rate" localSheetId="19">#REF!</definedName>
    <definedName name="System_Avg_Hg_Rate" localSheetId="21">#REF!</definedName>
    <definedName name="System_Avg_Hg_Rate" localSheetId="12">#REF!</definedName>
    <definedName name="System_Avg_Hg_Rate" localSheetId="13">#REF!</definedName>
    <definedName name="System_Avg_Hg_Rate" localSheetId="14">#REF!</definedName>
    <definedName name="System_Avg_Hg_Rate" localSheetId="15">#REF!</definedName>
    <definedName name="System_Avg_Hg_Rate">#REF!</definedName>
    <definedName name="System_Avg_NOx_Rate">#REF!</definedName>
    <definedName name="System_Avg_SO2_Rate">#REF!</definedName>
    <definedName name="System_kWHShift_HR">#REF!</definedName>
    <definedName name="System_kWhShift_Percent_Gas">#REF!</definedName>
    <definedName name="System_Percent_Oil">#REF!</definedName>
    <definedName name="System_PercentGas_Table">#REF!</definedName>
    <definedName name="System_Repl_CO2_Rate">#REF!</definedName>
    <definedName name="System_Repl_Hg_Rate">#REF!</definedName>
    <definedName name="System_Repl_HRgas">#REF!</definedName>
    <definedName name="System_Repl_HRoil">#REF!</definedName>
    <definedName name="System_Repl_NOx_Rate">#REF!</definedName>
    <definedName name="System_Repl_PercentGas">#REF!</definedName>
    <definedName name="System_Repl_PercentOil">#REF!</definedName>
    <definedName name="System_Repl_SO2_Rate">#REF!</definedName>
    <definedName name="T_D_VOD_MeasurePgm_Years">#REF!</definedName>
    <definedName name="Tax_dep_table_col" localSheetId="9">#REF!</definedName>
    <definedName name="Tax_dep_table_col" localSheetId="5">#REF!</definedName>
    <definedName name="Tax_dep_table_col" localSheetId="6">#REF!</definedName>
    <definedName name="Tax_dep_table_col" localSheetId="10">#REF!</definedName>
    <definedName name="Tax_dep_table_col" localSheetId="11">#REF!</definedName>
    <definedName name="Tax_dep_table_col" localSheetId="7">#REF!</definedName>
    <definedName name="Tax_dep_table_col" localSheetId="8">#REF!</definedName>
    <definedName name="Tax_dep_table_col" localSheetId="16">#REF!</definedName>
    <definedName name="Tax_dep_table_col" localSheetId="22">#REF!</definedName>
    <definedName name="Tax_dep_table_col" localSheetId="17">#REF!</definedName>
    <definedName name="Tax_dep_table_col" localSheetId="20">#REF!</definedName>
    <definedName name="Tax_dep_table_col" localSheetId="18">#REF!</definedName>
    <definedName name="Tax_dep_table_col" localSheetId="19">#REF!</definedName>
    <definedName name="Tax_dep_table_col" localSheetId="21">#REF!</definedName>
    <definedName name="Tax_dep_table_col" localSheetId="12">#REF!</definedName>
    <definedName name="Tax_dep_table_col" localSheetId="13">#REF!</definedName>
    <definedName name="Tax_dep_table_col" localSheetId="14">#REF!</definedName>
    <definedName name="Tax_dep_table_col" localSheetId="15">#REF!</definedName>
    <definedName name="Tax_dep_table_col">#REF!</definedName>
    <definedName name="Tax_dep_yr" localSheetId="9">#REF!</definedName>
    <definedName name="Tax_dep_yr" localSheetId="5">#REF!</definedName>
    <definedName name="Tax_dep_yr" localSheetId="6">#REF!</definedName>
    <definedName name="Tax_dep_yr" localSheetId="10">#REF!</definedName>
    <definedName name="Tax_dep_yr" localSheetId="11">#REF!</definedName>
    <definedName name="Tax_dep_yr" localSheetId="7">#REF!</definedName>
    <definedName name="Tax_dep_yr" localSheetId="8">#REF!</definedName>
    <definedName name="Tax_dep_yr" localSheetId="16">#REF!</definedName>
    <definedName name="Tax_dep_yr" localSheetId="22">#REF!</definedName>
    <definedName name="Tax_dep_yr" localSheetId="17">#REF!</definedName>
    <definedName name="Tax_dep_yr" localSheetId="20">#REF!</definedName>
    <definedName name="Tax_dep_yr" localSheetId="18">#REF!</definedName>
    <definedName name="Tax_dep_yr" localSheetId="19">#REF!</definedName>
    <definedName name="Tax_dep_yr" localSheetId="21">#REF!</definedName>
    <definedName name="Tax_dep_yr" localSheetId="12">#REF!</definedName>
    <definedName name="Tax_dep_yr" localSheetId="13">#REF!</definedName>
    <definedName name="Tax_dep_yr" localSheetId="14">#REF!</definedName>
    <definedName name="Tax_dep_yr" localSheetId="15">#REF!</definedName>
    <definedName name="Tax_dep_yr">#REF!</definedName>
    <definedName name="Tax_Depreciable_Basis" localSheetId="9">#REF!</definedName>
    <definedName name="Tax_Depreciable_Basis" localSheetId="5">#REF!</definedName>
    <definedName name="Tax_Depreciable_Basis" localSheetId="6">#REF!</definedName>
    <definedName name="Tax_Depreciable_Basis" localSheetId="10">#REF!</definedName>
    <definedName name="Tax_Depreciable_Basis" localSheetId="11">#REF!</definedName>
    <definedName name="Tax_Depreciable_Basis" localSheetId="7">#REF!</definedName>
    <definedName name="Tax_Depreciable_Basis" localSheetId="8">#REF!</definedName>
    <definedName name="Tax_Depreciable_Basis" localSheetId="16">#REF!</definedName>
    <definedName name="Tax_Depreciable_Basis" localSheetId="22">#REF!</definedName>
    <definedName name="Tax_Depreciable_Basis" localSheetId="17">#REF!</definedName>
    <definedName name="Tax_Depreciable_Basis" localSheetId="20">#REF!</definedName>
    <definedName name="Tax_Depreciable_Basis" localSheetId="18">#REF!</definedName>
    <definedName name="Tax_Depreciable_Basis" localSheetId="19">#REF!</definedName>
    <definedName name="Tax_Depreciable_Basis" localSheetId="21">#REF!</definedName>
    <definedName name="Tax_Depreciable_Basis" localSheetId="12">#REF!</definedName>
    <definedName name="Tax_Depreciable_Basis" localSheetId="13">#REF!</definedName>
    <definedName name="Tax_Depreciable_Basis" localSheetId="14">#REF!</definedName>
    <definedName name="Tax_Depreciable_Basis" localSheetId="15">#REF!</definedName>
    <definedName name="Tax_Depreciable_Basis">#REF!</definedName>
    <definedName name="Tax_Depreciation_Table">#REF!</definedName>
    <definedName name="tax_rate">#REF!</definedName>
    <definedName name="TD_K_Factor">#REF!</definedName>
    <definedName name="TD_Life">#REF!</definedName>
    <definedName name="Total_Cost_Capital_Rate" localSheetId="9">#REF!</definedName>
    <definedName name="Total_Cost_Capital_Rate" localSheetId="5">#REF!</definedName>
    <definedName name="Total_Cost_Capital_Rate" localSheetId="6">#REF!</definedName>
    <definedName name="Total_Cost_Capital_Rate" localSheetId="10">#REF!</definedName>
    <definedName name="Total_Cost_Capital_Rate" localSheetId="11">#REF!</definedName>
    <definedName name="Total_Cost_Capital_Rate" localSheetId="7">#REF!</definedName>
    <definedName name="Total_Cost_Capital_Rate" localSheetId="8">#REF!</definedName>
    <definedName name="Total_Cost_Capital_Rate" localSheetId="16">#REF!</definedName>
    <definedName name="Total_Cost_Capital_Rate" localSheetId="22">#REF!</definedName>
    <definedName name="Total_Cost_Capital_Rate" localSheetId="17">#REF!</definedName>
    <definedName name="Total_Cost_Capital_Rate" localSheetId="20">#REF!</definedName>
    <definedName name="Total_Cost_Capital_Rate" localSheetId="18">#REF!</definedName>
    <definedName name="Total_Cost_Capital_Rate" localSheetId="19">#REF!</definedName>
    <definedName name="Total_Cost_Capital_Rate" localSheetId="21">#REF!</definedName>
    <definedName name="Total_Cost_Capital_Rate" localSheetId="12">#REF!</definedName>
    <definedName name="Total_Cost_Capital_Rate" localSheetId="13">#REF!</definedName>
    <definedName name="Total_Cost_Capital_Rate" localSheetId="14">#REF!</definedName>
    <definedName name="Total_Cost_Capital_Rate" localSheetId="15">#REF!</definedName>
    <definedName name="Total_Cost_Capital_Rate">#REF!</definedName>
    <definedName name="Total_Incremental_Demand" localSheetId="9">#REF!</definedName>
    <definedName name="Total_Incremental_Demand" localSheetId="5">#REF!</definedName>
    <definedName name="Total_Incremental_Demand" localSheetId="6">#REF!</definedName>
    <definedName name="Total_Incremental_Demand" localSheetId="10">#REF!</definedName>
    <definedName name="Total_Incremental_Demand" localSheetId="11">#REF!</definedName>
    <definedName name="Total_Incremental_Demand" localSheetId="7">#REF!</definedName>
    <definedName name="Total_Incremental_Demand" localSheetId="8">#REF!</definedName>
    <definedName name="Total_Incremental_Demand" localSheetId="16">#REF!</definedName>
    <definedName name="Total_Incremental_Demand" localSheetId="22">#REF!</definedName>
    <definedName name="Total_Incremental_Demand" localSheetId="17">#REF!</definedName>
    <definedName name="Total_Incremental_Demand" localSheetId="20">#REF!</definedName>
    <definedName name="Total_Incremental_Demand" localSheetId="18">#REF!</definedName>
    <definedName name="Total_Incremental_Demand" localSheetId="19">#REF!</definedName>
    <definedName name="Total_Incremental_Demand" localSheetId="21">#REF!</definedName>
    <definedName name="Total_Incremental_Demand" localSheetId="12">#REF!</definedName>
    <definedName name="Total_Incremental_Demand" localSheetId="13">#REF!</definedName>
    <definedName name="Total_Incremental_Demand" localSheetId="14">#REF!</definedName>
    <definedName name="Total_Incremental_Demand" localSheetId="15">#REF!</definedName>
    <definedName name="Total_Incremental_Demand">#REF!</definedName>
    <definedName name="Total_Incremental_Gain" localSheetId="9">#REF!</definedName>
    <definedName name="Total_Incremental_Gain" localSheetId="5">#REF!</definedName>
    <definedName name="Total_Incremental_Gain" localSheetId="6">#REF!</definedName>
    <definedName name="Total_Incremental_Gain" localSheetId="10">#REF!</definedName>
    <definedName name="Total_Incremental_Gain" localSheetId="11">#REF!</definedName>
    <definedName name="Total_Incremental_Gain" localSheetId="7">#REF!</definedName>
    <definedName name="Total_Incremental_Gain" localSheetId="8">#REF!</definedName>
    <definedName name="Total_Incremental_Gain" localSheetId="16">#REF!</definedName>
    <definedName name="Total_Incremental_Gain" localSheetId="22">#REF!</definedName>
    <definedName name="Total_Incremental_Gain" localSheetId="17">#REF!</definedName>
    <definedName name="Total_Incremental_Gain" localSheetId="20">#REF!</definedName>
    <definedName name="Total_Incremental_Gain" localSheetId="18">#REF!</definedName>
    <definedName name="Total_Incremental_Gain" localSheetId="19">#REF!</definedName>
    <definedName name="Total_Incremental_Gain" localSheetId="21">#REF!</definedName>
    <definedName name="Total_Incremental_Gain" localSheetId="12">#REF!</definedName>
    <definedName name="Total_Incremental_Gain" localSheetId="13">#REF!</definedName>
    <definedName name="Total_Incremental_Gain" localSheetId="14">#REF!</definedName>
    <definedName name="Total_Incremental_Gain" localSheetId="15">#REF!</definedName>
    <definedName name="Total_Incremental_Gain">#REF!</definedName>
    <definedName name="Total_Incremental_Loss" localSheetId="9">#REF!</definedName>
    <definedName name="Total_Incremental_Loss" localSheetId="5">#REF!</definedName>
    <definedName name="Total_Incremental_Loss" localSheetId="6">#REF!</definedName>
    <definedName name="Total_Incremental_Loss" localSheetId="10">#REF!</definedName>
    <definedName name="Total_Incremental_Loss" localSheetId="11">#REF!</definedName>
    <definedName name="Total_Incremental_Loss" localSheetId="7">#REF!</definedName>
    <definedName name="Total_Incremental_Loss" localSheetId="8">#REF!</definedName>
    <definedName name="Total_Incremental_Loss" localSheetId="16">#REF!</definedName>
    <definedName name="Total_Incremental_Loss" localSheetId="22">#REF!</definedName>
    <definedName name="Total_Incremental_Loss" localSheetId="17">#REF!</definedName>
    <definedName name="Total_Incremental_Loss" localSheetId="20">#REF!</definedName>
    <definedName name="Total_Incremental_Loss" localSheetId="18">#REF!</definedName>
    <definedName name="Total_Incremental_Loss" localSheetId="19">#REF!</definedName>
    <definedName name="Total_Incremental_Loss" localSheetId="21">#REF!</definedName>
    <definedName name="Total_Incremental_Loss" localSheetId="12">#REF!</definedName>
    <definedName name="Total_Incremental_Loss" localSheetId="13">#REF!</definedName>
    <definedName name="Total_Incremental_Loss" localSheetId="14">#REF!</definedName>
    <definedName name="Total_Incremental_Loss" localSheetId="15">#REF!</definedName>
    <definedName name="Total_Incremental_Loss">#REF!</definedName>
    <definedName name="Transponder1">#REF!</definedName>
    <definedName name="Transponder2">#REF!</definedName>
    <definedName name="Transponder3">#REF!</definedName>
    <definedName name="Transponder4">#REF!</definedName>
    <definedName name="Transponder5">#REF!</definedName>
    <definedName name="Transponder6">#REF!</definedName>
    <definedName name="True_False">#REF!</definedName>
    <definedName name="Tx_Cost">#REF!</definedName>
    <definedName name="Tx_FOM">#REF!</definedName>
    <definedName name="TxnDist_RevReq">#REF!</definedName>
    <definedName name="utility_nonrec_cost">#REF!</definedName>
    <definedName name="Utility_nonrecurring_rebate">#REF!</definedName>
    <definedName name="utility_rec_cost">#REF!</definedName>
    <definedName name="utility_recurring_rebate">#REF!</definedName>
    <definedName name="VACm">#REF!</definedName>
    <definedName name="VOD_Dist_Cap">#REF!</definedName>
    <definedName name="VOD_Gen_Cap">#REF!</definedName>
    <definedName name="VOD_Gen_Multiplier">#REF!</definedName>
    <definedName name="VOD_kWatGen">#REF!</definedName>
    <definedName name="VOD_MeasurePgm_Years">#REF!</definedName>
    <definedName name="VOD_pgm_lastyear">#REF!</definedName>
    <definedName name="VOD_Trans_Cap">#REF!</definedName>
    <definedName name="wacc">#REF!</definedName>
    <definedName name="WACC_common_rate">#REF!</definedName>
    <definedName name="WACC_debt_rate">#REF!</definedName>
    <definedName name="WACC_pct_common">#REF!</definedName>
    <definedName name="WACC_pct_debt">#REF!</definedName>
    <definedName name="WACC_pct_preferred">#REF!</definedName>
    <definedName name="WACC_preferred_rate">#REF!</definedName>
    <definedName name="Winter_KW_Bill">#REF!</definedName>
    <definedName name="Winter_KW_Reduction">#REF!</definedName>
    <definedName name="wrn.ALL.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2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2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2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2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2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2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9" hidden="1">{#N/A,#N/A,FALSE,"SUMMARY";#N/A,#N/A,FALSE,"INPUTDATA";#N/A,#N/A,FALSE,"Condenser Performance"}</definedName>
    <definedName name="wrn.Condenser._.Summary." localSheetId="5" hidden="1">{#N/A,#N/A,FALSE,"SUMMARY";#N/A,#N/A,FALSE,"INPUTDATA";#N/A,#N/A,FALSE,"Condenser Performance"}</definedName>
    <definedName name="wrn.Condenser._.Summary." localSheetId="6" hidden="1">{#N/A,#N/A,FALSE,"SUMMARY";#N/A,#N/A,FALSE,"INPUTDATA";#N/A,#N/A,FALSE,"Condenser Performance"}</definedName>
    <definedName name="wrn.Condenser._.Summary." localSheetId="4" hidden="1">{#N/A,#N/A,FALSE,"SUMMARY";#N/A,#N/A,FALSE,"INPUTDATA";#N/A,#N/A,FALSE,"Condenser Performance"}</definedName>
    <definedName name="wrn.Condenser._.Summary." localSheetId="10" hidden="1">{#N/A,#N/A,FALSE,"SUMMARY";#N/A,#N/A,FALSE,"INPUTDATA";#N/A,#N/A,FALSE,"Condenser Performance"}</definedName>
    <definedName name="wrn.Condenser._.Summary." localSheetId="11" hidden="1">{#N/A,#N/A,FALSE,"SUMMARY";#N/A,#N/A,FALSE,"INPUTDATA";#N/A,#N/A,FALSE,"Condenser Performance"}</definedName>
    <definedName name="wrn.Condenser._.Summary." localSheetId="7" hidden="1">{#N/A,#N/A,FALSE,"SUMMARY";#N/A,#N/A,FALSE,"INPUTDATA";#N/A,#N/A,FALSE,"Condenser Performance"}</definedName>
    <definedName name="wrn.Condenser._.Summary." localSheetId="8" hidden="1">{#N/A,#N/A,FALSE,"SUMMARY";#N/A,#N/A,FALSE,"INPUTDATA";#N/A,#N/A,FALSE,"Condenser Performance"}</definedName>
    <definedName name="wrn.Condenser._.Summary." localSheetId="2" hidden="1">{#N/A,#N/A,FALSE,"SUMMARY";#N/A,#N/A,FALSE,"INPUTDATA";#N/A,#N/A,FALSE,"Condenser Performance"}</definedName>
    <definedName name="wrn.Condenser._.Summary." localSheetId="16" hidden="1">{#N/A,#N/A,FALSE,"SUMMARY";#N/A,#N/A,FALSE,"INPUTDATA";#N/A,#N/A,FALSE,"Condenser Performance"}</definedName>
    <definedName name="wrn.Condenser._.Summary." localSheetId="22" hidden="1">{#N/A,#N/A,FALSE,"SUMMARY";#N/A,#N/A,FALSE,"INPUTDATA";#N/A,#N/A,FALSE,"Condenser Performance"}</definedName>
    <definedName name="wrn.Condenser._.Summary." localSheetId="17" hidden="1">{#N/A,#N/A,FALSE,"SUMMARY";#N/A,#N/A,FALSE,"INPUTDATA";#N/A,#N/A,FALSE,"Condenser Performance"}</definedName>
    <definedName name="wrn.Condenser._.Summary." localSheetId="20" hidden="1">{#N/A,#N/A,FALSE,"SUMMARY";#N/A,#N/A,FALSE,"INPUTDATA";#N/A,#N/A,FALSE,"Condenser Performance"}</definedName>
    <definedName name="wrn.Condenser._.Summary." localSheetId="18" hidden="1">{#N/A,#N/A,FALSE,"SUMMARY";#N/A,#N/A,FALSE,"INPUTDATA";#N/A,#N/A,FALSE,"Condenser Performance"}</definedName>
    <definedName name="wrn.Condenser._.Summary." localSheetId="19" hidden="1">{#N/A,#N/A,FALSE,"SUMMARY";#N/A,#N/A,FALSE,"INPUTDATA";#N/A,#N/A,FALSE,"Condenser Performance"}</definedName>
    <definedName name="wrn.Condenser._.Summary." localSheetId="21" hidden="1">{#N/A,#N/A,FALSE,"SUMMARY";#N/A,#N/A,FALSE,"INPUTDATA";#N/A,#N/A,FALSE,"Condenser Performance"}</definedName>
    <definedName name="wrn.Condenser._.Summary." localSheetId="12" hidden="1">{#N/A,#N/A,FALSE,"SUMMARY";#N/A,#N/A,FALSE,"INPUTDATA";#N/A,#N/A,FALSE,"Condenser Performance"}</definedName>
    <definedName name="wrn.Condenser._.Summary." localSheetId="13" hidden="1">{#N/A,#N/A,FALSE,"SUMMARY";#N/A,#N/A,FALSE,"INPUTDATA";#N/A,#N/A,FALSE,"Condenser Performance"}</definedName>
    <definedName name="wrn.Condenser._.Summary." localSheetId="14" hidden="1">{#N/A,#N/A,FALSE,"SUMMARY";#N/A,#N/A,FALSE,"INPUTDATA";#N/A,#N/A,FALSE,"Condenser Performance"}</definedName>
    <definedName name="wrn.Condenser._.Summary." localSheetId="15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9" hidden="1">{#N/A,#N/A,FALSE,"T COST";#N/A,#N/A,FALSE,"COST_FH"}</definedName>
    <definedName name="wrn.COST." localSheetId="5" hidden="1">{#N/A,#N/A,FALSE,"T COST";#N/A,#N/A,FALSE,"COST_FH"}</definedName>
    <definedName name="wrn.COST." localSheetId="6" hidden="1">{#N/A,#N/A,FALSE,"T COST";#N/A,#N/A,FALSE,"COST_FH"}</definedName>
    <definedName name="wrn.COST." localSheetId="4" hidden="1">{#N/A,#N/A,FALSE,"T COST";#N/A,#N/A,FALSE,"COST_FH"}</definedName>
    <definedName name="wrn.COST." localSheetId="10" hidden="1">{#N/A,#N/A,FALSE,"T COST";#N/A,#N/A,FALSE,"COST_FH"}</definedName>
    <definedName name="wrn.COST." localSheetId="11" hidden="1">{#N/A,#N/A,FALSE,"T COST";#N/A,#N/A,FALSE,"COST_FH"}</definedName>
    <definedName name="wrn.COST." localSheetId="7" hidden="1">{#N/A,#N/A,FALSE,"T COST";#N/A,#N/A,FALSE,"COST_FH"}</definedName>
    <definedName name="wrn.COST." localSheetId="8" hidden="1">{#N/A,#N/A,FALSE,"T COST";#N/A,#N/A,FALSE,"COST_FH"}</definedName>
    <definedName name="wrn.COST." localSheetId="2" hidden="1">{#N/A,#N/A,FALSE,"T COST";#N/A,#N/A,FALSE,"COST_FH"}</definedName>
    <definedName name="wrn.COST." localSheetId="16" hidden="1">{#N/A,#N/A,FALSE,"T COST";#N/A,#N/A,FALSE,"COST_FH"}</definedName>
    <definedName name="wrn.COST." localSheetId="22" hidden="1">{#N/A,#N/A,FALSE,"T COST";#N/A,#N/A,FALSE,"COST_FH"}</definedName>
    <definedName name="wrn.COST." localSheetId="17" hidden="1">{#N/A,#N/A,FALSE,"T COST";#N/A,#N/A,FALSE,"COST_FH"}</definedName>
    <definedName name="wrn.COST." localSheetId="20" hidden="1">{#N/A,#N/A,FALSE,"T COST";#N/A,#N/A,FALSE,"COST_FH"}</definedName>
    <definedName name="wrn.COST." localSheetId="18" hidden="1">{#N/A,#N/A,FALSE,"T COST";#N/A,#N/A,FALSE,"COST_FH"}</definedName>
    <definedName name="wrn.COST." localSheetId="19" hidden="1">{#N/A,#N/A,FALSE,"T COST";#N/A,#N/A,FALSE,"COST_FH"}</definedName>
    <definedName name="wrn.COST." localSheetId="21" hidden="1">{#N/A,#N/A,FALSE,"T COST";#N/A,#N/A,FALSE,"COST_FH"}</definedName>
    <definedName name="wrn.COST." localSheetId="12" hidden="1">{#N/A,#N/A,FALSE,"T COST";#N/A,#N/A,FALSE,"COST_FH"}</definedName>
    <definedName name="wrn.COST." localSheetId="13" hidden="1">{#N/A,#N/A,FALSE,"T COST";#N/A,#N/A,FALSE,"COST_FH"}</definedName>
    <definedName name="wrn.COST." localSheetId="14" hidden="1">{#N/A,#N/A,FALSE,"T COST";#N/A,#N/A,FALSE,"COST_FH"}</definedName>
    <definedName name="wrn.COST." localSheetId="15" hidden="1">{#N/A,#N/A,FALSE,"T COST";#N/A,#N/A,FALSE,"COST_FH"}</definedName>
    <definedName name="wrn.COST." hidden="1">{#N/A,#N/A,FALSE,"T COST";#N/A,#N/A,FALSE,"COST_FH"}</definedName>
    <definedName name="wrn.Engr._.Summary." localSheetId="9" hidden="1">{#N/A,#N/A,FALSE,"INPUTDATA";#N/A,#N/A,FALSE,"SUMMARY";#N/A,#N/A,FALSE,"CTAREP";#N/A,#N/A,FALSE,"CTBREP";#N/A,#N/A,FALSE,"TURBEFF";#N/A,#N/A,FALSE,"Condenser Performance"}</definedName>
    <definedName name="wrn.Engr._.Summary." localSheetId="5" hidden="1">{#N/A,#N/A,FALSE,"INPUTDATA";#N/A,#N/A,FALSE,"SUMMARY";#N/A,#N/A,FALSE,"CTAREP";#N/A,#N/A,FALSE,"CTBREP";#N/A,#N/A,FALSE,"TURBEFF";#N/A,#N/A,FALSE,"Condenser Performance"}</definedName>
    <definedName name="wrn.Engr._.Summary." localSheetId="6" hidden="1">{#N/A,#N/A,FALSE,"INPUTDATA";#N/A,#N/A,FALSE,"SUMMARY";#N/A,#N/A,FALSE,"CTAREP";#N/A,#N/A,FALSE,"CTBREP";#N/A,#N/A,FALSE,"TURBEFF";#N/A,#N/A,FALSE,"Condenser Performance"}</definedName>
    <definedName name="wrn.Engr._.Summary." localSheetId="4" hidden="1">{#N/A,#N/A,FALSE,"INPUTDATA";#N/A,#N/A,FALSE,"SUMMARY";#N/A,#N/A,FALSE,"CTAREP";#N/A,#N/A,FALSE,"CTBREP";#N/A,#N/A,FALSE,"TURBEFF";#N/A,#N/A,FALSE,"Condenser Performance"}</definedName>
    <definedName name="wrn.Engr._.Summary." localSheetId="10" hidden="1">{#N/A,#N/A,FALSE,"INPUTDATA";#N/A,#N/A,FALSE,"SUMMARY";#N/A,#N/A,FALSE,"CTAREP";#N/A,#N/A,FALSE,"CTBREP";#N/A,#N/A,FALSE,"TURBEFF";#N/A,#N/A,FALSE,"Condenser Performance"}</definedName>
    <definedName name="wrn.Engr._.Summary." localSheetId="11" hidden="1">{#N/A,#N/A,FALSE,"INPUTDATA";#N/A,#N/A,FALSE,"SUMMARY";#N/A,#N/A,FALSE,"CTAREP";#N/A,#N/A,FALSE,"CTBREP";#N/A,#N/A,FALSE,"TURBEFF";#N/A,#N/A,FALSE,"Condenser Performance"}</definedName>
    <definedName name="wrn.Engr._.Summary." localSheetId="7" hidden="1">{#N/A,#N/A,FALSE,"INPUTDATA";#N/A,#N/A,FALSE,"SUMMARY";#N/A,#N/A,FALSE,"CTAREP";#N/A,#N/A,FALSE,"CTBREP";#N/A,#N/A,FALSE,"TURBEFF";#N/A,#N/A,FALSE,"Condenser Performance"}</definedName>
    <definedName name="wrn.Engr._.Summary." localSheetId="8" hidden="1">{#N/A,#N/A,FALSE,"INPUTDATA";#N/A,#N/A,FALSE,"SUMMARY";#N/A,#N/A,FALSE,"CTAREP";#N/A,#N/A,FALSE,"CTBREP";#N/A,#N/A,FALSE,"TURBEFF";#N/A,#N/A,FALSE,"Condenser Performance"}</definedName>
    <definedName name="wrn.Engr._.Summary." localSheetId="2" hidden="1">{#N/A,#N/A,FALSE,"INPUTDATA";#N/A,#N/A,FALSE,"SUMMARY";#N/A,#N/A,FALSE,"CTAREP";#N/A,#N/A,FALSE,"CTBREP";#N/A,#N/A,FALSE,"TURBEFF";#N/A,#N/A,FALSE,"Condenser Performance"}</definedName>
    <definedName name="wrn.Engr._.Summary." localSheetId="16" hidden="1">{#N/A,#N/A,FALSE,"INPUTDATA";#N/A,#N/A,FALSE,"SUMMARY";#N/A,#N/A,FALSE,"CTAREP";#N/A,#N/A,FALSE,"CTBREP";#N/A,#N/A,FALSE,"TURBEFF";#N/A,#N/A,FALSE,"Condenser Performance"}</definedName>
    <definedName name="wrn.Engr._.Summary." localSheetId="22" hidden="1">{#N/A,#N/A,FALSE,"INPUTDATA";#N/A,#N/A,FALSE,"SUMMARY";#N/A,#N/A,FALSE,"CTAREP";#N/A,#N/A,FALSE,"CTBREP";#N/A,#N/A,FALSE,"TURBEFF";#N/A,#N/A,FALSE,"Condenser Performance"}</definedName>
    <definedName name="wrn.Engr._.Summary." localSheetId="17" hidden="1">{#N/A,#N/A,FALSE,"INPUTDATA";#N/A,#N/A,FALSE,"SUMMARY";#N/A,#N/A,FALSE,"CTAREP";#N/A,#N/A,FALSE,"CTBREP";#N/A,#N/A,FALSE,"TURBEFF";#N/A,#N/A,FALSE,"Condenser Performance"}</definedName>
    <definedName name="wrn.Engr._.Summary." localSheetId="20" hidden="1">{#N/A,#N/A,FALSE,"INPUTDATA";#N/A,#N/A,FALSE,"SUMMARY";#N/A,#N/A,FALSE,"CTAREP";#N/A,#N/A,FALSE,"CTBREP";#N/A,#N/A,FALSE,"TURBEFF";#N/A,#N/A,FALSE,"Condenser Performance"}</definedName>
    <definedName name="wrn.Engr._.Summary." localSheetId="18" hidden="1">{#N/A,#N/A,FALSE,"INPUTDATA";#N/A,#N/A,FALSE,"SUMMARY";#N/A,#N/A,FALSE,"CTAREP";#N/A,#N/A,FALSE,"CTBREP";#N/A,#N/A,FALSE,"TURBEFF";#N/A,#N/A,FALSE,"Condenser Performance"}</definedName>
    <definedName name="wrn.Engr._.Summary." localSheetId="19" hidden="1">{#N/A,#N/A,FALSE,"INPUTDATA";#N/A,#N/A,FALSE,"SUMMARY";#N/A,#N/A,FALSE,"CTAREP";#N/A,#N/A,FALSE,"CTBREP";#N/A,#N/A,FALSE,"TURBEFF";#N/A,#N/A,FALSE,"Condenser Performance"}</definedName>
    <definedName name="wrn.Engr._.Summary." localSheetId="21" hidden="1">{#N/A,#N/A,FALSE,"INPUTDATA";#N/A,#N/A,FALSE,"SUMMARY";#N/A,#N/A,FALSE,"CTAREP";#N/A,#N/A,FALSE,"CTBREP";#N/A,#N/A,FALSE,"TURBEFF";#N/A,#N/A,FALSE,"Condenser Performance"}</definedName>
    <definedName name="wrn.Engr._.Summary." localSheetId="12" hidden="1">{#N/A,#N/A,FALSE,"INPUTDATA";#N/A,#N/A,FALSE,"SUMMARY";#N/A,#N/A,FALSE,"CTAREP";#N/A,#N/A,FALSE,"CTBREP";#N/A,#N/A,FALSE,"TURBEFF";#N/A,#N/A,FALSE,"Condenser Performance"}</definedName>
    <definedName name="wrn.Engr._.Summary." localSheetId="13" hidden="1">{#N/A,#N/A,FALSE,"INPUTDATA";#N/A,#N/A,FALSE,"SUMMARY";#N/A,#N/A,FALSE,"CTAREP";#N/A,#N/A,FALSE,"CTBREP";#N/A,#N/A,FALSE,"TURBEFF";#N/A,#N/A,FALSE,"Condenser Performance"}</definedName>
    <definedName name="wrn.Engr._.Summary." localSheetId="14" hidden="1">{#N/A,#N/A,FALSE,"INPUTDATA";#N/A,#N/A,FALSE,"SUMMARY";#N/A,#N/A,FALSE,"CTAREP";#N/A,#N/A,FALSE,"CTBREP";#N/A,#N/A,FALSE,"TURBEFF";#N/A,#N/A,FALSE,"Condenser Performance"}</definedName>
    <definedName name="wrn.Engr._.Summary." localSheetId="15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9" hidden="1">{#N/A,#N/A,FALSE,"INPUTDATA";#N/A,#N/A,FALSE,"SUMMARY"}</definedName>
    <definedName name="wrn.Exec._.Summary." localSheetId="5" hidden="1">{#N/A,#N/A,FALSE,"INPUTDATA";#N/A,#N/A,FALSE,"SUMMARY"}</definedName>
    <definedName name="wrn.Exec._.Summary." localSheetId="6" hidden="1">{#N/A,#N/A,FALSE,"INPUTDATA";#N/A,#N/A,FALSE,"SUMMARY"}</definedName>
    <definedName name="wrn.Exec._.Summary." localSheetId="4" hidden="1">{#N/A,#N/A,FALSE,"INPUTDATA";#N/A,#N/A,FALSE,"SUMMARY"}</definedName>
    <definedName name="wrn.Exec._.Summary." localSheetId="10" hidden="1">{#N/A,#N/A,FALSE,"INPUTDATA";#N/A,#N/A,FALSE,"SUMMARY"}</definedName>
    <definedName name="wrn.Exec._.Summary." localSheetId="11" hidden="1">{#N/A,#N/A,FALSE,"INPUTDATA";#N/A,#N/A,FALSE,"SUMMARY"}</definedName>
    <definedName name="wrn.Exec._.Summary." localSheetId="7" hidden="1">{#N/A,#N/A,FALSE,"INPUTDATA";#N/A,#N/A,FALSE,"SUMMARY"}</definedName>
    <definedName name="wrn.Exec._.Summary." localSheetId="8" hidden="1">{#N/A,#N/A,FALSE,"INPUTDATA";#N/A,#N/A,FALSE,"SUMMARY"}</definedName>
    <definedName name="wrn.Exec._.Summary." localSheetId="2" hidden="1">{#N/A,#N/A,FALSE,"INPUTDATA";#N/A,#N/A,FALSE,"SUMMARY"}</definedName>
    <definedName name="wrn.Exec._.Summary." localSheetId="16" hidden="1">{#N/A,#N/A,FALSE,"INPUTDATA";#N/A,#N/A,FALSE,"SUMMARY"}</definedName>
    <definedName name="wrn.Exec._.Summary." localSheetId="22" hidden="1">{#N/A,#N/A,FALSE,"INPUTDATA";#N/A,#N/A,FALSE,"SUMMARY"}</definedName>
    <definedName name="wrn.Exec._.Summary." localSheetId="17" hidden="1">{#N/A,#N/A,FALSE,"INPUTDATA";#N/A,#N/A,FALSE,"SUMMARY"}</definedName>
    <definedName name="wrn.Exec._.Summary." localSheetId="20" hidden="1">{#N/A,#N/A,FALSE,"INPUTDATA";#N/A,#N/A,FALSE,"SUMMARY"}</definedName>
    <definedName name="wrn.Exec._.Summary." localSheetId="18" hidden="1">{#N/A,#N/A,FALSE,"INPUTDATA";#N/A,#N/A,FALSE,"SUMMARY"}</definedName>
    <definedName name="wrn.Exec._.Summary." localSheetId="19" hidden="1">{#N/A,#N/A,FALSE,"INPUTDATA";#N/A,#N/A,FALSE,"SUMMARY"}</definedName>
    <definedName name="wrn.Exec._.Summary." localSheetId="21" hidden="1">{#N/A,#N/A,FALSE,"INPUTDATA";#N/A,#N/A,FALSE,"SUMMARY"}</definedName>
    <definedName name="wrn.Exec._.Summary." localSheetId="12" hidden="1">{#N/A,#N/A,FALSE,"INPUTDATA";#N/A,#N/A,FALSE,"SUMMARY"}</definedName>
    <definedName name="wrn.Exec._.Summary." localSheetId="13" hidden="1">{#N/A,#N/A,FALSE,"INPUTDATA";#N/A,#N/A,FALSE,"SUMMARY"}</definedName>
    <definedName name="wrn.Exec._.Summary." localSheetId="14" hidden="1">{#N/A,#N/A,FALSE,"INPUTDATA";#N/A,#N/A,FALSE,"SUMMARY"}</definedName>
    <definedName name="wrn.Exec._.Summary." localSheetId="15" hidden="1">{#N/A,#N/A,FALSE,"INPUTDATA";#N/A,#N/A,FALSE,"SUMMARY"}</definedName>
    <definedName name="wrn.Exec._.Summary." hidden="1">{#N/A,#N/A,FALSE,"INPUTDATA";#N/A,#N/A,FALSE,"SUMMARY"}</definedName>
    <definedName name="wrn.SUM._.OF._.UNIT._.3." localSheetId="9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5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6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4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1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7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8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2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6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22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7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2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8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9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21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2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3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4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5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TD_cost_common">#REF!</definedName>
    <definedName name="WTD_cost_debt">#REF!</definedName>
    <definedName name="WTD_cost_preferre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B39" i="19"/>
  <c r="B50" i="22"/>
  <c r="B55" i="22" s="1"/>
  <c r="E37" i="1" s="1"/>
  <c r="B52" i="22"/>
  <c r="B56" i="22"/>
  <c r="F37" i="1" s="1"/>
  <c r="B49" i="22"/>
  <c r="B39" i="22"/>
  <c r="A15" i="22"/>
  <c r="H7" i="22"/>
  <c r="C9" i="22"/>
  <c r="B7" i="22"/>
  <c r="D7" i="22" s="1"/>
  <c r="B54" i="22" l="1"/>
  <c r="D37" i="1" s="1"/>
  <c r="B52" i="21"/>
  <c r="B56" i="21" s="1"/>
  <c r="F36" i="1" s="1"/>
  <c r="B50" i="21"/>
  <c r="B49" i="21"/>
  <c r="B39" i="21"/>
  <c r="A15" i="21"/>
  <c r="H7" i="21"/>
  <c r="C9" i="21"/>
  <c r="B7" i="21"/>
  <c r="D7" i="21" s="1"/>
  <c r="B54" i="21" l="1"/>
  <c r="D36" i="1" s="1"/>
  <c r="B55" i="21"/>
  <c r="E36" i="1" s="1"/>
  <c r="B50" i="20" l="1"/>
  <c r="B49" i="20"/>
  <c r="B52" i="20"/>
  <c r="B56" i="20"/>
  <c r="F35" i="1" s="1"/>
  <c r="B39" i="20"/>
  <c r="A15" i="20"/>
  <c r="H7" i="20"/>
  <c r="C9" i="20"/>
  <c r="B7" i="20"/>
  <c r="D7" i="20" s="1"/>
  <c r="B54" i="20" l="1"/>
  <c r="D35" i="1" s="1"/>
  <c r="B55" i="20"/>
  <c r="E35" i="1" s="1"/>
  <c r="B49" i="19" l="1"/>
  <c r="B52" i="19"/>
  <c r="B50" i="19"/>
  <c r="B55" i="19" s="1"/>
  <c r="E34" i="1" s="1"/>
  <c r="A15" i="19"/>
  <c r="H7" i="19"/>
  <c r="C9" i="19"/>
  <c r="B7" i="19"/>
  <c r="D7" i="19" s="1"/>
  <c r="B56" i="19" l="1"/>
  <c r="F34" i="1" s="1"/>
  <c r="B54" i="19"/>
  <c r="D34" i="1" s="1"/>
  <c r="B52" i="18" l="1"/>
  <c r="B56" i="18"/>
  <c r="F32" i="1" s="1"/>
  <c r="B50" i="18"/>
  <c r="B39" i="18"/>
  <c r="A15" i="18"/>
  <c r="H7" i="18"/>
  <c r="C9" i="18"/>
  <c r="B7" i="18"/>
  <c r="D7" i="18" s="1"/>
  <c r="B55" i="18" l="1"/>
  <c r="E32" i="1" s="1"/>
  <c r="B49" i="18"/>
  <c r="B54" i="18" s="1"/>
  <c r="D32" i="1" s="1"/>
  <c r="F33" i="1" l="1"/>
  <c r="E33" i="1"/>
  <c r="D33" i="1"/>
  <c r="B49" i="16" l="1"/>
  <c r="B52" i="16"/>
  <c r="B56" i="16"/>
  <c r="F31" i="1" s="1"/>
  <c r="B50" i="16"/>
  <c r="B39" i="16"/>
  <c r="A15" i="16"/>
  <c r="H7" i="16"/>
  <c r="C9" i="16"/>
  <c r="B7" i="16"/>
  <c r="D7" i="16" s="1"/>
  <c r="B55" i="16" l="1"/>
  <c r="E31" i="1" s="1"/>
  <c r="B54" i="16"/>
  <c r="D31" i="1" s="1"/>
  <c r="B49" i="15" l="1"/>
  <c r="B52" i="15"/>
  <c r="B56" i="15"/>
  <c r="F29" i="1" s="1"/>
  <c r="B50" i="15"/>
  <c r="B39" i="15"/>
  <c r="A15" i="15"/>
  <c r="H7" i="15"/>
  <c r="C9" i="15"/>
  <c r="B7" i="15"/>
  <c r="D7" i="15" s="1"/>
  <c r="B55" i="15" l="1"/>
  <c r="E29" i="1" s="1"/>
  <c r="B54" i="15"/>
  <c r="D29" i="1" s="1"/>
  <c r="B50" i="14" l="1"/>
  <c r="B52" i="14"/>
  <c r="B56" i="14"/>
  <c r="F28" i="1" s="1"/>
  <c r="B49" i="14"/>
  <c r="B39" i="14"/>
  <c r="A15" i="14"/>
  <c r="H7" i="14"/>
  <c r="C9" i="14"/>
  <c r="B7" i="14"/>
  <c r="D7" i="14" s="1"/>
  <c r="B54" i="14" l="1"/>
  <c r="D28" i="1" s="1"/>
  <c r="B55" i="14"/>
  <c r="E28" i="1" s="1"/>
  <c r="F27" i="1" l="1"/>
  <c r="E27" i="1"/>
  <c r="D27" i="1"/>
  <c r="B49" i="12" l="1"/>
  <c r="B52" i="12"/>
  <c r="B56" i="12"/>
  <c r="F26" i="1" s="1"/>
  <c r="B50" i="12"/>
  <c r="B39" i="12"/>
  <c r="A15" i="12"/>
  <c r="H7" i="12"/>
  <c r="C9" i="12"/>
  <c r="B7" i="12"/>
  <c r="D7" i="12" s="1"/>
  <c r="B55" i="12" l="1"/>
  <c r="E26" i="1" s="1"/>
  <c r="B54" i="12"/>
  <c r="D26" i="1" s="1"/>
  <c r="F21" i="1" l="1"/>
  <c r="E21" i="1"/>
  <c r="D21" i="1"/>
  <c r="F20" i="1" l="1"/>
  <c r="E20" i="1"/>
  <c r="D20" i="1"/>
  <c r="B52" i="9" l="1"/>
  <c r="B50" i="9"/>
  <c r="B56" i="9"/>
  <c r="F19" i="1" s="1"/>
  <c r="B49" i="9"/>
  <c r="B39" i="9"/>
  <c r="A15" i="9"/>
  <c r="H7" i="9"/>
  <c r="C9" i="9"/>
  <c r="B7" i="9"/>
  <c r="D7" i="9" s="1"/>
  <c r="B54" i="9" l="1"/>
  <c r="D19" i="1" s="1"/>
  <c r="B55" i="9"/>
  <c r="E19" i="1" s="1"/>
  <c r="B52" i="8"/>
  <c r="B49" i="8"/>
  <c r="B56" i="8"/>
  <c r="F18" i="1" s="1"/>
  <c r="B50" i="8"/>
  <c r="B55" i="8" s="1"/>
  <c r="E18" i="1" s="1"/>
  <c r="B39" i="8"/>
  <c r="A15" i="8"/>
  <c r="H7" i="8"/>
  <c r="C9" i="8"/>
  <c r="B7" i="8"/>
  <c r="D7" i="8" s="1"/>
  <c r="B54" i="8" l="1"/>
  <c r="D18" i="1" s="1"/>
  <c r="F17" i="1"/>
  <c r="E17" i="1"/>
  <c r="D17" i="1"/>
  <c r="B52" i="6"/>
  <c r="B56" i="6" s="1"/>
  <c r="F15" i="1" s="1"/>
  <c r="B50" i="6"/>
  <c r="B49" i="6"/>
  <c r="B39" i="6"/>
  <c r="A15" i="6"/>
  <c r="H7" i="6"/>
  <c r="C9" i="6"/>
  <c r="B7" i="6"/>
  <c r="D7" i="6" s="1"/>
  <c r="B54" i="6" l="1"/>
  <c r="D15" i="1" s="1"/>
  <c r="B55" i="6"/>
  <c r="E15" i="1" s="1"/>
  <c r="F14" i="1" l="1"/>
  <c r="E14" i="1"/>
  <c r="D14" i="1"/>
  <c r="F11" i="1" l="1"/>
  <c r="E11" i="1"/>
  <c r="D11" i="1"/>
  <c r="B49" i="3" l="1"/>
  <c r="B52" i="3"/>
  <c r="B56" i="3"/>
  <c r="F10" i="1" s="1"/>
  <c r="B50" i="3"/>
  <c r="B39" i="3"/>
  <c r="A15" i="3"/>
  <c r="H7" i="3"/>
  <c r="C9" i="3"/>
  <c r="B7" i="3"/>
  <c r="D7" i="3" s="1"/>
  <c r="B55" i="3" l="1"/>
  <c r="E10" i="1" s="1"/>
  <c r="B54" i="3"/>
  <c r="D10" i="1" s="1"/>
  <c r="B52" i="2" l="1"/>
  <c r="B56" i="2"/>
  <c r="F9" i="1" s="1"/>
  <c r="B50" i="2"/>
  <c r="B39" i="2"/>
  <c r="A15" i="2"/>
  <c r="B7" i="2"/>
  <c r="D7" i="2" s="1"/>
  <c r="H7" i="2"/>
  <c r="C9" i="2"/>
  <c r="B55" i="2" l="1"/>
  <c r="E9" i="1" s="1"/>
  <c r="B49" i="2"/>
  <c r="B54" i="2" s="1"/>
  <c r="D9" i="1" s="1"/>
</calcChain>
</file>

<file path=xl/sharedStrings.xml><?xml version="1.0" encoding="utf-8"?>
<sst xmlns="http://schemas.openxmlformats.org/spreadsheetml/2006/main" count="1682" uniqueCount="142">
  <si>
    <t>Proposed</t>
  </si>
  <si>
    <t>RIM</t>
  </si>
  <si>
    <t>TRC</t>
  </si>
  <si>
    <t>PT</t>
  </si>
  <si>
    <t>Business On-Call</t>
  </si>
  <si>
    <t>Residential On-Call</t>
  </si>
  <si>
    <t>CDR</t>
  </si>
  <si>
    <t>On Bill HVAC</t>
  </si>
  <si>
    <t>Business HVAC</t>
  </si>
  <si>
    <t>Business Lighting</t>
  </si>
  <si>
    <t>Residential A/C</t>
  </si>
  <si>
    <t>Residential Ceiling Insulation</t>
  </si>
  <si>
    <t>BuildSmart</t>
  </si>
  <si>
    <t>Low Income</t>
  </si>
  <si>
    <t>Low Income Renter Pilot</t>
  </si>
  <si>
    <t>Res Building Envelope</t>
  </si>
  <si>
    <t>Res HVAC</t>
  </si>
  <si>
    <t>Res Retail</t>
  </si>
  <si>
    <t>Res Whole Home</t>
  </si>
  <si>
    <t>Business Cooking</t>
  </si>
  <si>
    <t>Business Motors</t>
  </si>
  <si>
    <t>Business Refrigeration</t>
  </si>
  <si>
    <t>Business Water Heating</t>
  </si>
  <si>
    <t>Business Custom</t>
  </si>
  <si>
    <t>BOC</t>
  </si>
  <si>
    <t>Total</t>
  </si>
  <si>
    <t>Utility</t>
  </si>
  <si>
    <t>Avoided</t>
  </si>
  <si>
    <t>Revenue</t>
  </si>
  <si>
    <t>Program</t>
  </si>
  <si>
    <t>Generator</t>
  </si>
  <si>
    <t>Fuel</t>
  </si>
  <si>
    <t>Participant</t>
  </si>
  <si>
    <t>Losses</t>
  </si>
  <si>
    <t>Costs</t>
  </si>
  <si>
    <t>Benefits</t>
  </si>
  <si>
    <t>T&amp;D</t>
  </si>
  <si>
    <t>Demand:</t>
  </si>
  <si>
    <t>:Administrative</t>
  </si>
  <si>
    <t>Energy:</t>
  </si>
  <si>
    <t>:Incentive</t>
  </si>
  <si>
    <t xml:space="preserve">                   RIM TEST =</t>
  </si>
  <si>
    <t xml:space="preserve">    TOTAL RESOURCE =</t>
  </si>
  <si>
    <t xml:space="preserve">          PARTICIPANTS =</t>
  </si>
  <si>
    <t>Infinite</t>
  </si>
  <si>
    <t>Run 1</t>
  </si>
  <si>
    <t>Run 2</t>
  </si>
  <si>
    <t>Run 3</t>
  </si>
  <si>
    <t>Run 4</t>
  </si>
  <si>
    <t>Run 5</t>
  </si>
  <si>
    <t>Run 6</t>
  </si>
  <si>
    <t>Run 7</t>
  </si>
  <si>
    <t>Run 8</t>
  </si>
  <si>
    <t>Run 9</t>
  </si>
  <si>
    <t>Run 10</t>
  </si>
  <si>
    <t>Run 11</t>
  </si>
  <si>
    <t>sensitivities/input changes =</t>
  </si>
  <si>
    <t>base case</t>
  </si>
  <si>
    <t>Summer kW</t>
  </si>
  <si>
    <t>Winter kW</t>
  </si>
  <si>
    <t>Annual kWh</t>
  </si>
  <si>
    <t># of Signups (years)</t>
  </si>
  <si>
    <t>Benefits CPVRR $(000):</t>
  </si>
  <si>
    <t>Avoided Gen Unit Capacity Cost</t>
  </si>
  <si>
    <t>Avoided Gen Unit  Fixed O&amp;M</t>
  </si>
  <si>
    <t>Avoided Gen Unit  Variable O&amp;M</t>
  </si>
  <si>
    <t>Avoided Gen Unit Fuel Cost</t>
  </si>
  <si>
    <t>Replacement Fuel Cost</t>
  </si>
  <si>
    <t>Avoided Transmission Cap Cost</t>
  </si>
  <si>
    <t>Avoided Transmission O&amp;M Cost</t>
  </si>
  <si>
    <t>Avoided Distribution Cap Cost</t>
  </si>
  <si>
    <t>Avoided Distribution O&amp;M Cost</t>
  </si>
  <si>
    <t>Program Fuel Savings</t>
  </si>
  <si>
    <t>Program Off-Peak Payback</t>
  </si>
  <si>
    <t>Avoided Gen Unit Emission Benefit</t>
  </si>
  <si>
    <t>Replacement Emission Cost</t>
  </si>
  <si>
    <t>Program Emission Benefit</t>
  </si>
  <si>
    <t>Off-Peak Emissions Payback Cost</t>
  </si>
  <si>
    <t>Total RIM and TRC Benefits =</t>
  </si>
  <si>
    <t>Costs CPVRR $(000):</t>
  </si>
  <si>
    <t>Utility Program Cost</t>
  </si>
  <si>
    <t>Participant Equipment Costs</t>
  </si>
  <si>
    <t>Incentive Cost</t>
  </si>
  <si>
    <t>Savings in Participants Bills</t>
  </si>
  <si>
    <t>Energy Charge Revenue Losses</t>
  </si>
  <si>
    <t>Demand Charge Revenue Losses</t>
  </si>
  <si>
    <t>Total RIM Costs =</t>
  </si>
  <si>
    <t>Total TRC Costs =</t>
  </si>
  <si>
    <t>Total Participant Benefits =</t>
  </si>
  <si>
    <t>RIM Ratio =</t>
  </si>
  <si>
    <t>TRC Ratio =</t>
  </si>
  <si>
    <t>Participant Test Ratio =</t>
  </si>
  <si>
    <t>Residential On-Call (ROC)</t>
  </si>
  <si>
    <t>Residential Air Conditioning</t>
  </si>
  <si>
    <t>Residential New Construction</t>
  </si>
  <si>
    <t>Residential Low Income</t>
  </si>
  <si>
    <t>Residential Low Income Renter Pilot</t>
  </si>
  <si>
    <t>TRC Residential Building Envelope</t>
  </si>
  <si>
    <t>TRC Residential HVAC</t>
  </si>
  <si>
    <t>TRC Residential Retail</t>
  </si>
  <si>
    <t>TRC Residential Whole Home</t>
  </si>
  <si>
    <t>TRC Business Cooking</t>
  </si>
  <si>
    <t>TRC Business HVAC</t>
  </si>
  <si>
    <t>TRC Business Motors/Drives</t>
  </si>
  <si>
    <t>TRC Business Refrigeration</t>
  </si>
  <si>
    <t>TRC Business Lighting</t>
  </si>
  <si>
    <t>TRC Business Water Heating</t>
  </si>
  <si>
    <t>TRC Custom</t>
  </si>
  <si>
    <t>INFINITE</t>
  </si>
  <si>
    <t>Summer kW Reduction:</t>
  </si>
  <si>
    <t>Winter kW Reduction:</t>
  </si>
  <si>
    <t>Annual kWh Reduction:</t>
  </si>
  <si>
    <t>Incremental Cost:</t>
  </si>
  <si>
    <t>Life of Measure:</t>
  </si>
  <si>
    <t>Participation:</t>
  </si>
  <si>
    <t>IT Costs</t>
  </si>
  <si>
    <t>16 SEER + ROC</t>
  </si>
  <si>
    <t>CPVRR Differential:</t>
  </si>
  <si>
    <t>20240012-EG</t>
  </si>
  <si>
    <t>FPL 002660</t>
  </si>
  <si>
    <t>FPL 002661</t>
  </si>
  <si>
    <t>FPL 002662</t>
  </si>
  <si>
    <t>FPL 002663</t>
  </si>
  <si>
    <t>FPL 002664</t>
  </si>
  <si>
    <t>FPL 002665</t>
  </si>
  <si>
    <t>FPL 002666</t>
  </si>
  <si>
    <t>FPL 002667</t>
  </si>
  <si>
    <t>FPL 002668</t>
  </si>
  <si>
    <t>FPL 002669</t>
  </si>
  <si>
    <t>FPL 002670</t>
  </si>
  <si>
    <t>FPL 002671</t>
  </si>
  <si>
    <t>FPL 002672</t>
  </si>
  <si>
    <t>FPL 002673</t>
  </si>
  <si>
    <t>FPL 002674</t>
  </si>
  <si>
    <t>FPL 002675</t>
  </si>
  <si>
    <t>FPL 002676</t>
  </si>
  <si>
    <t>FPL 002677</t>
  </si>
  <si>
    <t>FPL 002678</t>
  </si>
  <si>
    <t>FPL 002679</t>
  </si>
  <si>
    <t>FPL 002680</t>
  </si>
  <si>
    <t>FPL 002681</t>
  </si>
  <si>
    <t>FPL 002682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</si>
</sst>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000"/>
    <numFmt numFmtId="166" formatCode="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sz val="8"/>
      <color rgb="FFFF0000"/>
      <name val="Times New Roman"/>
      <family val="1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0" borderId="0" xfId="1" applyFont="1" applyFill="1" applyAlignment="1">
      <alignment horizontal="right" wrapText="1"/>
    </xf>
    <xf numFmtId="0" fontId="4" fillId="0" borderId="0" xfId="1" quotePrefix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/>
    <xf numFmtId="0" fontId="4" fillId="0" borderId="2" xfId="1" quotePrefix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37" fontId="4" fillId="0" borderId="3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4" fillId="0" borderId="0" xfId="1" applyFont="1" applyFill="1" applyAlignment="1">
      <alignment horizontal="right"/>
    </xf>
    <xf numFmtId="37" fontId="4" fillId="0" borderId="0" xfId="1" applyNumberFormat="1" applyFont="1" applyFill="1" applyAlignment="1">
      <alignment horizontal="center"/>
    </xf>
    <xf numFmtId="38" fontId="4" fillId="0" borderId="0" xfId="2" quotePrefix="1" applyNumberFormat="1" applyFont="1" applyFill="1" applyBorder="1" applyAlignment="1">
      <alignment horizontal="left"/>
    </xf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/>
    </xf>
    <xf numFmtId="165" fontId="4" fillId="0" borderId="0" xfId="1" applyNumberFormat="1" applyFont="1" applyFill="1"/>
    <xf numFmtId="166" fontId="4" fillId="0" borderId="0" xfId="1" applyNumberFormat="1" applyFont="1" applyFill="1"/>
    <xf numFmtId="0" fontId="5" fillId="0" borderId="0" xfId="1" applyFont="1" applyFill="1"/>
    <xf numFmtId="37" fontId="4" fillId="0" borderId="0" xfId="1" applyNumberFormat="1" applyFont="1" applyFill="1"/>
    <xf numFmtId="1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0" fontId="6" fillId="0" borderId="0" xfId="1" applyFont="1" applyFill="1"/>
    <xf numFmtId="0" fontId="0" fillId="0" borderId="0" xfId="0" applyFill="1"/>
    <xf numFmtId="0" fontId="0" fillId="0" borderId="1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right"/>
    </xf>
    <xf numFmtId="37" fontId="8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37" fontId="9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10" fillId="0" borderId="0" xfId="0" applyFont="1" applyFill="1" applyAlignment="1">
      <alignment horizontal="right"/>
    </xf>
    <xf numFmtId="164" fontId="10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37" fontId="1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wrapText="1"/>
    </xf>
    <xf numFmtId="0" fontId="4" fillId="0" borderId="0" xfId="0" quotePrefix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0" fontId="4" fillId="0" borderId="2" xfId="0" quotePrefix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37" fontId="4" fillId="0" borderId="3" xfId="0" applyNumberFormat="1" applyFont="1" applyFill="1" applyBorder="1" applyAlignment="1">
      <alignment horizontal="center"/>
    </xf>
    <xf numFmtId="37" fontId="3" fillId="0" borderId="3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37" fontId="4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164" fontId="4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/>
    <xf numFmtId="166" fontId="4" fillId="0" borderId="0" xfId="0" applyNumberFormat="1" applyFont="1" applyFill="1"/>
    <xf numFmtId="0" fontId="5" fillId="0" borderId="0" xfId="0" applyFont="1" applyFill="1"/>
    <xf numFmtId="37" fontId="4" fillId="0" borderId="0" xfId="0" applyNumberFormat="1" applyFont="1" applyFill="1"/>
    <xf numFmtId="1" fontId="4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164" fontId="4" fillId="0" borderId="0" xfId="1" applyNumberFormat="1" applyFont="1" applyFill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0" borderId="0" xfId="3" applyFont="1"/>
  </cellXfs>
  <cellStyles count="4">
    <cellStyle name="Comma 2" xfId="2" xr:uid="{BC043536-6DA2-48BA-81FC-B8DA7546D830}"/>
    <cellStyle name="Normal" xfId="0" builtinId="0"/>
    <cellStyle name="Normal 2" xfId="1" xr:uid="{4AF12347-1B7D-428D-A9AE-DE85FAE0AF86}"/>
    <cellStyle name="Normal 8" xfId="3" xr:uid="{4C21D0AE-F373-45D3-81B2-0EE8799E44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C0EDE-A8EA-4BE7-82D0-CDBF34BDF084}">
  <dimension ref="A1:G41"/>
  <sheetViews>
    <sheetView zoomScale="110" zoomScaleNormal="110" workbookViewId="0"/>
  </sheetViews>
  <sheetFormatPr defaultRowHeight="15" x14ac:dyDescent="0.25"/>
  <cols>
    <col min="3" max="3" width="27.42578125" bestFit="1" customWidth="1"/>
  </cols>
  <sheetData>
    <row r="1" spans="1:7" x14ac:dyDescent="0.25">
      <c r="A1" s="72" t="s">
        <v>119</v>
      </c>
    </row>
    <row r="2" spans="1:7" x14ac:dyDescent="0.25">
      <c r="A2" s="72" t="s">
        <v>118</v>
      </c>
    </row>
    <row r="7" spans="1:7" x14ac:dyDescent="0.25">
      <c r="C7" s="70" t="s">
        <v>0</v>
      </c>
      <c r="D7" s="70"/>
      <c r="E7" s="70"/>
      <c r="F7" s="70"/>
    </row>
    <row r="8" spans="1:7" x14ac:dyDescent="0.25">
      <c r="C8" s="2"/>
      <c r="D8" s="3" t="s">
        <v>1</v>
      </c>
      <c r="E8" s="3" t="s">
        <v>2</v>
      </c>
      <c r="F8" s="3" t="s">
        <v>3</v>
      </c>
    </row>
    <row r="9" spans="1:7" x14ac:dyDescent="0.25">
      <c r="C9" s="10" t="s">
        <v>4</v>
      </c>
      <c r="D9" s="5">
        <f>'Business On Call'!B54</f>
        <v>1.0473003873908373</v>
      </c>
      <c r="E9" s="5">
        <f>'Business On Call'!B55</f>
        <v>3.3264983085618249</v>
      </c>
      <c r="F9" s="2" t="str">
        <f>'Business On Call'!B56</f>
        <v>INFINITE</v>
      </c>
      <c r="G9" s="1"/>
    </row>
    <row r="10" spans="1:7" x14ac:dyDescent="0.25">
      <c r="C10" s="10" t="s">
        <v>5</v>
      </c>
      <c r="D10" s="5">
        <f>'Residential On Call'!B54</f>
        <v>1.2608493141719574</v>
      </c>
      <c r="E10" s="5">
        <f>'Residential On Call'!B55</f>
        <v>3.0441818406967793</v>
      </c>
      <c r="F10" s="2" t="str">
        <f>'Residential On Call'!B56</f>
        <v>INFINITE</v>
      </c>
    </row>
    <row r="11" spans="1:7" x14ac:dyDescent="0.25">
      <c r="C11" s="2" t="s">
        <v>6</v>
      </c>
      <c r="D11" s="5">
        <f>CDR!B54</f>
        <v>0.72494235526773687</v>
      </c>
      <c r="E11" s="5">
        <f>CDR!B55</f>
        <v>40.057864952096558</v>
      </c>
      <c r="F11" s="2" t="str">
        <f>CDR!B56</f>
        <v>INFINITE</v>
      </c>
      <c r="G11" s="1"/>
    </row>
    <row r="12" spans="1:7" x14ac:dyDescent="0.25">
      <c r="C12" s="10" t="s">
        <v>7</v>
      </c>
      <c r="D12" s="11">
        <f>'On Bill HVAC'!C59</f>
        <v>1.4331968313963022</v>
      </c>
      <c r="E12" s="11">
        <f>'On Bill HVAC'!C60</f>
        <v>3.1313302290729785</v>
      </c>
      <c r="F12" s="11">
        <f>'On Bill HVAC'!C61</f>
        <v>1.2661764553886747</v>
      </c>
      <c r="G12" s="1"/>
    </row>
    <row r="13" spans="1:7" x14ac:dyDescent="0.25">
      <c r="C13" s="4"/>
      <c r="D13" s="4"/>
      <c r="E13" s="4"/>
      <c r="F13" s="4"/>
    </row>
    <row r="14" spans="1:7" x14ac:dyDescent="0.25">
      <c r="C14" s="10" t="s">
        <v>8</v>
      </c>
      <c r="D14" s="5">
        <f>'Business HVAC'!B54</f>
        <v>0.43740856248177912</v>
      </c>
      <c r="E14" s="5">
        <f>'Business HVAC'!B55</f>
        <v>1.3976989515801519</v>
      </c>
      <c r="F14" s="5">
        <f>'Business HVAC'!B56</f>
        <v>3.9745614658017749</v>
      </c>
    </row>
    <row r="15" spans="1:7" x14ac:dyDescent="0.25">
      <c r="C15" s="10" t="s">
        <v>9</v>
      </c>
      <c r="D15" s="5">
        <f>'Business Lighting'!B54</f>
        <v>0.42997873652381902</v>
      </c>
      <c r="E15" s="5">
        <f>'Business Lighting'!B55</f>
        <v>1.3866926828445925</v>
      </c>
      <c r="F15" s="5">
        <f>'Business Lighting'!B56</f>
        <v>3.909867304303388</v>
      </c>
    </row>
    <row r="16" spans="1:7" x14ac:dyDescent="0.25">
      <c r="C16" s="2"/>
      <c r="D16" s="2"/>
      <c r="E16" s="2"/>
      <c r="F16" s="2"/>
    </row>
    <row r="17" spans="3:6" x14ac:dyDescent="0.25">
      <c r="C17" s="10" t="s">
        <v>10</v>
      </c>
      <c r="D17" s="5">
        <f>'Residential AC'!B54</f>
        <v>0.42565998620815154</v>
      </c>
      <c r="E17" s="5">
        <f>'Residential AC'!B55</f>
        <v>2.6540091753828925</v>
      </c>
      <c r="F17" s="5">
        <f>'Residential AC'!B56</f>
        <v>10.226193267295697</v>
      </c>
    </row>
    <row r="18" spans="3:6" x14ac:dyDescent="0.25">
      <c r="C18" s="10" t="s">
        <v>11</v>
      </c>
      <c r="D18" s="5">
        <f>'Residential Ceiling Insulation'!B54</f>
        <v>0.74183143565823095</v>
      </c>
      <c r="E18" s="5">
        <f>'Residential Ceiling Insulation'!B55</f>
        <v>2.5791164341003729</v>
      </c>
      <c r="F18" s="5">
        <f>'Residential Ceiling Insulation'!B56</f>
        <v>4.8555360656817852</v>
      </c>
    </row>
    <row r="19" spans="3:6" x14ac:dyDescent="0.25">
      <c r="C19" s="10" t="s">
        <v>12</v>
      </c>
      <c r="D19" s="5">
        <f>BuildSmart!B54</f>
        <v>0.61573715448121624</v>
      </c>
      <c r="E19" s="5">
        <f>BuildSmart!B55</f>
        <v>1.8609269030681359</v>
      </c>
      <c r="F19" s="5">
        <f>BuildSmart!B56</f>
        <v>4.6676505251686189</v>
      </c>
    </row>
    <row r="20" spans="3:6" x14ac:dyDescent="0.25">
      <c r="C20" s="10" t="s">
        <v>13</v>
      </c>
      <c r="D20" s="5">
        <f>'Low Income'!B54</f>
        <v>0.61707729551469681</v>
      </c>
      <c r="E20" s="5">
        <f>'Low Income'!B55</f>
        <v>3.3961749317860548</v>
      </c>
      <c r="F20" s="2" t="str">
        <f>'Low Income'!B56</f>
        <v>INFINITE</v>
      </c>
    </row>
    <row r="21" spans="3:6" x14ac:dyDescent="0.25">
      <c r="C21" s="10" t="s">
        <v>14</v>
      </c>
      <c r="D21" s="5">
        <f>'Low Income Renter Pilot'!B54</f>
        <v>0.30018942287760514</v>
      </c>
      <c r="E21" s="5">
        <f>'Low Income Renter Pilot'!B55</f>
        <v>1.4478135128234997</v>
      </c>
      <c r="F21" s="5">
        <f>'Low Income Renter Pilot'!B56</f>
        <v>12.254949780102642</v>
      </c>
    </row>
    <row r="22" spans="3:6" x14ac:dyDescent="0.25">
      <c r="C22" s="4"/>
      <c r="D22" s="4"/>
      <c r="E22" s="4"/>
      <c r="F22" s="4"/>
    </row>
    <row r="24" spans="3:6" x14ac:dyDescent="0.25">
      <c r="C24" s="70" t="s">
        <v>2</v>
      </c>
      <c r="D24" s="70"/>
      <c r="E24" s="70"/>
      <c r="F24" s="70"/>
    </row>
    <row r="25" spans="3:6" x14ac:dyDescent="0.25">
      <c r="C25" s="4"/>
      <c r="D25" s="3" t="s">
        <v>1</v>
      </c>
      <c r="E25" s="3" t="s">
        <v>2</v>
      </c>
      <c r="F25" s="3" t="s">
        <v>3</v>
      </c>
    </row>
    <row r="26" spans="3:6" x14ac:dyDescent="0.25">
      <c r="C26" s="10" t="s">
        <v>15</v>
      </c>
      <c r="D26" s="5">
        <f>'TRC Res Building Env'!B54</f>
        <v>0.72519677386465675</v>
      </c>
      <c r="E26" s="5">
        <f>'TRC Res Building Env'!B55</f>
        <v>2.2405546130193121</v>
      </c>
      <c r="F26" s="5">
        <f>'TRC Res Building Env'!B56</f>
        <v>4.2916945385531724</v>
      </c>
    </row>
    <row r="27" spans="3:6" x14ac:dyDescent="0.25">
      <c r="C27" s="10" t="s">
        <v>16</v>
      </c>
      <c r="D27" s="5">
        <f>'TRC Res HVAC'!B54</f>
        <v>0.44062049256494901</v>
      </c>
      <c r="E27" s="5">
        <f>'TRC Res HVAC'!B55</f>
        <v>2.0202629083783741</v>
      </c>
      <c r="F27" s="5">
        <f>'TRC Res HVAC'!B56</f>
        <v>6.5422399937133333</v>
      </c>
    </row>
    <row r="28" spans="3:6" x14ac:dyDescent="0.25">
      <c r="C28" s="10" t="s">
        <v>17</v>
      </c>
      <c r="D28" s="5">
        <f>'TRC Res Retail'!B54</f>
        <v>0.41125944015626309</v>
      </c>
      <c r="E28" s="5">
        <f>'TRC Res Retail'!B55</f>
        <v>1.0553461924342065</v>
      </c>
      <c r="F28" s="5">
        <f>'TRC Res Retail'!B56</f>
        <v>3.7593988210341687</v>
      </c>
    </row>
    <row r="29" spans="3:6" x14ac:dyDescent="0.25">
      <c r="C29" s="10" t="s">
        <v>18</v>
      </c>
      <c r="D29" s="5">
        <f>'TRC Res Whole Home'!B54</f>
        <v>0.54382324290986284</v>
      </c>
      <c r="E29" s="5">
        <f>'TRC Res Whole Home'!B55</f>
        <v>2.0022432085993636</v>
      </c>
      <c r="F29" s="5">
        <f>'TRC Res Whole Home'!B56</f>
        <v>5.322463167472824</v>
      </c>
    </row>
    <row r="30" spans="3:6" x14ac:dyDescent="0.25">
      <c r="C30" s="4"/>
      <c r="D30" s="4"/>
      <c r="E30" s="4"/>
      <c r="F30" s="4"/>
    </row>
    <row r="31" spans="3:6" x14ac:dyDescent="0.25">
      <c r="C31" s="10" t="s">
        <v>19</v>
      </c>
      <c r="D31" s="5">
        <f>'TRC Business Cooking'!B54</f>
        <v>0.45423326084768606</v>
      </c>
      <c r="E31" s="5">
        <f>'TRC Business Cooking'!B55</f>
        <v>1.5728354550587025</v>
      </c>
      <c r="F31" s="5">
        <f>'TRC Business Cooking'!B56</f>
        <v>4.8606986263887189</v>
      </c>
    </row>
    <row r="32" spans="3:6" x14ac:dyDescent="0.25">
      <c r="C32" s="10" t="s">
        <v>20</v>
      </c>
      <c r="D32" s="5">
        <f>'TRC Business Motors'!B54</f>
        <v>0.37787765627590469</v>
      </c>
      <c r="E32" s="5">
        <f>'TRC Business Motors'!B55</f>
        <v>1.25463009302291</v>
      </c>
      <c r="F32" s="5">
        <f>'TRC Business Motors'!B56</f>
        <v>4.5150612912995545</v>
      </c>
    </row>
    <row r="33" spans="3:6" x14ac:dyDescent="0.25">
      <c r="C33" s="10" t="s">
        <v>8</v>
      </c>
      <c r="D33" s="5">
        <f>'TRC Business HVAC'!B54</f>
        <v>0.45330933821452274</v>
      </c>
      <c r="E33" s="5">
        <f>'TRC Business HVAC'!B55</f>
        <v>1.4214369559798419</v>
      </c>
      <c r="F33" s="5">
        <f>'TRC Business HVAC'!B56</f>
        <v>3.9078287138179926</v>
      </c>
    </row>
    <row r="34" spans="3:6" x14ac:dyDescent="0.25">
      <c r="C34" s="10" t="s">
        <v>21</v>
      </c>
      <c r="D34" s="5">
        <f>'TRC Business Refrigeration'!B54</f>
        <v>0.38862692869275794</v>
      </c>
      <c r="E34" s="5">
        <f>'TRC Business Refrigeration'!B55</f>
        <v>1.1539527199290915</v>
      </c>
      <c r="F34" s="5">
        <f>'TRC Business Refrigeration'!B56</f>
        <v>3.9286608235530576</v>
      </c>
    </row>
    <row r="35" spans="3:6" x14ac:dyDescent="0.25">
      <c r="C35" s="10" t="s">
        <v>9</v>
      </c>
      <c r="D35" s="5">
        <f>'TRC Business Lighting'!B54</f>
        <v>0.42748106220995441</v>
      </c>
      <c r="E35" s="5">
        <f>'TRC Business Lighting'!B55</f>
        <v>1.4296446642592799</v>
      </c>
      <c r="F35" s="5">
        <f>'TRC Business Lighting'!B56</f>
        <v>4.0528135611096792</v>
      </c>
    </row>
    <row r="36" spans="3:6" x14ac:dyDescent="0.25">
      <c r="C36" s="10" t="s">
        <v>22</v>
      </c>
      <c r="D36" s="5">
        <f>'TRC Business Water Heating'!B54</f>
        <v>0.38363981324225188</v>
      </c>
      <c r="E36" s="5">
        <f>'TRC Business Water Heating'!B55</f>
        <v>1.2403087356855595</v>
      </c>
      <c r="F36" s="5">
        <f>'TRC Business Water Heating'!B56</f>
        <v>4.2773824756489995</v>
      </c>
    </row>
    <row r="37" spans="3:6" x14ac:dyDescent="0.25">
      <c r="C37" s="10" t="s">
        <v>23</v>
      </c>
      <c r="D37" s="5">
        <f>'TRC Business Custom'!B54</f>
        <v>0.38716977866044233</v>
      </c>
      <c r="E37" s="5">
        <f>'TRC Business Custom'!B55</f>
        <v>1.1717702956145428</v>
      </c>
      <c r="F37" s="5">
        <f>'TRC Business Custom'!B56</f>
        <v>3.9926093156017659</v>
      </c>
    </row>
    <row r="39" spans="3:6" x14ac:dyDescent="0.25">
      <c r="C39" s="71"/>
      <c r="D39" s="71"/>
      <c r="E39" s="71"/>
      <c r="F39" s="71"/>
    </row>
    <row r="40" spans="3:6" x14ac:dyDescent="0.25">
      <c r="C40" s="6"/>
      <c r="D40" s="7"/>
      <c r="E40" s="7"/>
      <c r="F40" s="7"/>
    </row>
    <row r="41" spans="3:6" x14ac:dyDescent="0.25">
      <c r="C41" s="8"/>
      <c r="D41" s="9"/>
      <c r="E41" s="9"/>
      <c r="F41" s="9"/>
    </row>
  </sheetData>
  <mergeCells count="3">
    <mergeCell ref="C7:F7"/>
    <mergeCell ref="C24:F24"/>
    <mergeCell ref="C39:F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8A6A-A397-4400-8492-44FAE3E9A103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128</v>
      </c>
    </row>
    <row r="2" spans="1:12" ht="12.75" x14ac:dyDescent="0.2">
      <c r="A2" s="72" t="s">
        <v>118</v>
      </c>
    </row>
    <row r="3" spans="1:12" x14ac:dyDescent="0.2">
      <c r="A3" s="12" t="s">
        <v>94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48680.983365257947</v>
      </c>
      <c r="C7" s="18">
        <v>3656.6433208168964</v>
      </c>
      <c r="D7" s="19">
        <f>B7+C7</f>
        <v>52337.626686074844</v>
      </c>
      <c r="E7" s="18">
        <v>6361.0790838493722</v>
      </c>
      <c r="F7" s="18">
        <v>16380.201913872201</v>
      </c>
      <c r="G7" s="18">
        <v>9483.9995459952661</v>
      </c>
      <c r="H7" s="19">
        <f>SUM(E7:G7)</f>
        <v>32225.280543716839</v>
      </c>
      <c r="I7" s="18">
        <v>13739.933187383382</v>
      </c>
    </row>
    <row r="8" spans="1:12" x14ac:dyDescent="0.2">
      <c r="A8" s="20" t="s">
        <v>37</v>
      </c>
      <c r="B8" s="21">
        <v>0</v>
      </c>
      <c r="C8" s="21">
        <v>3577.3624435476763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48680.983365257947</v>
      </c>
      <c r="C9" s="21">
        <f>C7-C8</f>
        <v>79.280877269220127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0.61573715448121591</v>
      </c>
    </row>
    <row r="11" spans="1:12" x14ac:dyDescent="0.2">
      <c r="C11" s="20" t="s">
        <v>42</v>
      </c>
      <c r="D11" s="24">
        <v>1.8609269030681337</v>
      </c>
    </row>
    <row r="12" spans="1:12" x14ac:dyDescent="0.2">
      <c r="C12" s="20" t="s">
        <v>43</v>
      </c>
      <c r="D12" s="24">
        <v>4.6676505251686198</v>
      </c>
    </row>
    <row r="15" spans="1:12" x14ac:dyDescent="0.2">
      <c r="A15" s="25" t="str">
        <f>A3</f>
        <v>Residential New Construction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0.37</v>
      </c>
      <c r="D17" s="28"/>
    </row>
    <row r="18" spans="1:12" x14ac:dyDescent="0.2">
      <c r="A18" s="20" t="s">
        <v>59</v>
      </c>
      <c r="B18" s="27">
        <v>0.13</v>
      </c>
      <c r="D18" s="28"/>
    </row>
    <row r="19" spans="1:12" x14ac:dyDescent="0.2">
      <c r="A19" s="20" t="s">
        <v>60</v>
      </c>
      <c r="B19" s="27">
        <v>1060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8668.5314858369693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1652.463780255656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78.3882866025818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40566.28454451888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-44604.589013364697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6306.1085016023062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600.12084576593395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1973.9010596240232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603.86913900300635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16380.201913872201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2.0419974809956267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-2.2950254986754373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1.1938122847094998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32226.221327983894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3577.3624435476763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13739.933187383382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79.280877269220127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64053.925480602556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48680.983365257947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52337.626686074844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17317.295630931058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64133.206357871779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0.61573715448121624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1.8609269030681359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4.6676505251686189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6B642-3806-465C-88E2-01C20E90A44C}">
  <sheetPr>
    <tabColor theme="3" tint="-0.499984740745262"/>
  </sheetPr>
  <dimension ref="A1:L58"/>
  <sheetViews>
    <sheetView showGridLines="0" zoomScaleNormal="100" workbookViewId="0">
      <selection activeCell="A2" sqref="A2"/>
    </sheetView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129</v>
      </c>
    </row>
    <row r="2" spans="1:12" ht="12.75" x14ac:dyDescent="0.2">
      <c r="A2" s="72" t="s">
        <v>118</v>
      </c>
    </row>
    <row r="3" spans="1:12" x14ac:dyDescent="0.2">
      <c r="A3" s="12" t="s">
        <v>95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v>121388.39833941094</v>
      </c>
      <c r="C7" s="18">
        <v>42231.725464780429</v>
      </c>
      <c r="D7" s="19">
        <v>163620.12380419136</v>
      </c>
      <c r="E7" s="18">
        <v>23710.794861129849</v>
      </c>
      <c r="F7" s="18">
        <v>41902.016629612568</v>
      </c>
      <c r="G7" s="18">
        <v>35351.418326033672</v>
      </c>
      <c r="H7" s="19">
        <v>100964.22981677609</v>
      </c>
      <c r="I7" s="18">
        <v>0</v>
      </c>
    </row>
    <row r="8" spans="1:12" x14ac:dyDescent="0.2">
      <c r="A8" s="20" t="s">
        <v>37</v>
      </c>
      <c r="B8" s="21">
        <v>0</v>
      </c>
      <c r="C8" s="21">
        <v>29729.406027907975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121388.39833941094</v>
      </c>
      <c r="C9" s="21">
        <v>12502.319436872454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0.61707729551469703</v>
      </c>
    </row>
    <row r="11" spans="1:12" x14ac:dyDescent="0.2">
      <c r="C11" s="20" t="s">
        <v>42</v>
      </c>
      <c r="D11" s="24">
        <v>3.3961749317860561</v>
      </c>
    </row>
    <row r="12" spans="1:12" x14ac:dyDescent="0.2">
      <c r="C12" s="20" t="s">
        <v>43</v>
      </c>
      <c r="D12" s="24" t="s">
        <v>44</v>
      </c>
    </row>
    <row r="15" spans="1:12" x14ac:dyDescent="0.2">
      <c r="A15" s="25" t="s">
        <v>95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0.47982318414455161</v>
      </c>
      <c r="D17" s="28"/>
    </row>
    <row r="18" spans="1:12" x14ac:dyDescent="0.2">
      <c r="A18" s="20" t="s">
        <v>59</v>
      </c>
      <c r="B18" s="27">
        <v>7.2771498751134936E-2</v>
      </c>
      <c r="D18" s="28"/>
    </row>
    <row r="19" spans="1:12" x14ac:dyDescent="0.2">
      <c r="A19" s="20" t="s">
        <v>60</v>
      </c>
      <c r="B19" s="27">
        <v>889.06342211151559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32311.777467093721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6159.5256390647901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292.19076805196988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151210.01302364643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-166262.71203672711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23505.893116964056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2236.9384310865985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7357.6766589403142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2250.9101190426932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41902.016629612568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7.6115047055084917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-8.5546615728011695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2.9768289615575085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v>100966.26348887029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29729.406027907975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0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12502.319436872474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159721.57676238276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121388.39833941094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v>163620.12380419139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v>29729.406027907975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v>172223.89619925522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v>0.61707729551469681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v>3.3961749317860548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 t="s">
        <v>108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0B23-2D0C-4C81-9BD1-83C44FA72A1C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130</v>
      </c>
    </row>
    <row r="2" spans="1:12" ht="12.75" x14ac:dyDescent="0.2">
      <c r="A2" s="72" t="s">
        <v>118</v>
      </c>
    </row>
    <row r="3" spans="1:12" x14ac:dyDescent="0.2">
      <c r="A3" s="12" t="s">
        <v>96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v>1751.4823608329541</v>
      </c>
      <c r="C7" s="18">
        <v>1178.9770697819229</v>
      </c>
      <c r="D7" s="19">
        <v>2930.459430614877</v>
      </c>
      <c r="E7" s="18">
        <v>135.58423487076689</v>
      </c>
      <c r="F7" s="18">
        <v>516.25598374531421</v>
      </c>
      <c r="G7" s="18">
        <v>227.81317332819978</v>
      </c>
      <c r="H7" s="19">
        <v>879.65339194428088</v>
      </c>
      <c r="I7" s="18">
        <v>255.52829543024953</v>
      </c>
    </row>
    <row r="8" spans="1:12" x14ac:dyDescent="0.2">
      <c r="A8" s="20" t="s">
        <v>37</v>
      </c>
      <c r="B8" s="21">
        <v>0</v>
      </c>
      <c r="C8" s="21">
        <v>352.07269561655613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1751.4823608329541</v>
      </c>
      <c r="C9" s="21">
        <v>826.90437416536679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0.30018942287760508</v>
      </c>
    </row>
    <row r="11" spans="1:12" x14ac:dyDescent="0.2">
      <c r="C11" s="20" t="s">
        <v>42</v>
      </c>
      <c r="D11" s="24">
        <v>1.4478135128235001</v>
      </c>
    </row>
    <row r="12" spans="1:12" x14ac:dyDescent="0.2">
      <c r="C12" s="20" t="s">
        <v>43</v>
      </c>
      <c r="D12" s="24">
        <v>12.254949780102637</v>
      </c>
    </row>
    <row r="15" spans="1:12" x14ac:dyDescent="0.2">
      <c r="A15" s="25" t="s">
        <v>96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0.12</v>
      </c>
      <c r="D17" s="28"/>
    </row>
    <row r="18" spans="1:12" x14ac:dyDescent="0.2">
      <c r="A18" s="20" t="s">
        <v>59</v>
      </c>
      <c r="B18" s="27">
        <v>0.28999999999999998</v>
      </c>
      <c r="D18" s="28"/>
    </row>
    <row r="19" spans="1:12" x14ac:dyDescent="0.2">
      <c r="A19" s="20" t="s">
        <v>60</v>
      </c>
      <c r="B19" s="27">
        <v>676</v>
      </c>
      <c r="D19" s="28"/>
    </row>
    <row r="20" spans="1:12" x14ac:dyDescent="0.2">
      <c r="A20" s="20" t="s">
        <v>61</v>
      </c>
      <c r="B20" s="15">
        <v>3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184.76679718453053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35.221702850145434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1.6708196395209445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864.65654317726512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-950.73162798069507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151.23186726829439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14.576276465826449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47.337711200807369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14.667318393271621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516.25598374531421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4.3524481054130038E-2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-4.8917687100740577E-2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4.4926504281096451E-2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v>879.69292524251546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352.07269561655613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255.52829543024953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826.90437416536713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2304.5820537275722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1751.4823608329541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v>2930.4594306148774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v>607.60099104680569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v>3131.4864278929394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v>0.30018942287760514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v>1.4478135128234997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v>12.254949780102642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CC11-408B-4634-949C-FF5318027E3F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131</v>
      </c>
    </row>
    <row r="2" spans="1:12" ht="12.75" x14ac:dyDescent="0.2">
      <c r="A2" s="72" t="s">
        <v>118</v>
      </c>
    </row>
    <row r="3" spans="1:12" x14ac:dyDescent="0.2">
      <c r="A3" s="12" t="s">
        <v>97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86140.654271019695</v>
      </c>
      <c r="C7" s="18">
        <v>7871.6310107492782</v>
      </c>
      <c r="D7" s="19">
        <f>B7+C7</f>
        <v>94012.285281768971</v>
      </c>
      <c r="E7" s="18">
        <v>15313.522937531092</v>
      </c>
      <c r="F7" s="18">
        <v>29608.515833018311</v>
      </c>
      <c r="G7" s="18">
        <v>23253.84819148088</v>
      </c>
      <c r="H7" s="19">
        <f>SUM(E7:G7)</f>
        <v>68175.886962030287</v>
      </c>
      <c r="I7" s="18">
        <v>27580.259394481407</v>
      </c>
    </row>
    <row r="8" spans="1:12" x14ac:dyDescent="0.2">
      <c r="A8" s="20" t="s">
        <v>37</v>
      </c>
      <c r="B8" s="21">
        <v>0</v>
      </c>
      <c r="C8" s="21">
        <v>2848.5485416521115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86140.654271019695</v>
      </c>
      <c r="C9" s="21">
        <f>C7-C8</f>
        <v>5023.0824690971667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0.72519677386465697</v>
      </c>
      <c r="E10" s="69"/>
    </row>
    <row r="11" spans="1:12" x14ac:dyDescent="0.2">
      <c r="C11" s="20" t="s">
        <v>42</v>
      </c>
      <c r="D11" s="24">
        <v>2.2405546130193112</v>
      </c>
      <c r="E11" s="69"/>
    </row>
    <row r="12" spans="1:12" x14ac:dyDescent="0.2">
      <c r="C12" s="20" t="s">
        <v>43</v>
      </c>
      <c r="D12" s="24">
        <v>4.2916945385531715</v>
      </c>
      <c r="E12" s="69"/>
    </row>
    <row r="15" spans="1:12" x14ac:dyDescent="0.2">
      <c r="A15" s="25" t="str">
        <f>A3</f>
        <v>TRC Residential Building Envelope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1.3616188914214227</v>
      </c>
      <c r="D17" s="28"/>
    </row>
    <row r="18" spans="1:12" x14ac:dyDescent="0.2">
      <c r="A18" s="20" t="s">
        <v>59</v>
      </c>
      <c r="B18" s="27">
        <v>0.51117820183495932</v>
      </c>
      <c r="D18" s="28"/>
    </row>
    <row r="19" spans="1:12" x14ac:dyDescent="0.2">
      <c r="A19" s="20" t="s">
        <v>60</v>
      </c>
      <c r="B19" s="27">
        <v>2815.9371507241594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20868.433483261222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3978.1052347915625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188.71025011623985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97658.387936120256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-107380.1139667582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15458.282709593546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1473.8495358250841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4838.6608972366093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1483.0550488256274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29608.515833018311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4.9158601632546022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-5.5249942899495084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2.1281620790458997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68177.40598998261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2848.5485416521115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27580.259394481407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5023.0824690971658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113342.96614607851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86140.654271019695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94012.285281768971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30428.807936133519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118366.04861517568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0.72519677386465675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2.2405546130193121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4.2916945385531724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844C7-0F6C-4DEE-BB83-F51906C188EA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132</v>
      </c>
    </row>
    <row r="2" spans="1:12" ht="12.75" x14ac:dyDescent="0.2">
      <c r="A2" s="72" t="s">
        <v>118</v>
      </c>
    </row>
    <row r="3" spans="1:12" x14ac:dyDescent="0.2">
      <c r="A3" s="12" t="s">
        <v>98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v>375688.79057928675</v>
      </c>
      <c r="C7" s="18">
        <v>61221.86352846412</v>
      </c>
      <c r="D7" s="19">
        <v>436910.65410775086</v>
      </c>
      <c r="E7" s="18">
        <v>32828.649221890562</v>
      </c>
      <c r="F7" s="18">
        <v>111043.23721153947</v>
      </c>
      <c r="G7" s="18">
        <v>48632.018042076903</v>
      </c>
      <c r="H7" s="19">
        <v>192503.90447550692</v>
      </c>
      <c r="I7" s="18">
        <v>83045.620042626484</v>
      </c>
    </row>
    <row r="8" spans="1:12" x14ac:dyDescent="0.2">
      <c r="A8" s="20" t="s">
        <v>37</v>
      </c>
      <c r="B8" s="21">
        <v>0</v>
      </c>
      <c r="C8" s="21">
        <v>12244.842808249068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375688.79057928675</v>
      </c>
      <c r="C9" s="21">
        <v>48977.020720215049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0.44062049256494856</v>
      </c>
      <c r="E10" s="69"/>
    </row>
    <row r="11" spans="1:12" x14ac:dyDescent="0.2">
      <c r="C11" s="20" t="s">
        <v>42</v>
      </c>
      <c r="D11" s="24">
        <v>2.0202629083783723</v>
      </c>
      <c r="E11" s="69"/>
    </row>
    <row r="12" spans="1:12" x14ac:dyDescent="0.2">
      <c r="C12" s="20" t="s">
        <v>43</v>
      </c>
      <c r="D12" s="24">
        <v>6.5422399937133333</v>
      </c>
      <c r="E12" s="69"/>
    </row>
    <row r="15" spans="1:12" x14ac:dyDescent="0.2">
      <c r="A15" s="25" t="s">
        <v>98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0.1838971015564338</v>
      </c>
      <c r="D17" s="28"/>
    </row>
    <row r="18" spans="1:12" x14ac:dyDescent="0.2">
      <c r="A18" s="20" t="s">
        <v>59</v>
      </c>
      <c r="B18" s="27">
        <v>0.51495782201007023</v>
      </c>
      <c r="D18" s="28"/>
    </row>
    <row r="19" spans="1:12" x14ac:dyDescent="0.2">
      <c r="A19" s="20" t="s">
        <v>60</v>
      </c>
      <c r="B19" s="27">
        <v>1117.0156204415523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44737.091878009742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8528.136984120647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404.55110368222489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209356.98298872844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-230198.11373265044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32339.419200814329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3075.3477017382047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10122.695131536866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3094.5560079875236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111043.23721153947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10.538466529333411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-11.844309127142175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9.188986922017067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v>192511.78761983124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12244.842808249068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83045.620042626484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48977.020720215056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494327.35602537752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375688.79057928675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v>436910.65410775086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v>95290.462850875556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v>543304.37674559257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v>0.44062049256494901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v>2.0202629083783741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v>6.5422399937133333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29BA1-2E1A-424A-A3DA-BF0D6451CE78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133</v>
      </c>
    </row>
    <row r="2" spans="1:12" ht="12.75" x14ac:dyDescent="0.2">
      <c r="A2" s="72" t="s">
        <v>118</v>
      </c>
    </row>
    <row r="3" spans="1:12" x14ac:dyDescent="0.2">
      <c r="A3" s="12" t="s">
        <v>99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76757.389795464158</v>
      </c>
      <c r="C7" s="18">
        <v>7141.8450564777822</v>
      </c>
      <c r="D7" s="19">
        <f>B7+C7</f>
        <v>83899.234851941947</v>
      </c>
      <c r="E7" s="18">
        <v>4823.8735047594137</v>
      </c>
      <c r="F7" s="18">
        <v>22554.009583470033</v>
      </c>
      <c r="G7" s="18">
        <v>7124.7860241111475</v>
      </c>
      <c r="H7" s="19">
        <f>SUM(E7:G7)</f>
        <v>34502.669112340591</v>
      </c>
      <c r="I7" s="18">
        <v>27340.590048293609</v>
      </c>
    </row>
    <row r="8" spans="1:12" x14ac:dyDescent="0.2">
      <c r="A8" s="20" t="s">
        <v>37</v>
      </c>
      <c r="B8" s="21">
        <v>0</v>
      </c>
      <c r="C8" s="21">
        <v>5354.228582891802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76757.389795464158</v>
      </c>
      <c r="C9" s="21">
        <f>C7-C8</f>
        <v>1787.6164735859802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0.41125944015626326</v>
      </c>
    </row>
    <row r="11" spans="1:12" x14ac:dyDescent="0.2">
      <c r="C11" s="20" t="s">
        <v>42</v>
      </c>
      <c r="D11" s="24">
        <v>1.0553461924342069</v>
      </c>
    </row>
    <row r="12" spans="1:12" x14ac:dyDescent="0.2">
      <c r="C12" s="20" t="s">
        <v>43</v>
      </c>
      <c r="D12" s="24">
        <v>3.7593988210341691</v>
      </c>
    </row>
    <row r="15" spans="1:12" x14ac:dyDescent="0.2">
      <c r="A15" s="25" t="str">
        <f>A3</f>
        <v>TRC Residential Retail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3.1480975468355676E-3</v>
      </c>
      <c r="D17" s="28"/>
    </row>
    <row r="18" spans="1:12" x14ac:dyDescent="0.2">
      <c r="A18" s="20" t="s">
        <v>59</v>
      </c>
      <c r="B18" s="27">
        <v>3.3165177928196027E-3</v>
      </c>
      <c r="D18" s="28"/>
    </row>
    <row r="19" spans="1:12" x14ac:dyDescent="0.2">
      <c r="A19" s="20" t="s">
        <v>60</v>
      </c>
      <c r="B19" s="27">
        <v>21.178461298271394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6573.7115996358598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1253.1327062712853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59.445130903301845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30763.117801455952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-33825.533733506971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4738.0662346236686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450.41244214744637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1483.0816752861319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453.22567205389936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22554.009583470033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1.5485324762539148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-1.7404142520278469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1.8751241836469139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34504.35235474848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5354.228582891802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27340.590048293609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1787.6164735859804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100996.56552034753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76757.389795464158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83899.234851941947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32694.818631185412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102784.18199393351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0.41125944015626309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1.0553461924342065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3.7593988210341687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1ACA6-AABC-4BCD-A797-2C80D5C80D22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134</v>
      </c>
    </row>
    <row r="2" spans="1:12" ht="12.75" x14ac:dyDescent="0.2">
      <c r="A2" s="72" t="s">
        <v>118</v>
      </c>
    </row>
    <row r="3" spans="1:12" x14ac:dyDescent="0.2">
      <c r="A3" s="12" t="s">
        <v>100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121346.85251002751</v>
      </c>
      <c r="C7" s="18">
        <v>10035.7351113284</v>
      </c>
      <c r="D7" s="19">
        <f>B7+C7</f>
        <v>131382.58762135592</v>
      </c>
      <c r="E7" s="18">
        <v>12797.234551865227</v>
      </c>
      <c r="F7" s="18">
        <v>39574.048311531005</v>
      </c>
      <c r="G7" s="18">
        <v>19075.155487237091</v>
      </c>
      <c r="H7" s="19">
        <f>SUM(E7:G7)</f>
        <v>71446.438350633325</v>
      </c>
      <c r="I7" s="18">
        <v>31005.057184696725</v>
      </c>
    </row>
    <row r="8" spans="1:12" x14ac:dyDescent="0.2">
      <c r="A8" s="20" t="s">
        <v>37</v>
      </c>
      <c r="B8" s="21">
        <v>0</v>
      </c>
      <c r="C8" s="21">
        <v>4679.3714377960905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121346.85251002751</v>
      </c>
      <c r="C9" s="21">
        <f>C7-C8</f>
        <v>5356.3636735323098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0.54382324290986306</v>
      </c>
    </row>
    <row r="11" spans="1:12" x14ac:dyDescent="0.2">
      <c r="C11" s="20" t="s">
        <v>42</v>
      </c>
      <c r="D11" s="24">
        <v>2.002243208599364</v>
      </c>
    </row>
    <row r="12" spans="1:12" x14ac:dyDescent="0.2">
      <c r="C12" s="20" t="s">
        <v>43</v>
      </c>
      <c r="D12" s="24">
        <v>5.3224631674728222</v>
      </c>
    </row>
    <row r="15" spans="1:12" x14ac:dyDescent="0.2">
      <c r="A15" s="25" t="str">
        <f>A3</f>
        <v>TRC Residential Whole Home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0.57189092381794848</v>
      </c>
      <c r="D17" s="28"/>
    </row>
    <row r="18" spans="1:12" x14ac:dyDescent="0.2">
      <c r="A18" s="20" t="s">
        <v>59</v>
      </c>
      <c r="B18" s="27">
        <v>0.25523700400215343</v>
      </c>
      <c r="D18" s="28"/>
    </row>
    <row r="19" spans="1:12" x14ac:dyDescent="0.2">
      <c r="A19" s="20" t="s">
        <v>60</v>
      </c>
      <c r="B19" s="27">
        <v>2062.6681435884434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17439.372971504345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3324.4306988864701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157.70174785580878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81611.351057085136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-89735.621923466533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12683.541599878836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1206.9737636521606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3970.1277257479574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1214.5123979581356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39574.048311531005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4.1080955564547654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-4.6171379449802279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2.9755538901731491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71448.904862134979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4679.3714377960905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31005.057184696725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5356.3636735323125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159666.91119740464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121346.85251002751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131382.58762135592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35684.428622492815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165023.27487093696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0.54382324290986284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2.0022432085993636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5.322463167472824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9D2A2-4037-4AE7-B626-F813AD0411F8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135</v>
      </c>
    </row>
    <row r="2" spans="1:12" ht="12.75" x14ac:dyDescent="0.2">
      <c r="A2" s="72" t="s">
        <v>118</v>
      </c>
    </row>
    <row r="3" spans="1:12" x14ac:dyDescent="0.2">
      <c r="A3" s="12" t="s">
        <v>101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10975.733152562978</v>
      </c>
      <c r="C7" s="18">
        <v>851.47523159999832</v>
      </c>
      <c r="D7" s="19">
        <f>B7+C7</f>
        <v>11827.208384162976</v>
      </c>
      <c r="E7" s="18">
        <v>828.29399949575043</v>
      </c>
      <c r="F7" s="18">
        <v>3356.7026227686215</v>
      </c>
      <c r="G7" s="18">
        <v>1187.0781354491223</v>
      </c>
      <c r="H7" s="19">
        <f>SUM(E7:G7)</f>
        <v>5372.0747577134935</v>
      </c>
      <c r="I7" s="18">
        <v>2761.0454831001448</v>
      </c>
    </row>
    <row r="8" spans="1:12" x14ac:dyDescent="0.2">
      <c r="A8" s="20" t="s">
        <v>37</v>
      </c>
      <c r="B8" s="21">
        <v>0</v>
      </c>
      <c r="C8" s="21">
        <v>654.64012710434497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10975.733152562978</v>
      </c>
      <c r="C9" s="21">
        <f>C7-C8</f>
        <v>196.83510449565335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0.45423326084768612</v>
      </c>
    </row>
    <row r="11" spans="1:12" x14ac:dyDescent="0.2">
      <c r="C11" s="20" t="s">
        <v>42</v>
      </c>
      <c r="D11" s="24">
        <v>1.5728354550587018</v>
      </c>
    </row>
    <row r="12" spans="1:12" x14ac:dyDescent="0.2">
      <c r="C12" s="20" t="s">
        <v>43</v>
      </c>
      <c r="D12" s="24">
        <v>4.860698626388718</v>
      </c>
    </row>
    <row r="15" spans="1:12" x14ac:dyDescent="0.2">
      <c r="A15" s="25" t="str">
        <f>A3</f>
        <v>TRC Business Cooking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</v>
      </c>
      <c r="D17" s="28"/>
    </row>
    <row r="18" spans="1:12" x14ac:dyDescent="0.2">
      <c r="A18" s="20" t="s">
        <v>59</v>
      </c>
      <c r="B18" s="27">
        <v>0.5166203068171521</v>
      </c>
      <c r="D18" s="28"/>
    </row>
    <row r="19" spans="1:12" x14ac:dyDescent="0.2">
      <c r="A19" s="20" t="s">
        <v>60</v>
      </c>
      <c r="B19" s="27">
        <v>5445.9058007621716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1128.7538669954324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215.17195675887533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10.207159283481259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5282.2500124819735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-5808.0889960240102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789.75478849753586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74.825792764637285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247.2044071969799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75.293146989968861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3356.7026227686215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0.26589423558472514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-0.29884172546590221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0.26962083982722579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5372.311431063441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654.64012710434497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2761.0454831001448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196.83510449565378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13223.774882605996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10975.733152562978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11827.208384162977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3415.6856102044899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13420.60998710165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0.45423326084768606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1.5728354550587025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4.8606986263887189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381A-3896-4422-BBBE-A46516D4C397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136</v>
      </c>
    </row>
    <row r="2" spans="1:12" ht="12.75" x14ac:dyDescent="0.2">
      <c r="A2" s="72" t="s">
        <v>118</v>
      </c>
    </row>
    <row r="3" spans="1:12" x14ac:dyDescent="0.2">
      <c r="A3" s="48" t="s">
        <v>102</v>
      </c>
      <c r="B3" s="49"/>
      <c r="C3" s="50" t="s">
        <v>25</v>
      </c>
      <c r="D3" s="50"/>
      <c r="E3" s="49"/>
      <c r="F3" s="50"/>
      <c r="G3" s="50"/>
      <c r="H3" s="50"/>
      <c r="I3" s="50"/>
      <c r="J3" s="51"/>
      <c r="K3" s="51"/>
      <c r="L3" s="51"/>
    </row>
    <row r="4" spans="1:12" x14ac:dyDescent="0.2">
      <c r="A4" s="48"/>
      <c r="B4" s="49"/>
      <c r="C4" s="50" t="s">
        <v>26</v>
      </c>
      <c r="D4" s="50"/>
      <c r="E4" s="49" t="s">
        <v>27</v>
      </c>
      <c r="F4" s="50"/>
      <c r="G4" s="50"/>
      <c r="H4" s="50"/>
      <c r="I4" s="50"/>
      <c r="J4" s="51"/>
      <c r="K4" s="51"/>
      <c r="L4" s="51"/>
    </row>
    <row r="5" spans="1:12" x14ac:dyDescent="0.2">
      <c r="A5" s="48"/>
      <c r="B5" s="49" t="s">
        <v>28</v>
      </c>
      <c r="C5" s="50" t="s">
        <v>29</v>
      </c>
      <c r="D5" s="50" t="s">
        <v>25</v>
      </c>
      <c r="E5" s="49" t="s">
        <v>30</v>
      </c>
      <c r="F5" s="50" t="s">
        <v>31</v>
      </c>
      <c r="G5" s="50" t="s">
        <v>27</v>
      </c>
      <c r="H5" s="50" t="s">
        <v>25</v>
      </c>
      <c r="I5" s="50" t="s">
        <v>32</v>
      </c>
      <c r="J5" s="51"/>
      <c r="K5" s="51"/>
      <c r="L5" s="51"/>
    </row>
    <row r="6" spans="1:12" x14ac:dyDescent="0.2">
      <c r="A6" s="48"/>
      <c r="B6" s="52" t="s">
        <v>33</v>
      </c>
      <c r="C6" s="53" t="s">
        <v>34</v>
      </c>
      <c r="D6" s="53" t="s">
        <v>34</v>
      </c>
      <c r="E6" s="52" t="s">
        <v>35</v>
      </c>
      <c r="F6" s="53" t="s">
        <v>35</v>
      </c>
      <c r="G6" s="53" t="s">
        <v>36</v>
      </c>
      <c r="H6" s="53" t="s">
        <v>35</v>
      </c>
      <c r="I6" s="53" t="s">
        <v>34</v>
      </c>
      <c r="J6" s="51"/>
      <c r="K6" s="51"/>
      <c r="L6" s="51"/>
    </row>
    <row r="7" spans="1:12" x14ac:dyDescent="0.2">
      <c r="A7" s="51"/>
      <c r="B7" s="54">
        <v>424150.65940225415</v>
      </c>
      <c r="C7" s="54">
        <v>35922.461434443445</v>
      </c>
      <c r="D7" s="55">
        <v>460073.12083669758</v>
      </c>
      <c r="E7" s="54">
        <v>32105.093443611717</v>
      </c>
      <c r="F7" s="54">
        <v>128741.6364706663</v>
      </c>
      <c r="G7" s="54">
        <v>47699.375218192356</v>
      </c>
      <c r="H7" s="55">
        <v>208546.10513247037</v>
      </c>
      <c r="I7" s="54">
        <v>137637.33550707696</v>
      </c>
      <c r="J7" s="51"/>
      <c r="K7" s="51"/>
      <c r="L7" s="51"/>
    </row>
    <row r="8" spans="1:12" x14ac:dyDescent="0.2">
      <c r="A8" s="56" t="s">
        <v>37</v>
      </c>
      <c r="B8" s="57">
        <v>0</v>
      </c>
      <c r="C8" s="57">
        <v>9084.2204925766455</v>
      </c>
      <c r="D8" s="22" t="s">
        <v>38</v>
      </c>
      <c r="E8" s="57"/>
      <c r="F8" s="57"/>
      <c r="G8" s="57"/>
      <c r="H8" s="57"/>
      <c r="I8" s="57"/>
      <c r="J8" s="51"/>
      <c r="K8" s="51"/>
      <c r="L8" s="51"/>
    </row>
    <row r="9" spans="1:12" x14ac:dyDescent="0.2">
      <c r="A9" s="56" t="s">
        <v>39</v>
      </c>
      <c r="B9" s="57">
        <v>424150.65940225415</v>
      </c>
      <c r="C9" s="57">
        <v>26838.240941866799</v>
      </c>
      <c r="D9" s="22" t="s">
        <v>40</v>
      </c>
      <c r="E9" s="57"/>
      <c r="F9" s="57"/>
      <c r="G9" s="57"/>
      <c r="H9" s="57"/>
      <c r="I9" s="57"/>
      <c r="J9" s="51"/>
      <c r="K9" s="51"/>
      <c r="L9" s="51"/>
    </row>
    <row r="10" spans="1:12" x14ac:dyDescent="0.2">
      <c r="A10" s="51"/>
      <c r="B10" s="51"/>
      <c r="C10" s="56" t="s">
        <v>41</v>
      </c>
      <c r="D10" s="58">
        <v>0.45330933821452263</v>
      </c>
      <c r="E10" s="51"/>
      <c r="F10" s="51"/>
      <c r="G10" s="51"/>
      <c r="H10" s="51"/>
      <c r="I10" s="51"/>
      <c r="J10" s="51"/>
      <c r="K10" s="51"/>
      <c r="L10" s="51"/>
    </row>
    <row r="11" spans="1:12" x14ac:dyDescent="0.2">
      <c r="A11" s="51"/>
      <c r="B11" s="51"/>
      <c r="C11" s="56" t="s">
        <v>42</v>
      </c>
      <c r="D11" s="60">
        <v>1.4214369559798417</v>
      </c>
      <c r="E11" s="51"/>
      <c r="F11" s="51"/>
      <c r="G11" s="51"/>
      <c r="H11" s="51"/>
      <c r="I11" s="51"/>
      <c r="J11" s="51"/>
      <c r="K11" s="51"/>
      <c r="L11" s="51"/>
    </row>
    <row r="12" spans="1:12" x14ac:dyDescent="0.2">
      <c r="A12" s="51"/>
      <c r="B12" s="51"/>
      <c r="C12" s="56" t="s">
        <v>43</v>
      </c>
      <c r="D12" s="60">
        <v>3.9078287138179921</v>
      </c>
      <c r="E12" s="51"/>
      <c r="F12" s="51"/>
      <c r="G12" s="51"/>
      <c r="H12" s="51"/>
      <c r="I12" s="51"/>
      <c r="J12" s="51"/>
      <c r="K12" s="51"/>
      <c r="L12" s="51"/>
    </row>
    <row r="13" spans="1:12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2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x14ac:dyDescent="0.2">
      <c r="A15" s="61" t="s">
        <v>102</v>
      </c>
      <c r="B15" s="62" t="s">
        <v>45</v>
      </c>
      <c r="C15" s="62" t="s">
        <v>46</v>
      </c>
      <c r="D15" s="62" t="s">
        <v>47</v>
      </c>
      <c r="E15" s="62" t="s">
        <v>48</v>
      </c>
      <c r="F15" s="62" t="s">
        <v>49</v>
      </c>
      <c r="G15" s="62" t="s">
        <v>50</v>
      </c>
      <c r="H15" s="62" t="s">
        <v>51</v>
      </c>
      <c r="I15" s="62" t="s">
        <v>52</v>
      </c>
      <c r="J15" s="62" t="s">
        <v>53</v>
      </c>
      <c r="K15" s="62" t="s">
        <v>54</v>
      </c>
      <c r="L15" s="62" t="s">
        <v>55</v>
      </c>
    </row>
    <row r="16" spans="1:12" x14ac:dyDescent="0.2">
      <c r="A16" s="56" t="s">
        <v>56</v>
      </c>
      <c r="B16" s="62" t="s">
        <v>57</v>
      </c>
      <c r="C16" s="51"/>
      <c r="D16" s="51"/>
      <c r="E16" s="51"/>
      <c r="F16" s="51"/>
      <c r="G16" s="51"/>
      <c r="H16" s="51"/>
      <c r="I16" s="51"/>
      <c r="J16" s="51"/>
      <c r="K16" s="51"/>
      <c r="L16" s="62"/>
    </row>
    <row r="17" spans="1:12" x14ac:dyDescent="0.2">
      <c r="A17" s="56" t="s">
        <v>58</v>
      </c>
      <c r="B17" s="63">
        <v>1</v>
      </c>
      <c r="C17" s="51"/>
      <c r="D17" s="64"/>
      <c r="E17" s="51"/>
      <c r="F17" s="51"/>
      <c r="G17" s="51"/>
      <c r="H17" s="51"/>
      <c r="I17" s="51"/>
      <c r="J17" s="51"/>
      <c r="K17" s="51"/>
      <c r="L17" s="51"/>
    </row>
    <row r="18" spans="1:12" x14ac:dyDescent="0.2">
      <c r="A18" s="56" t="s">
        <v>59</v>
      </c>
      <c r="B18" s="63">
        <v>1.129398039364043</v>
      </c>
      <c r="C18" s="51"/>
      <c r="D18" s="64"/>
      <c r="E18" s="51"/>
      <c r="F18" s="51"/>
      <c r="G18" s="51"/>
      <c r="H18" s="51"/>
      <c r="I18" s="51"/>
      <c r="J18" s="51"/>
      <c r="K18" s="51"/>
      <c r="L18" s="51"/>
    </row>
    <row r="19" spans="1:12" x14ac:dyDescent="0.2">
      <c r="A19" s="56" t="s">
        <v>60</v>
      </c>
      <c r="B19" s="63">
        <v>5731.1877796756235</v>
      </c>
      <c r="C19" s="51"/>
      <c r="D19" s="64"/>
      <c r="E19" s="51"/>
      <c r="F19" s="51"/>
      <c r="G19" s="51"/>
      <c r="H19" s="51"/>
      <c r="I19" s="51"/>
      <c r="J19" s="51"/>
      <c r="K19" s="51"/>
      <c r="L19" s="51"/>
    </row>
    <row r="20" spans="1:12" x14ac:dyDescent="0.2">
      <c r="A20" s="56" t="s">
        <v>61</v>
      </c>
      <c r="B20" s="51">
        <v>8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2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x14ac:dyDescent="0.2">
      <c r="A22" s="65" t="s">
        <v>62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">
      <c r="A23" s="56" t="s">
        <v>63</v>
      </c>
      <c r="B23" s="66">
        <v>43751.069543891252</v>
      </c>
      <c r="C23" s="66"/>
      <c r="D23" s="66"/>
      <c r="E23" s="51"/>
      <c r="F23" s="51"/>
      <c r="G23" s="66"/>
      <c r="H23" s="66"/>
      <c r="I23" s="66"/>
      <c r="J23" s="66"/>
      <c r="K23" s="66"/>
      <c r="L23" s="66"/>
    </row>
    <row r="24" spans="1:12" x14ac:dyDescent="0.2">
      <c r="A24" s="56" t="s">
        <v>64</v>
      </c>
      <c r="B24" s="66">
        <v>8340.1736368897964</v>
      </c>
      <c r="C24" s="66"/>
      <c r="D24" s="66"/>
      <c r="E24" s="51"/>
      <c r="F24" s="51"/>
      <c r="G24" s="66"/>
      <c r="H24" s="66"/>
      <c r="I24" s="66"/>
      <c r="J24" s="66"/>
      <c r="K24" s="66"/>
      <c r="L24" s="66"/>
    </row>
    <row r="25" spans="1:12" x14ac:dyDescent="0.2">
      <c r="A25" s="56" t="s">
        <v>65</v>
      </c>
      <c r="B25" s="66">
        <v>395.63464517368612</v>
      </c>
      <c r="C25" s="66"/>
      <c r="D25" s="66"/>
      <c r="E25" s="51"/>
      <c r="F25" s="51"/>
      <c r="G25" s="66"/>
      <c r="H25" s="66"/>
      <c r="I25" s="66"/>
      <c r="J25" s="66"/>
      <c r="K25" s="66"/>
      <c r="L25" s="66"/>
    </row>
    <row r="26" spans="1:12" x14ac:dyDescent="0.2">
      <c r="A26" s="56" t="s">
        <v>66</v>
      </c>
      <c r="B26" s="66">
        <v>204742.67632808414</v>
      </c>
      <c r="C26" s="66"/>
      <c r="D26" s="66"/>
      <c r="E26" s="51"/>
      <c r="F26" s="51"/>
      <c r="G26" s="66"/>
      <c r="H26" s="66"/>
      <c r="I26" s="66"/>
      <c r="J26" s="66"/>
      <c r="K26" s="66"/>
      <c r="L26" s="66"/>
    </row>
    <row r="27" spans="1:12" x14ac:dyDescent="0.2">
      <c r="A27" s="56" t="s">
        <v>67</v>
      </c>
      <c r="B27" s="66">
        <v>-225124.46071042714</v>
      </c>
      <c r="C27" s="66"/>
      <c r="D27" s="66"/>
      <c r="E27" s="51"/>
      <c r="F27" s="51"/>
      <c r="G27" s="66"/>
      <c r="H27" s="66"/>
      <c r="I27" s="66"/>
      <c r="J27" s="66"/>
      <c r="K27" s="66"/>
      <c r="L27" s="66"/>
    </row>
    <row r="28" spans="1:12" x14ac:dyDescent="0.2">
      <c r="A28" s="56" t="s">
        <v>68</v>
      </c>
      <c r="B28" s="66">
        <v>31717.990539423176</v>
      </c>
      <c r="C28" s="66"/>
      <c r="D28" s="66"/>
      <c r="E28" s="51"/>
      <c r="F28" s="51"/>
      <c r="G28" s="66"/>
      <c r="H28" s="66"/>
      <c r="I28" s="66"/>
      <c r="J28" s="66"/>
      <c r="K28" s="66"/>
      <c r="L28" s="66"/>
    </row>
    <row r="29" spans="1:12" x14ac:dyDescent="0.2">
      <c r="A29" s="56" t="s">
        <v>69</v>
      </c>
      <c r="B29" s="66">
        <v>3017.1802500310646</v>
      </c>
      <c r="C29" s="66"/>
      <c r="D29" s="66"/>
      <c r="E29" s="51"/>
      <c r="F29" s="51"/>
      <c r="G29" s="66"/>
      <c r="H29" s="66"/>
      <c r="I29" s="66"/>
      <c r="J29" s="66"/>
      <c r="K29" s="66"/>
      <c r="L29" s="66"/>
    </row>
    <row r="30" spans="1:12" x14ac:dyDescent="0.2">
      <c r="A30" s="56" t="s">
        <v>70</v>
      </c>
      <c r="B30" s="66">
        <v>9928.1791803937722</v>
      </c>
      <c r="C30" s="66"/>
      <c r="D30" s="66"/>
      <c r="E30" s="51"/>
      <c r="F30" s="51"/>
      <c r="G30" s="66"/>
      <c r="H30" s="66"/>
      <c r="I30" s="66"/>
      <c r="J30" s="66"/>
      <c r="K30" s="66"/>
      <c r="L30" s="66"/>
    </row>
    <row r="31" spans="1:12" x14ac:dyDescent="0.2">
      <c r="A31" s="56" t="s">
        <v>71</v>
      </c>
      <c r="B31" s="66">
        <v>3036.0252483443396</v>
      </c>
      <c r="C31" s="66"/>
      <c r="D31" s="66"/>
      <c r="E31" s="51"/>
      <c r="F31" s="51"/>
      <c r="G31" s="66"/>
      <c r="H31" s="66"/>
      <c r="I31" s="66"/>
      <c r="J31" s="66"/>
      <c r="K31" s="66"/>
      <c r="L31" s="66"/>
    </row>
    <row r="32" spans="1:12" x14ac:dyDescent="0.2">
      <c r="A32" s="56" t="s">
        <v>72</v>
      </c>
      <c r="B32" s="66">
        <v>128741.6364706663</v>
      </c>
      <c r="C32" s="66"/>
      <c r="D32" s="66"/>
      <c r="E32" s="51"/>
      <c r="F32" s="51"/>
      <c r="G32" s="66"/>
      <c r="H32" s="66"/>
      <c r="I32" s="66"/>
      <c r="J32" s="66"/>
      <c r="K32" s="66"/>
      <c r="L32" s="66"/>
    </row>
    <row r="33" spans="1:12" x14ac:dyDescent="0.2">
      <c r="A33" s="56" t="s">
        <v>73</v>
      </c>
      <c r="B33" s="66">
        <v>0</v>
      </c>
      <c r="C33" s="66"/>
      <c r="D33" s="66"/>
      <c r="E33" s="51"/>
      <c r="F33" s="51"/>
      <c r="G33" s="66"/>
      <c r="H33" s="66"/>
      <c r="I33" s="66"/>
      <c r="J33" s="66"/>
      <c r="K33" s="66"/>
      <c r="L33" s="66"/>
    </row>
    <row r="34" spans="1:12" x14ac:dyDescent="0.2">
      <c r="A34" s="56" t="s">
        <v>74</v>
      </c>
      <c r="B34" s="66">
        <v>10.306194762683537</v>
      </c>
      <c r="C34" s="66"/>
      <c r="D34" s="66"/>
      <c r="E34" s="51"/>
      <c r="F34" s="51"/>
      <c r="G34" s="66"/>
      <c r="H34" s="66"/>
      <c r="I34" s="66"/>
      <c r="J34" s="66"/>
      <c r="K34" s="66"/>
      <c r="L34" s="66"/>
    </row>
    <row r="35" spans="1:12" x14ac:dyDescent="0.2">
      <c r="A35" s="56" t="s">
        <v>75</v>
      </c>
      <c r="B35" s="66">
        <v>-11.583256098406832</v>
      </c>
      <c r="C35" s="66"/>
      <c r="D35" s="66"/>
      <c r="E35" s="51"/>
      <c r="F35" s="51"/>
      <c r="G35" s="66"/>
      <c r="H35" s="66"/>
      <c r="I35" s="66"/>
      <c r="J35" s="66"/>
      <c r="K35" s="66"/>
      <c r="L35" s="66"/>
    </row>
    <row r="36" spans="1:12" x14ac:dyDescent="0.2">
      <c r="A36" s="56" t="s">
        <v>76</v>
      </c>
      <c r="B36" s="66">
        <v>10.613865638898099</v>
      </c>
      <c r="C36" s="66"/>
      <c r="D36" s="66"/>
      <c r="E36" s="51"/>
      <c r="F36" s="51"/>
      <c r="G36" s="66"/>
      <c r="H36" s="66"/>
      <c r="I36" s="66"/>
      <c r="J36" s="66"/>
      <c r="K36" s="66"/>
      <c r="L36" s="66"/>
    </row>
    <row r="37" spans="1:12" x14ac:dyDescent="0.2">
      <c r="A37" s="56" t="s">
        <v>77</v>
      </c>
      <c r="B37" s="66">
        <v>0</v>
      </c>
      <c r="C37" s="66"/>
      <c r="D37" s="66"/>
      <c r="E37" s="51"/>
      <c r="F37" s="51"/>
      <c r="G37" s="66"/>
      <c r="H37" s="66"/>
      <c r="I37" s="66"/>
      <c r="J37" s="66"/>
      <c r="K37" s="66"/>
      <c r="L37" s="66"/>
    </row>
    <row r="38" spans="1:12" x14ac:dyDescent="0.2">
      <c r="A38" s="56"/>
      <c r="B38" s="66"/>
      <c r="C38" s="66"/>
      <c r="D38" s="66"/>
      <c r="E38" s="51"/>
      <c r="F38" s="51"/>
      <c r="G38" s="66"/>
      <c r="H38" s="66"/>
      <c r="I38" s="66"/>
      <c r="J38" s="66"/>
      <c r="K38" s="66"/>
      <c r="L38" s="51"/>
    </row>
    <row r="39" spans="1:12" x14ac:dyDescent="0.2">
      <c r="A39" s="56" t="s">
        <v>78</v>
      </c>
      <c r="B39" s="66">
        <v>208555.44193677354</v>
      </c>
      <c r="C39" s="66"/>
      <c r="D39" s="66"/>
      <c r="E39" s="51"/>
      <c r="F39" s="51"/>
      <c r="G39" s="66"/>
      <c r="H39" s="66"/>
      <c r="I39" s="66"/>
      <c r="J39" s="66"/>
      <c r="K39" s="66"/>
      <c r="L39" s="66"/>
    </row>
    <row r="40" spans="1:12" x14ac:dyDescent="0.2">
      <c r="A40" s="51"/>
      <c r="B40" s="66"/>
      <c r="C40" s="51"/>
      <c r="D40" s="51"/>
      <c r="E40" s="51"/>
      <c r="F40" s="51"/>
      <c r="G40" s="66"/>
      <c r="H40" s="66"/>
      <c r="I40" s="66"/>
      <c r="J40" s="66"/>
      <c r="K40" s="66"/>
      <c r="L40" s="51"/>
    </row>
    <row r="41" spans="1:12" x14ac:dyDescent="0.2">
      <c r="A41" s="65" t="s">
        <v>79</v>
      </c>
      <c r="B41" s="66"/>
      <c r="C41" s="51"/>
      <c r="D41" s="51"/>
      <c r="E41" s="51"/>
      <c r="F41" s="51"/>
      <c r="G41" s="66"/>
      <c r="H41" s="66"/>
      <c r="I41" s="66"/>
      <c r="J41" s="66"/>
      <c r="K41" s="66"/>
      <c r="L41" s="51"/>
    </row>
    <row r="42" spans="1:12" x14ac:dyDescent="0.2">
      <c r="A42" s="56" t="s">
        <v>80</v>
      </c>
      <c r="B42" s="66">
        <v>9084.2204925766455</v>
      </c>
      <c r="C42" s="51"/>
      <c r="D42" s="51"/>
      <c r="E42" s="66"/>
      <c r="F42" s="66"/>
      <c r="G42" s="66"/>
      <c r="H42" s="66"/>
      <c r="I42" s="66"/>
      <c r="J42" s="66"/>
      <c r="K42" s="66"/>
      <c r="L42" s="66"/>
    </row>
    <row r="43" spans="1:12" x14ac:dyDescent="0.2">
      <c r="A43" s="56" t="s">
        <v>81</v>
      </c>
      <c r="B43" s="66">
        <v>137637.33550707696</v>
      </c>
      <c r="C43" s="51"/>
      <c r="D43" s="51"/>
      <c r="E43" s="66"/>
      <c r="F43" s="66"/>
      <c r="G43" s="66"/>
      <c r="H43" s="66"/>
      <c r="I43" s="66"/>
      <c r="J43" s="66"/>
      <c r="K43" s="66"/>
      <c r="L43" s="66"/>
    </row>
    <row r="44" spans="1:12" x14ac:dyDescent="0.2">
      <c r="A44" s="56" t="s">
        <v>82</v>
      </c>
      <c r="B44" s="66">
        <v>26838.240941866792</v>
      </c>
      <c r="C44" s="51"/>
      <c r="D44" s="51"/>
      <c r="E44" s="66"/>
      <c r="F44" s="66"/>
      <c r="G44" s="66"/>
      <c r="H44" s="66"/>
      <c r="I44" s="66"/>
      <c r="J44" s="66"/>
      <c r="K44" s="66"/>
      <c r="L44" s="66"/>
    </row>
    <row r="45" spans="1:12" x14ac:dyDescent="0.2">
      <c r="A45" s="56" t="s">
        <v>83</v>
      </c>
      <c r="B45" s="66">
        <v>511024.89084608929</v>
      </c>
      <c r="C45" s="51"/>
      <c r="D45" s="51"/>
      <c r="E45" s="66"/>
      <c r="F45" s="66"/>
      <c r="G45" s="66"/>
      <c r="H45" s="66"/>
      <c r="I45" s="66"/>
      <c r="J45" s="66"/>
      <c r="K45" s="66"/>
      <c r="L45" s="66"/>
    </row>
    <row r="46" spans="1:12" x14ac:dyDescent="0.2">
      <c r="A46" s="56" t="s">
        <v>84</v>
      </c>
      <c r="B46" s="66">
        <v>424150.65940225415</v>
      </c>
      <c r="C46" s="51"/>
      <c r="D46" s="51"/>
      <c r="E46" s="66"/>
      <c r="F46" s="66"/>
      <c r="G46" s="66"/>
      <c r="H46" s="66"/>
      <c r="I46" s="66"/>
      <c r="J46" s="66"/>
      <c r="K46" s="66"/>
      <c r="L46" s="66"/>
    </row>
    <row r="47" spans="1:12" x14ac:dyDescent="0.2">
      <c r="A47" s="56" t="s">
        <v>85</v>
      </c>
      <c r="B47" s="66">
        <v>0</v>
      </c>
      <c r="C47" s="51"/>
      <c r="D47" s="51"/>
      <c r="E47" s="66"/>
      <c r="F47" s="66"/>
      <c r="G47" s="66"/>
      <c r="H47" s="66"/>
      <c r="I47" s="66"/>
      <c r="J47" s="66"/>
      <c r="K47" s="66"/>
      <c r="L47" s="66"/>
    </row>
    <row r="48" spans="1:12" x14ac:dyDescent="0.2">
      <c r="A48" s="56"/>
      <c r="B48" s="66"/>
      <c r="C48" s="66"/>
      <c r="D48" s="51"/>
      <c r="E48" s="66"/>
      <c r="F48" s="66"/>
      <c r="G48" s="66"/>
      <c r="H48" s="66"/>
      <c r="I48" s="66"/>
      <c r="J48" s="66"/>
      <c r="K48" s="66"/>
      <c r="L48" s="51"/>
    </row>
    <row r="49" spans="1:12" x14ac:dyDescent="0.2">
      <c r="A49" s="56" t="s">
        <v>86</v>
      </c>
      <c r="B49" s="66">
        <v>460073.12083669758</v>
      </c>
      <c r="C49" s="66"/>
      <c r="D49" s="51"/>
      <c r="E49" s="66"/>
      <c r="F49" s="66"/>
      <c r="G49" s="66"/>
      <c r="H49" s="66"/>
      <c r="I49" s="66"/>
      <c r="J49" s="66"/>
      <c r="K49" s="66"/>
      <c r="L49" s="67"/>
    </row>
    <row r="50" spans="1:12" x14ac:dyDescent="0.2">
      <c r="A50" s="56" t="s">
        <v>87</v>
      </c>
      <c r="B50" s="66">
        <v>146721.55599965362</v>
      </c>
      <c r="C50" s="66"/>
      <c r="D50" s="51"/>
      <c r="E50" s="66"/>
      <c r="F50" s="66"/>
      <c r="G50" s="66"/>
      <c r="H50" s="66"/>
      <c r="I50" s="66"/>
      <c r="J50" s="66"/>
      <c r="K50" s="66"/>
      <c r="L50" s="67"/>
    </row>
    <row r="51" spans="1:12" x14ac:dyDescent="0.2">
      <c r="A51" s="51"/>
      <c r="B51" s="66"/>
      <c r="C51" s="66"/>
      <c r="D51" s="51"/>
      <c r="E51" s="66"/>
      <c r="F51" s="66"/>
      <c r="G51" s="66"/>
      <c r="H51" s="66"/>
      <c r="I51" s="66"/>
      <c r="J51" s="66"/>
      <c r="K51" s="66"/>
      <c r="L51" s="51"/>
    </row>
    <row r="52" spans="1:12" x14ac:dyDescent="0.2">
      <c r="A52" s="56" t="s">
        <v>88</v>
      </c>
      <c r="B52" s="66">
        <v>537863.13178795611</v>
      </c>
      <c r="C52" s="66"/>
      <c r="D52" s="51"/>
      <c r="E52" s="66"/>
      <c r="F52" s="66"/>
      <c r="G52" s="66"/>
      <c r="H52" s="66"/>
      <c r="I52" s="66"/>
      <c r="J52" s="66"/>
      <c r="K52" s="66"/>
      <c r="L52" s="67"/>
    </row>
    <row r="53" spans="1:12" x14ac:dyDescent="0.2">
      <c r="A53" s="51"/>
      <c r="B53" s="51"/>
      <c r="C53" s="51"/>
      <c r="D53" s="51"/>
      <c r="E53" s="66"/>
      <c r="F53" s="51"/>
      <c r="G53" s="51"/>
      <c r="H53" s="51"/>
      <c r="I53" s="51"/>
      <c r="J53" s="51"/>
      <c r="K53" s="51"/>
      <c r="L53" s="51"/>
    </row>
    <row r="54" spans="1:12" x14ac:dyDescent="0.2">
      <c r="A54" s="56" t="s">
        <v>89</v>
      </c>
      <c r="B54" s="68">
        <v>0.45330933821452274</v>
      </c>
      <c r="C54" s="68"/>
      <c r="D54" s="51"/>
      <c r="E54" s="66"/>
      <c r="F54" s="68"/>
      <c r="G54" s="68"/>
      <c r="H54" s="68"/>
      <c r="I54" s="68"/>
      <c r="J54" s="68"/>
      <c r="K54" s="68"/>
      <c r="L54" s="68"/>
    </row>
    <row r="55" spans="1:12" x14ac:dyDescent="0.2">
      <c r="A55" s="56" t="s">
        <v>90</v>
      </c>
      <c r="B55" s="68">
        <v>1.4214369559798419</v>
      </c>
      <c r="C55" s="68"/>
      <c r="D55" s="51"/>
      <c r="E55" s="66"/>
      <c r="F55" s="68"/>
      <c r="G55" s="68"/>
      <c r="H55" s="68"/>
      <c r="I55" s="68"/>
      <c r="J55" s="68"/>
      <c r="K55" s="68"/>
      <c r="L55" s="68"/>
    </row>
    <row r="56" spans="1:12" x14ac:dyDescent="0.2">
      <c r="A56" s="56" t="s">
        <v>91</v>
      </c>
      <c r="B56" s="68">
        <v>3.9078287138179926</v>
      </c>
      <c r="C56" s="68"/>
      <c r="D56" s="51"/>
      <c r="E56" s="66"/>
      <c r="F56" s="68"/>
      <c r="G56" s="68"/>
      <c r="H56" s="68"/>
      <c r="I56" s="68"/>
      <c r="J56" s="68"/>
      <c r="K56" s="68"/>
      <c r="L56" s="68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0AC0-FE6F-48FB-A5C4-4231E1E15E0E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137</v>
      </c>
    </row>
    <row r="2" spans="1:12" ht="12.75" x14ac:dyDescent="0.2">
      <c r="A2" s="72" t="s">
        <v>118</v>
      </c>
    </row>
    <row r="3" spans="1:12" x14ac:dyDescent="0.2">
      <c r="A3" s="12" t="s">
        <v>103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50084.957551829662</v>
      </c>
      <c r="C7" s="18">
        <v>7184.9696555696692</v>
      </c>
      <c r="D7" s="19">
        <f>B7+C7</f>
        <v>57269.927207399334</v>
      </c>
      <c r="E7" s="18">
        <v>2629.6229466537466</v>
      </c>
      <c r="F7" s="18">
        <v>15081.640672635269</v>
      </c>
      <c r="G7" s="18">
        <v>3928.6098405080807</v>
      </c>
      <c r="H7" s="19">
        <f>SUM(E7:G7)</f>
        <v>21639.873459797098</v>
      </c>
      <c r="I7" s="18">
        <v>14303.978924945297</v>
      </c>
    </row>
    <row r="8" spans="1:12" x14ac:dyDescent="0.2">
      <c r="A8" s="20" t="s">
        <v>37</v>
      </c>
      <c r="B8" s="21">
        <v>0</v>
      </c>
      <c r="C8" s="21">
        <v>2944.9504515865269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50084.957551829662</v>
      </c>
      <c r="C9" s="21">
        <f>C7-C8</f>
        <v>4240.0192039831418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0.37787765627590469</v>
      </c>
    </row>
    <row r="11" spans="1:12" x14ac:dyDescent="0.2">
      <c r="C11" s="20" t="s">
        <v>42</v>
      </c>
      <c r="D11" s="24">
        <v>1.2546300930229102</v>
      </c>
    </row>
    <row r="12" spans="1:12" x14ac:dyDescent="0.2">
      <c r="C12" s="20" t="s">
        <v>43</v>
      </c>
      <c r="D12" s="24">
        <v>4.5150612912995554</v>
      </c>
    </row>
    <row r="15" spans="1:12" x14ac:dyDescent="0.2">
      <c r="A15" s="25" t="str">
        <f>A3</f>
        <v>TRC Business Motors/Drives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</v>
      </c>
      <c r="D17" s="28"/>
    </row>
    <row r="18" spans="1:12" x14ac:dyDescent="0.2">
      <c r="A18" s="20" t="s">
        <v>59</v>
      </c>
      <c r="B18" s="27">
        <v>0.89078284075733549</v>
      </c>
      <c r="D18" s="28"/>
    </row>
    <row r="19" spans="1:12" x14ac:dyDescent="0.2">
      <c r="A19" s="20" t="s">
        <v>60</v>
      </c>
      <c r="B19" s="27">
        <v>7922.6859996600861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3583.506667417993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683.11627913999962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32.405136688582076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16769.801364299139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-18439.206500891964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2612.2473716063078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248.56979593011332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817.6703355966049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250.12233737505528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15081.640672635269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0.84414662390674211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-0.94874653103987294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1.2570083337624229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21641.025868223729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2944.9504515865269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14303.978924945297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4240.0192039831445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60343.322351601986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50084.957551829662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57269.927207399334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17248.929376531825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64583.341555585132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0.37787765627590469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1.25463009302291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4.5150612912995545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3B71-1FA2-4EED-85F3-14BB968BD4FE}">
  <sheetPr>
    <tabColor theme="3" tint="-0.499984740745262"/>
  </sheetPr>
  <dimension ref="A1:L61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120</v>
      </c>
    </row>
    <row r="2" spans="1:12" ht="12.75" x14ac:dyDescent="0.2">
      <c r="A2" s="72" t="s">
        <v>118</v>
      </c>
    </row>
    <row r="3" spans="1:12" x14ac:dyDescent="0.2">
      <c r="A3" s="12" t="s">
        <v>24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10.117544906050863</v>
      </c>
      <c r="C7" s="18">
        <v>4282.0428256204104</v>
      </c>
      <c r="D7" s="19">
        <f>B7+C7</f>
        <v>4292.1603705264615</v>
      </c>
      <c r="E7" s="18">
        <v>4491.0530581419998</v>
      </c>
      <c r="F7" s="18">
        <v>4.3064851371761002</v>
      </c>
      <c r="G7" s="18">
        <v>0</v>
      </c>
      <c r="H7" s="19">
        <f>SUM(E7:G7)</f>
        <v>4495.3595432791763</v>
      </c>
      <c r="I7" s="18">
        <v>0</v>
      </c>
    </row>
    <row r="8" spans="1:12" x14ac:dyDescent="0.2">
      <c r="A8" s="20" t="s">
        <v>37</v>
      </c>
      <c r="B8" s="21">
        <v>0</v>
      </c>
      <c r="C8" s="21">
        <v>1351.3252681434271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10.117544906050863</v>
      </c>
      <c r="C9" s="21">
        <f>C7-C8</f>
        <v>2930.7175574769835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1.0473003873908349</v>
      </c>
    </row>
    <row r="11" spans="1:12" x14ac:dyDescent="0.2">
      <c r="C11" s="20" t="s">
        <v>42</v>
      </c>
      <c r="D11" s="24">
        <v>3.3264983085618169</v>
      </c>
    </row>
    <row r="12" spans="1:12" x14ac:dyDescent="0.2">
      <c r="C12" s="20" t="s">
        <v>43</v>
      </c>
      <c r="D12" s="24" t="s">
        <v>44</v>
      </c>
    </row>
    <row r="15" spans="1:12" x14ac:dyDescent="0.2">
      <c r="A15" s="25" t="str">
        <f>A3</f>
        <v>BOC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</v>
      </c>
      <c r="D17" s="28"/>
    </row>
    <row r="18" spans="1:12" x14ac:dyDescent="0.2">
      <c r="A18" s="20" t="s">
        <v>59</v>
      </c>
      <c r="B18" s="27">
        <v>0</v>
      </c>
      <c r="D18" s="28"/>
    </row>
    <row r="19" spans="1:12" x14ac:dyDescent="0.2">
      <c r="A19" s="20" t="s">
        <v>60</v>
      </c>
      <c r="B19" s="27">
        <v>1.0125000000000002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6120.1620551948135</v>
      </c>
      <c r="C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1166.6735181187357</v>
      </c>
      <c r="C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55.343747441039142</v>
      </c>
      <c r="C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28640.633744624247</v>
      </c>
      <c r="C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-31491.76000723683</v>
      </c>
      <c r="C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0</v>
      </c>
      <c r="C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0</v>
      </c>
      <c r="C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0</v>
      </c>
      <c r="C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0</v>
      </c>
      <c r="C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4.3064851371761002</v>
      </c>
      <c r="C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1.4416923466692768</v>
      </c>
      <c r="C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-1.6203353469554587</v>
      </c>
      <c r="C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3.1851706528828242E-4</v>
      </c>
      <c r="C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4495.1812187959649</v>
      </c>
      <c r="C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1351.3252681434271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0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2930.7175574769849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12.189813139820322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10.117544906050863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4292.1603705264633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1351.3252681434271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2942.9073706168051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1.0473003873908373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3.3264983085618249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 t="str">
        <f>IF(B43=0,"INFINITE",B52/B43)</f>
        <v>INFINITE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  <row r="59" spans="1:12" x14ac:dyDescent="0.2">
      <c r="B59" s="30"/>
    </row>
    <row r="61" spans="1:12" x14ac:dyDescent="0.2">
      <c r="B61" s="30"/>
    </row>
  </sheetData>
  <pageMargins left="0.7" right="0.7" top="0.5" bottom="0.25" header="0.3" footer="0.3"/>
  <pageSetup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83611-48E4-4521-BFC5-28B94D185470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138</v>
      </c>
    </row>
    <row r="2" spans="1:12" ht="12.75" x14ac:dyDescent="0.2">
      <c r="A2" s="72" t="s">
        <v>118</v>
      </c>
    </row>
    <row r="3" spans="1:12" x14ac:dyDescent="0.2">
      <c r="A3" s="12" t="s">
        <v>104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6694.8376834574319</v>
      </c>
      <c r="C7" s="18">
        <v>1118.3840865419088</v>
      </c>
      <c r="D7" s="19">
        <f>B7+C7</f>
        <v>7813.2217699993407</v>
      </c>
      <c r="E7" s="18">
        <v>411.72748740729219</v>
      </c>
      <c r="F7" s="18">
        <v>2010.5211799917176</v>
      </c>
      <c r="G7" s="18">
        <v>614.02825108122806</v>
      </c>
      <c r="H7" s="19">
        <f>SUM(E7:G7)</f>
        <v>3036.2769184802378</v>
      </c>
      <c r="I7" s="18">
        <v>2237.584254174551</v>
      </c>
    </row>
    <row r="8" spans="1:12" x14ac:dyDescent="0.2">
      <c r="A8" s="20" t="s">
        <v>37</v>
      </c>
      <c r="B8" s="21">
        <v>0</v>
      </c>
      <c r="C8" s="21">
        <v>393.74398590864843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6694.8376834574319</v>
      </c>
      <c r="C9" s="21">
        <f>C7-C8</f>
        <v>724.64010063326032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0.38862692869275806</v>
      </c>
    </row>
    <row r="11" spans="1:12" x14ac:dyDescent="0.2">
      <c r="C11" s="20" t="s">
        <v>42</v>
      </c>
      <c r="D11" s="24">
        <v>1.1539527199290927</v>
      </c>
    </row>
    <row r="12" spans="1:12" x14ac:dyDescent="0.2">
      <c r="C12" s="20" t="s">
        <v>43</v>
      </c>
      <c r="D12" s="24">
        <v>3.9286608235530589</v>
      </c>
    </row>
    <row r="15" spans="1:12" x14ac:dyDescent="0.2">
      <c r="A15" s="25" t="str">
        <f>A3</f>
        <v>TRC Business Refrigeration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</v>
      </c>
      <c r="D17" s="28"/>
    </row>
    <row r="18" spans="1:12" x14ac:dyDescent="0.2">
      <c r="A18" s="20" t="s">
        <v>59</v>
      </c>
      <c r="B18" s="27">
        <v>0.79105436833042098</v>
      </c>
      <c r="D18" s="28"/>
    </row>
    <row r="19" spans="1:12" x14ac:dyDescent="0.2">
      <c r="A19" s="20" t="s">
        <v>60</v>
      </c>
      <c r="B19" s="27">
        <v>6674.487839958123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561.07975409965263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106.95744406065398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5.0737637214711135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2625.695135809679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-2887.0786102841657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408.2782041053303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38.855257301042059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127.79684642281927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39.097943252036337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2010.5211799917176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0.13217041968193449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-0.14854792239644471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0.16783869271558252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3036.4283796702375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393.74398590864843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2237.584254174551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724.64010063325986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8066.0694981414863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6694.8376834574319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7813.2217699993398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2631.3282400831995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8790.7095987747452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0.38862692869275794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1.1539527199290915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3.9286608235530576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9E80-7313-42AF-B4F8-A46195E37BBF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139</v>
      </c>
    </row>
    <row r="2" spans="1:12" ht="12.75" x14ac:dyDescent="0.2">
      <c r="A2" s="72" t="s">
        <v>118</v>
      </c>
    </row>
    <row r="3" spans="1:12" x14ac:dyDescent="0.2">
      <c r="A3" s="12" t="s">
        <v>105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341841.07074307103</v>
      </c>
      <c r="C7" s="18">
        <v>4924.4665171463212</v>
      </c>
      <c r="D7" s="19">
        <f>B7+C7</f>
        <v>346765.53726021736</v>
      </c>
      <c r="E7" s="18">
        <v>18233.839113090315</v>
      </c>
      <c r="F7" s="18">
        <v>102851.64785517653</v>
      </c>
      <c r="G7" s="18">
        <v>27142.376385924981</v>
      </c>
      <c r="H7" s="19">
        <f>SUM(E7:G7)</f>
        <v>148227.86335419182</v>
      </c>
      <c r="I7" s="18">
        <v>102559.18952365281</v>
      </c>
    </row>
    <row r="8" spans="1:12" x14ac:dyDescent="0.2">
      <c r="A8" s="20" t="s">
        <v>37</v>
      </c>
      <c r="B8" s="21">
        <v>0</v>
      </c>
      <c r="C8" s="21">
        <v>1127.9041379084442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341841.07074307103</v>
      </c>
      <c r="C9" s="21">
        <f>C7-C8</f>
        <v>3796.5623792378769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0.42748106220995441</v>
      </c>
    </row>
    <row r="11" spans="1:12" x14ac:dyDescent="0.2">
      <c r="C11" s="20" t="s">
        <v>42</v>
      </c>
      <c r="D11" s="24">
        <v>1.4296446642592802</v>
      </c>
    </row>
    <row r="12" spans="1:12" x14ac:dyDescent="0.2">
      <c r="C12" s="20" t="s">
        <v>43</v>
      </c>
      <c r="D12" s="24">
        <v>4.0528135611096809</v>
      </c>
    </row>
    <row r="15" spans="1:12" x14ac:dyDescent="0.2">
      <c r="A15" s="25" t="str">
        <f>A3</f>
        <v>TRC Business Lighting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</v>
      </c>
      <c r="D17" s="28"/>
    </row>
    <row r="18" spans="1:12" x14ac:dyDescent="0.2">
      <c r="A18" s="20" t="s">
        <v>59</v>
      </c>
      <c r="B18" s="27">
        <v>0.88060554798287294</v>
      </c>
      <c r="D18" s="28"/>
    </row>
    <row r="19" spans="1:12" x14ac:dyDescent="0.2">
      <c r="A19" s="20" t="s">
        <v>60</v>
      </c>
      <c r="B19" s="27">
        <v>7818.4167743713842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24848.081021476548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4736.7370083311707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224.69763186741341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116282.01694247551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-127857.69349106029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18047.954502137211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1717.2157862679749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5649.2647576176259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1727.9413399021716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102851.64785517653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5.8533234765693747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-6.5786205691950341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8.5621487039922179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148235.70020580324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1127.9041379084442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102559.18952365281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3796.5623792378774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411856.71173863992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341841.07074307103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346765.53726021736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103687.09366156124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415653.27411787782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0.42748106220995441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1.4296446642592799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4.0528135611096792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02150-1C13-4F3A-996C-8ACA3B45DFEC}">
  <sheetPr>
    <tabColor theme="3" tint="-0.499984740745262"/>
  </sheetPr>
  <dimension ref="A1:L58"/>
  <sheetViews>
    <sheetView showGridLines="0" zoomScaleNormal="100" workbookViewId="0">
      <selection activeCell="A2" sqref="A2"/>
    </sheetView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140</v>
      </c>
    </row>
    <row r="2" spans="1:12" ht="12.75" x14ac:dyDescent="0.2">
      <c r="A2" s="72" t="s">
        <v>118</v>
      </c>
    </row>
    <row r="3" spans="1:12" x14ac:dyDescent="0.2">
      <c r="A3" s="12" t="s">
        <v>106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44200.914857745898</v>
      </c>
      <c r="C7" s="18">
        <v>6799.6232770448487</v>
      </c>
      <c r="D7" s="19">
        <f>B7+C7</f>
        <v>51000.538134790746</v>
      </c>
      <c r="E7" s="18">
        <v>2543.3873177346622</v>
      </c>
      <c r="F7" s="18">
        <v>13362.574788822974</v>
      </c>
      <c r="G7" s="18">
        <v>3658.8880161879811</v>
      </c>
      <c r="H7" s="19">
        <f>SUM(E7:G7)</f>
        <v>19564.850122745618</v>
      </c>
      <c r="I7" s="18">
        <v>13510.404966541457</v>
      </c>
    </row>
    <row r="8" spans="1:12" x14ac:dyDescent="0.2">
      <c r="A8" s="20" t="s">
        <v>37</v>
      </c>
      <c r="B8" s="21">
        <v>0</v>
      </c>
      <c r="C8" s="21">
        <v>2264.5681206800768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44200.914857745898</v>
      </c>
      <c r="C9" s="21">
        <f>C7-C8</f>
        <v>4535.0551563647714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0.38363981324225221</v>
      </c>
    </row>
    <row r="11" spans="1:12" x14ac:dyDescent="0.2">
      <c r="C11" s="20" t="s">
        <v>42</v>
      </c>
      <c r="D11" s="24">
        <v>1.2403087356855607</v>
      </c>
    </row>
    <row r="12" spans="1:12" x14ac:dyDescent="0.2">
      <c r="C12" s="20" t="s">
        <v>43</v>
      </c>
      <c r="D12" s="24">
        <v>4.2773824756489978</v>
      </c>
    </row>
    <row r="15" spans="1:12" x14ac:dyDescent="0.2">
      <c r="A15" s="25" t="str">
        <f>A3</f>
        <v>TRC Business Water Heating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</v>
      </c>
      <c r="D17" s="28"/>
    </row>
    <row r="18" spans="1:12" x14ac:dyDescent="0.2">
      <c r="A18" s="20" t="s">
        <v>59</v>
      </c>
      <c r="B18" s="27">
        <v>1.534878772956906</v>
      </c>
      <c r="D18" s="28"/>
    </row>
    <row r="19" spans="1:12" x14ac:dyDescent="0.2">
      <c r="A19" s="20" t="s">
        <v>60</v>
      </c>
      <c r="B19" s="27">
        <v>8283.2435306878942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3465.9894577382715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660.71422258985285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31.342445420959571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16219.853939578537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-17834.512747592969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2434.1045435136971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230.71666331483408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761.90911343446157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232.15769592498975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13362.574788822974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0.81646375206948751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-0.91763341883755645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1.0879722066270718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19565.836925285468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2264.5681206800768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13510.404966541457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4535.0551563647714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53254.114286440868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44200.914857745898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51000.538134790746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15774.973087221533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57789.169442805636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0.38363981324225188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1.2403087356855595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4.2773824756489995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7E64-CC43-4297-99FA-782EF8F88499}">
  <sheetPr>
    <tabColor theme="3" tint="-0.499984740745262"/>
  </sheetPr>
  <dimension ref="A1:L58"/>
  <sheetViews>
    <sheetView showGridLines="0" tabSelected="1" zoomScaleNormal="100" workbookViewId="0">
      <selection activeCell="D1" sqref="D1"/>
    </sheetView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141</v>
      </c>
    </row>
    <row r="2" spans="1:12" ht="12.75" x14ac:dyDescent="0.2">
      <c r="A2" s="72" t="s">
        <v>118</v>
      </c>
    </row>
    <row r="3" spans="1:12" x14ac:dyDescent="0.2">
      <c r="A3" s="12" t="s">
        <v>107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9641.393893542594</v>
      </c>
      <c r="C7" s="18">
        <v>1571.2236192970647</v>
      </c>
      <c r="D7" s="19">
        <f>B7+C7</f>
        <v>11212.617512839659</v>
      </c>
      <c r="E7" s="18">
        <v>591.05081912966193</v>
      </c>
      <c r="F7" s="18">
        <v>2895.2841246669527</v>
      </c>
      <c r="G7" s="18">
        <v>854.63720444951593</v>
      </c>
      <c r="H7" s="19">
        <f>SUM(E7:G7)</f>
        <v>4340.97214824613</v>
      </c>
      <c r="I7" s="18">
        <v>3168.6563654913202</v>
      </c>
    </row>
    <row r="8" spans="1:12" x14ac:dyDescent="0.2">
      <c r="A8" s="20" t="s">
        <v>37</v>
      </c>
      <c r="B8" s="21">
        <v>0</v>
      </c>
      <c r="C8" s="21">
        <v>536.15391763124842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9641.393893542594</v>
      </c>
      <c r="C9" s="21">
        <f>C7-C8</f>
        <v>1035.0697016658164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0.387169778660442</v>
      </c>
    </row>
    <row r="11" spans="1:12" x14ac:dyDescent="0.2">
      <c r="C11" s="20" t="s">
        <v>42</v>
      </c>
      <c r="D11" s="24">
        <v>1.1717702956145428</v>
      </c>
    </row>
    <row r="12" spans="1:12" x14ac:dyDescent="0.2">
      <c r="C12" s="20" t="s">
        <v>43</v>
      </c>
      <c r="D12" s="24">
        <v>3.9926093156017659</v>
      </c>
    </row>
    <row r="15" spans="1:12" x14ac:dyDescent="0.2">
      <c r="A15" s="25" t="str">
        <f>A3</f>
        <v>TRC Custom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</v>
      </c>
      <c r="D17" s="28"/>
    </row>
    <row r="18" spans="1:12" x14ac:dyDescent="0.2">
      <c r="A18" s="20" t="s">
        <v>59</v>
      </c>
      <c r="B18" s="27">
        <v>0.88064851699545532</v>
      </c>
      <c r="D18" s="28"/>
    </row>
    <row r="19" spans="1:12" x14ac:dyDescent="0.2">
      <c r="A19" s="20" t="s">
        <v>60</v>
      </c>
      <c r="B19" s="27">
        <v>7027.6713029103703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805.45180586793117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153.54157023169134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7.2835851269733567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3769.2874735610708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-4144.5136156580056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568.52901445112002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53.906939275470869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177.95761423497939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54.243636487945864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2895.2841246669527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0.18973577719973966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-0.21324631922273019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0.23800294622387302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4341.1866406503304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536.15391763124842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3168.6563654913202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1035.069701665816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11616.137221135663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9641.393893542594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11212.617512839659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3704.8102831225688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12651.206922801479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0.38716977866044233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1.1717702956145428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3.9926093156017659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ADC1-EAD8-4F8E-A267-16038C44F1E7}">
  <sheetPr>
    <tabColor theme="3" tint="-0.499984740745262"/>
  </sheetPr>
  <dimension ref="A1:L61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121</v>
      </c>
    </row>
    <row r="2" spans="1:12" ht="12.75" x14ac:dyDescent="0.2">
      <c r="A2" s="72" t="s">
        <v>118</v>
      </c>
    </row>
    <row r="3" spans="1:12" x14ac:dyDescent="0.2">
      <c r="A3" s="12" t="s">
        <v>92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3.7432620840554955</v>
      </c>
      <c r="C7" s="18">
        <v>39334.118825747253</v>
      </c>
      <c r="D7" s="19">
        <f>B7+C7</f>
        <v>39337.862087831309</v>
      </c>
      <c r="E7" s="18">
        <v>49595.848358544645</v>
      </c>
      <c r="F7" s="18">
        <v>5.2407839529885365</v>
      </c>
      <c r="G7" s="18">
        <v>0</v>
      </c>
      <c r="H7" s="19">
        <f>SUM(E7:G7)</f>
        <v>49601.089142497636</v>
      </c>
      <c r="I7" s="18">
        <v>0</v>
      </c>
    </row>
    <row r="8" spans="1:12" x14ac:dyDescent="0.2">
      <c r="A8" s="20" t="s">
        <v>37</v>
      </c>
      <c r="B8" s="21">
        <v>0</v>
      </c>
      <c r="C8" s="21">
        <v>16293.085968570269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3.7432620840554955</v>
      </c>
      <c r="C9" s="21">
        <f>C7-C8</f>
        <v>23041.032857176986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1.260849314171953</v>
      </c>
    </row>
    <row r="11" spans="1:12" x14ac:dyDescent="0.2">
      <c r="C11" s="20" t="s">
        <v>42</v>
      </c>
      <c r="D11" s="24">
        <v>3.0441818406967704</v>
      </c>
    </row>
    <row r="12" spans="1:12" x14ac:dyDescent="0.2">
      <c r="C12" s="20" t="s">
        <v>43</v>
      </c>
      <c r="D12" s="24" t="s">
        <v>44</v>
      </c>
    </row>
    <row r="15" spans="1:12" x14ac:dyDescent="0.2">
      <c r="A15" s="25" t="str">
        <f>A3</f>
        <v>Residential On-Call (ROC)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2.67</v>
      </c>
      <c r="D17" s="28"/>
    </row>
    <row r="18" spans="1:12" x14ac:dyDescent="0.2">
      <c r="A18" s="20" t="s">
        <v>59</v>
      </c>
      <c r="B18" s="27">
        <v>2.4900000000000002</v>
      </c>
      <c r="D18" s="28"/>
    </row>
    <row r="19" spans="1:12" x14ac:dyDescent="0.2">
      <c r="A19" s="20" t="s">
        <v>60</v>
      </c>
      <c r="B19" s="27">
        <v>2.2999999999999998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67586.515966198975</v>
      </c>
      <c r="C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12883.874258320346</v>
      </c>
      <c r="C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611.17516763761716</v>
      </c>
      <c r="C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316285.84870886838</v>
      </c>
      <c r="C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-347771.56574248051</v>
      </c>
      <c r="C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0</v>
      </c>
      <c r="C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0</v>
      </c>
      <c r="C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0</v>
      </c>
      <c r="C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0</v>
      </c>
      <c r="C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34.813132865347498</v>
      </c>
      <c r="C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-29.572348912358962</v>
      </c>
      <c r="C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15.920977570161476</v>
      </c>
      <c r="C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-17.893777944106358</v>
      </c>
      <c r="C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2.5410489842411883E-3</v>
      </c>
      <c r="C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-2.4487397309223146E-3</v>
      </c>
      <c r="C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49599.116434433112</v>
      </c>
      <c r="C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16293.085968570269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0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23041.032857176957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4.9253448474414396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3.7432620840554955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39337.862087831279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16293.085968570269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23045.958202024398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1.2608493141719574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3.0441818406967793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 t="str">
        <f>IF(B43=0,"INFINITE",B52/B43)</f>
        <v>INFINITE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  <row r="59" spans="1:12" x14ac:dyDescent="0.2">
      <c r="B59" s="30"/>
    </row>
    <row r="61" spans="1:12" x14ac:dyDescent="0.2">
      <c r="B61" s="30"/>
    </row>
  </sheetData>
  <pageMargins left="0.7" right="0.7" top="0.5" bottom="0.2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2D973-B548-42C0-B17F-072E5D0BCFB1}">
  <sheetPr>
    <tabColor theme="1"/>
  </sheetPr>
  <dimension ref="A1:C64"/>
  <sheetViews>
    <sheetView workbookViewId="0"/>
  </sheetViews>
  <sheetFormatPr defaultRowHeight="15" x14ac:dyDescent="0.25"/>
  <cols>
    <col min="1" max="1" width="39" style="34" bestFit="1" customWidth="1"/>
    <col min="2" max="2" width="32.5703125" style="34" bestFit="1" customWidth="1"/>
    <col min="3" max="3" width="9.85546875" style="34" bestFit="1" customWidth="1"/>
    <col min="4" max="16384" width="9.140625" style="34"/>
  </cols>
  <sheetData>
    <row r="1" spans="1:3" x14ac:dyDescent="0.25">
      <c r="A1" s="72" t="s">
        <v>122</v>
      </c>
    </row>
    <row r="2" spans="1:3" x14ac:dyDescent="0.25">
      <c r="A2" s="72" t="s">
        <v>118</v>
      </c>
    </row>
    <row r="9" spans="1:3" ht="30" x14ac:dyDescent="0.25">
      <c r="C9" s="35" t="s">
        <v>116</v>
      </c>
    </row>
    <row r="10" spans="1:3" x14ac:dyDescent="0.25">
      <c r="B10" s="34" t="s">
        <v>109</v>
      </c>
      <c r="C10" s="36">
        <v>2.5330893810902682</v>
      </c>
    </row>
    <row r="11" spans="1:3" x14ac:dyDescent="0.25">
      <c r="B11" s="34" t="s">
        <v>110</v>
      </c>
      <c r="C11" s="10">
        <v>1E-3</v>
      </c>
    </row>
    <row r="12" spans="1:3" x14ac:dyDescent="0.25">
      <c r="B12" s="34" t="s">
        <v>111</v>
      </c>
      <c r="C12" s="10">
        <v>308.25</v>
      </c>
    </row>
    <row r="13" spans="1:3" x14ac:dyDescent="0.25">
      <c r="B13" s="34" t="s">
        <v>112</v>
      </c>
      <c r="C13" s="10">
        <v>408</v>
      </c>
    </row>
    <row r="14" spans="1:3" x14ac:dyDescent="0.25">
      <c r="B14" s="34" t="s">
        <v>113</v>
      </c>
      <c r="C14" s="10"/>
    </row>
    <row r="16" spans="1:3" x14ac:dyDescent="0.25">
      <c r="B16" s="34" t="s">
        <v>114</v>
      </c>
    </row>
    <row r="17" spans="2:3" x14ac:dyDescent="0.25">
      <c r="B17" s="34">
        <v>2025</v>
      </c>
      <c r="C17" s="37">
        <v>300</v>
      </c>
    </row>
    <row r="18" spans="2:3" x14ac:dyDescent="0.25">
      <c r="B18" s="34">
        <v>2026</v>
      </c>
      <c r="C18" s="37">
        <v>500</v>
      </c>
    </row>
    <row r="19" spans="2:3" x14ac:dyDescent="0.25">
      <c r="B19" s="34">
        <v>2027</v>
      </c>
      <c r="C19" s="37">
        <v>750</v>
      </c>
    </row>
    <row r="20" spans="2:3" x14ac:dyDescent="0.25">
      <c r="B20" s="34">
        <v>2028</v>
      </c>
      <c r="C20" s="37">
        <v>825</v>
      </c>
    </row>
    <row r="21" spans="2:3" x14ac:dyDescent="0.25">
      <c r="B21" s="34">
        <v>2029</v>
      </c>
      <c r="C21" s="37">
        <v>908</v>
      </c>
    </row>
    <row r="22" spans="2:3" x14ac:dyDescent="0.25">
      <c r="B22" s="34">
        <v>2030</v>
      </c>
      <c r="C22" s="37">
        <v>998</v>
      </c>
    </row>
    <row r="23" spans="2:3" x14ac:dyDescent="0.25">
      <c r="B23" s="34">
        <v>2031</v>
      </c>
      <c r="C23" s="37">
        <v>1098</v>
      </c>
    </row>
    <row r="24" spans="2:3" x14ac:dyDescent="0.25">
      <c r="B24" s="34">
        <v>2032</v>
      </c>
      <c r="C24" s="37">
        <v>1208</v>
      </c>
    </row>
    <row r="26" spans="2:3" x14ac:dyDescent="0.25">
      <c r="B26" s="38" t="s">
        <v>62</v>
      </c>
    </row>
    <row r="27" spans="2:3" x14ac:dyDescent="0.25">
      <c r="B27" s="39" t="s">
        <v>63</v>
      </c>
      <c r="C27" s="40">
        <v>12007.622787024604</v>
      </c>
    </row>
    <row r="28" spans="2:3" x14ac:dyDescent="0.25">
      <c r="B28" s="39" t="s">
        <v>64</v>
      </c>
      <c r="C28" s="40">
        <v>2288.9876762805366</v>
      </c>
    </row>
    <row r="29" spans="2:3" x14ac:dyDescent="0.25">
      <c r="B29" s="39" t="s">
        <v>65</v>
      </c>
      <c r="C29" s="40">
        <v>108.58321019919509</v>
      </c>
    </row>
    <row r="30" spans="2:3" x14ac:dyDescent="0.25">
      <c r="B30" s="39" t="s">
        <v>66</v>
      </c>
      <c r="C30" s="40">
        <v>56192.290871590172</v>
      </c>
    </row>
    <row r="31" spans="2:3" x14ac:dyDescent="0.25">
      <c r="B31" s="39" t="s">
        <v>67</v>
      </c>
      <c r="C31" s="40">
        <v>-61786.137631019061</v>
      </c>
    </row>
    <row r="32" spans="2:3" x14ac:dyDescent="0.25">
      <c r="B32" s="39" t="s">
        <v>68</v>
      </c>
      <c r="C32" s="40">
        <v>423.14483394310435</v>
      </c>
    </row>
    <row r="33" spans="2:3" x14ac:dyDescent="0.25">
      <c r="B33" s="39" t="s">
        <v>69</v>
      </c>
      <c r="C33" s="40">
        <v>40.122910137974415</v>
      </c>
    </row>
    <row r="34" spans="2:3" x14ac:dyDescent="0.25">
      <c r="B34" s="39" t="s">
        <v>70</v>
      </c>
      <c r="C34" s="40">
        <v>132.45031161174907</v>
      </c>
    </row>
    <row r="35" spans="2:3" x14ac:dyDescent="0.25">
      <c r="B35" s="39" t="s">
        <v>71</v>
      </c>
      <c r="C35" s="40">
        <v>40.373513718541425</v>
      </c>
    </row>
    <row r="36" spans="2:3" x14ac:dyDescent="0.25">
      <c r="B36" s="39" t="s">
        <v>72</v>
      </c>
      <c r="C36" s="40">
        <v>992.78481322536959</v>
      </c>
    </row>
    <row r="37" spans="2:3" x14ac:dyDescent="0.25">
      <c r="B37" s="39" t="s">
        <v>73</v>
      </c>
      <c r="C37" s="40">
        <v>-3.6438124769579487</v>
      </c>
    </row>
    <row r="38" spans="2:3" x14ac:dyDescent="0.25">
      <c r="B38" s="39" t="s">
        <v>74</v>
      </c>
      <c r="C38" s="40">
        <v>9382.0069179998336</v>
      </c>
    </row>
    <row r="39" spans="2:3" x14ac:dyDescent="0.25">
      <c r="B39" s="39" t="s">
        <v>75</v>
      </c>
      <c r="C39" s="40">
        <v>-10544.55027782921</v>
      </c>
    </row>
    <row r="40" spans="2:3" x14ac:dyDescent="0.25">
      <c r="B40" s="39" t="s">
        <v>76</v>
      </c>
      <c r="C40" s="40">
        <v>160.31902600195608</v>
      </c>
    </row>
    <row r="41" spans="2:3" x14ac:dyDescent="0.25">
      <c r="B41" s="39" t="s">
        <v>77</v>
      </c>
      <c r="C41" s="40">
        <v>-0.67519664537310464</v>
      </c>
    </row>
    <row r="42" spans="2:3" x14ac:dyDescent="0.25">
      <c r="B42" s="39"/>
    </row>
    <row r="43" spans="2:3" x14ac:dyDescent="0.25">
      <c r="B43" s="41" t="s">
        <v>78</v>
      </c>
      <c r="C43" s="42">
        <v>9433.6799537624374</v>
      </c>
    </row>
    <row r="44" spans="2:3" x14ac:dyDescent="0.25">
      <c r="B44" s="43"/>
    </row>
    <row r="45" spans="2:3" x14ac:dyDescent="0.25">
      <c r="B45" s="38" t="s">
        <v>79</v>
      </c>
    </row>
    <row r="46" spans="2:3" x14ac:dyDescent="0.25">
      <c r="B46" s="39" t="s">
        <v>80</v>
      </c>
      <c r="C46" s="40">
        <v>1180.0467964008603</v>
      </c>
    </row>
    <row r="47" spans="2:3" x14ac:dyDescent="0.25">
      <c r="B47" s="39" t="s">
        <v>81</v>
      </c>
      <c r="C47" s="40">
        <v>3012.674890107407</v>
      </c>
    </row>
    <row r="48" spans="2:3" x14ac:dyDescent="0.25">
      <c r="B48" s="39" t="s">
        <v>82</v>
      </c>
      <c r="C48" s="40">
        <v>0</v>
      </c>
    </row>
    <row r="49" spans="2:3" x14ac:dyDescent="0.25">
      <c r="B49" s="39" t="s">
        <v>83</v>
      </c>
      <c r="C49" s="40">
        <v>3814.578013594662</v>
      </c>
    </row>
    <row r="50" spans="2:3" x14ac:dyDescent="0.25">
      <c r="B50" s="39" t="s">
        <v>84</v>
      </c>
      <c r="C50" s="40">
        <v>2899.079290331943</v>
      </c>
    </row>
    <row r="51" spans="2:3" x14ac:dyDescent="0.25">
      <c r="B51" s="39" t="s">
        <v>85</v>
      </c>
      <c r="C51" s="40">
        <v>0</v>
      </c>
    </row>
    <row r="52" spans="2:3" x14ac:dyDescent="0.25">
      <c r="B52" s="39" t="s">
        <v>115</v>
      </c>
      <c r="C52" s="40">
        <v>2503.1379450482391</v>
      </c>
    </row>
    <row r="53" spans="2:3" x14ac:dyDescent="0.25">
      <c r="B53" s="39"/>
    </row>
    <row r="54" spans="2:3" x14ac:dyDescent="0.25">
      <c r="B54" s="41" t="s">
        <v>86</v>
      </c>
      <c r="C54" s="42">
        <v>6582.2640317810419</v>
      </c>
    </row>
    <row r="55" spans="2:3" x14ac:dyDescent="0.25">
      <c r="B55" s="39" t="s">
        <v>87</v>
      </c>
      <c r="C55" s="40">
        <v>3012.674890107407</v>
      </c>
    </row>
    <row r="56" spans="2:3" x14ac:dyDescent="0.25">
      <c r="B56" s="43"/>
    </row>
    <row r="57" spans="2:3" x14ac:dyDescent="0.25">
      <c r="B57" s="39" t="s">
        <v>88</v>
      </c>
      <c r="C57" s="40">
        <v>3814.578013594662</v>
      </c>
    </row>
    <row r="58" spans="2:3" x14ac:dyDescent="0.25">
      <c r="B58" s="43"/>
    </row>
    <row r="59" spans="2:3" ht="18.75" x14ac:dyDescent="0.3">
      <c r="B59" s="44" t="s">
        <v>89</v>
      </c>
      <c r="C59" s="45">
        <v>1.4331968313963022</v>
      </c>
    </row>
    <row r="60" spans="2:3" ht="18.75" x14ac:dyDescent="0.3">
      <c r="B60" s="44" t="s">
        <v>90</v>
      </c>
      <c r="C60" s="45">
        <v>3.1313302290729785</v>
      </c>
    </row>
    <row r="61" spans="2:3" ht="18.75" x14ac:dyDescent="0.3">
      <c r="B61" s="44" t="s">
        <v>91</v>
      </c>
      <c r="C61" s="45">
        <v>1.2661764553886747</v>
      </c>
    </row>
    <row r="64" spans="2:3" x14ac:dyDescent="0.25">
      <c r="B64" s="46" t="s">
        <v>117</v>
      </c>
      <c r="C64" s="47">
        <v>2851415.9219813957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DD5F9-A62F-4789-934F-F8A49B510E38}">
  <sheetPr>
    <tabColor theme="3" tint="-0.499984740745262"/>
  </sheetPr>
  <dimension ref="A1:L61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123</v>
      </c>
    </row>
    <row r="2" spans="1:12" ht="12.75" x14ac:dyDescent="0.2">
      <c r="A2" s="72" t="s">
        <v>118</v>
      </c>
    </row>
    <row r="3" spans="1:12" x14ac:dyDescent="0.2">
      <c r="A3" s="12" t="s">
        <v>6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v>349.67621103819562</v>
      </c>
      <c r="C7" s="18">
        <v>37751.46747760853</v>
      </c>
      <c r="D7" s="19">
        <v>38101.143688646727</v>
      </c>
      <c r="E7" s="18">
        <v>27361.645713936479</v>
      </c>
      <c r="F7" s="18">
        <v>260.55609689474545</v>
      </c>
      <c r="G7" s="18">
        <v>0</v>
      </c>
      <c r="H7" s="19">
        <v>27622.201810831226</v>
      </c>
      <c r="I7" s="18">
        <v>0</v>
      </c>
    </row>
    <row r="8" spans="1:12" x14ac:dyDescent="0.2">
      <c r="A8" s="20" t="s">
        <v>37</v>
      </c>
      <c r="B8" s="21">
        <v>0</v>
      </c>
      <c r="C8" s="21">
        <v>689.53082939075534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349.67621103819562</v>
      </c>
      <c r="C9" s="21">
        <v>37061.936648217772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0.72494235526773587</v>
      </c>
    </row>
    <row r="11" spans="1:12" x14ac:dyDescent="0.2">
      <c r="C11" s="20" t="s">
        <v>42</v>
      </c>
      <c r="D11" s="24">
        <v>40.057864952096551</v>
      </c>
    </row>
    <row r="12" spans="1:12" x14ac:dyDescent="0.2">
      <c r="C12" s="20" t="s">
        <v>43</v>
      </c>
      <c r="D12" s="24" t="s">
        <v>44</v>
      </c>
    </row>
    <row r="15" spans="1:12" x14ac:dyDescent="0.2">
      <c r="A15" s="25" t="s">
        <v>6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</v>
      </c>
      <c r="D17" s="28"/>
    </row>
    <row r="18" spans="1:12" x14ac:dyDescent="0.2">
      <c r="A18" s="20" t="s">
        <v>59</v>
      </c>
      <c r="B18" s="27">
        <v>0.61</v>
      </c>
      <c r="D18" s="28"/>
    </row>
    <row r="19" spans="1:12" x14ac:dyDescent="0.2">
      <c r="A19" s="20" t="s">
        <v>60</v>
      </c>
      <c r="B19" s="27">
        <v>11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37286.957802141187</v>
      </c>
      <c r="C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7107.9337191805998</v>
      </c>
      <c r="C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337.18061006159053</v>
      </c>
      <c r="C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174492.45497607844</v>
      </c>
      <c r="C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-191862.88139352534</v>
      </c>
      <c r="C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0</v>
      </c>
      <c r="C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0</v>
      </c>
      <c r="C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0</v>
      </c>
      <c r="C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0</v>
      </c>
      <c r="C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263.03024092602982</v>
      </c>
      <c r="C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-2.4741440312845615</v>
      </c>
      <c r="C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8.783480111984721</v>
      </c>
      <c r="C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-9.8718588106606546</v>
      </c>
      <c r="C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1.9619616891113169E-2</v>
      </c>
      <c r="C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-2.0770743122084664E-4</v>
      </c>
      <c r="C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v>27621.132844042011</v>
      </c>
      <c r="C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689.53082939075534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0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37061.93664821775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421.29663980505501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349.67621103819562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v>38101.143688646705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v>689.53082939075534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v>37483.233288022806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v>0.72494235526773687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v>40.057864952096558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 t="s">
        <v>108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  <row r="59" spans="1:12" x14ac:dyDescent="0.2">
      <c r="B59" s="30"/>
    </row>
    <row r="61" spans="1:12" x14ac:dyDescent="0.2">
      <c r="B61" s="30"/>
    </row>
  </sheetData>
  <pageMargins left="0.7" right="0.7" top="0.5" bottom="0.2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3379-7D5B-4556-A89D-D8B413085046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124</v>
      </c>
    </row>
    <row r="2" spans="1:12" ht="12.75" x14ac:dyDescent="0.2">
      <c r="A2" s="72" t="s">
        <v>118</v>
      </c>
    </row>
    <row r="3" spans="1:12" x14ac:dyDescent="0.2">
      <c r="A3" s="48" t="s">
        <v>8</v>
      </c>
      <c r="B3" s="49"/>
      <c r="C3" s="50" t="s">
        <v>25</v>
      </c>
      <c r="D3" s="50"/>
      <c r="E3" s="49"/>
      <c r="F3" s="50"/>
      <c r="G3" s="50"/>
      <c r="H3" s="50"/>
      <c r="I3" s="50"/>
      <c r="J3" s="51"/>
      <c r="K3" s="51"/>
      <c r="L3" s="51"/>
    </row>
    <row r="4" spans="1:12" x14ac:dyDescent="0.2">
      <c r="A4" s="48"/>
      <c r="B4" s="49"/>
      <c r="C4" s="50" t="s">
        <v>26</v>
      </c>
      <c r="D4" s="50"/>
      <c r="E4" s="49" t="s">
        <v>27</v>
      </c>
      <c r="F4" s="50"/>
      <c r="G4" s="50"/>
      <c r="H4" s="50"/>
      <c r="I4" s="50"/>
      <c r="J4" s="51"/>
      <c r="K4" s="51"/>
      <c r="L4" s="51"/>
    </row>
    <row r="5" spans="1:12" x14ac:dyDescent="0.2">
      <c r="A5" s="48"/>
      <c r="B5" s="49" t="s">
        <v>28</v>
      </c>
      <c r="C5" s="50" t="s">
        <v>29</v>
      </c>
      <c r="D5" s="50" t="s">
        <v>25</v>
      </c>
      <c r="E5" s="49" t="s">
        <v>30</v>
      </c>
      <c r="F5" s="50" t="s">
        <v>31</v>
      </c>
      <c r="G5" s="50" t="s">
        <v>27</v>
      </c>
      <c r="H5" s="50" t="s">
        <v>25</v>
      </c>
      <c r="I5" s="50" t="s">
        <v>32</v>
      </c>
      <c r="J5" s="51"/>
      <c r="K5" s="51"/>
      <c r="L5" s="51"/>
    </row>
    <row r="6" spans="1:12" x14ac:dyDescent="0.2">
      <c r="A6" s="48"/>
      <c r="B6" s="52" t="s">
        <v>33</v>
      </c>
      <c r="C6" s="53" t="s">
        <v>34</v>
      </c>
      <c r="D6" s="53" t="s">
        <v>34</v>
      </c>
      <c r="E6" s="52" t="s">
        <v>35</v>
      </c>
      <c r="F6" s="53" t="s">
        <v>35</v>
      </c>
      <c r="G6" s="53" t="s">
        <v>36</v>
      </c>
      <c r="H6" s="53" t="s">
        <v>35</v>
      </c>
      <c r="I6" s="53" t="s">
        <v>34</v>
      </c>
      <c r="J6" s="51"/>
      <c r="K6" s="51"/>
      <c r="L6" s="51"/>
    </row>
    <row r="7" spans="1:12" x14ac:dyDescent="0.2">
      <c r="A7" s="51"/>
      <c r="B7" s="54">
        <v>270413.8781020476</v>
      </c>
      <c r="C7" s="54">
        <v>16705.18347245636</v>
      </c>
      <c r="D7" s="55">
        <v>287119.06157450395</v>
      </c>
      <c r="E7" s="54">
        <v>17638.677826844236</v>
      </c>
      <c r="F7" s="54">
        <v>81645.337014386052</v>
      </c>
      <c r="G7" s="54">
        <v>26298.244416812948</v>
      </c>
      <c r="H7" s="55">
        <v>125582.25925804324</v>
      </c>
      <c r="I7" s="54">
        <v>84937.360097393321</v>
      </c>
      <c r="J7" s="51"/>
      <c r="K7" s="51"/>
      <c r="L7" s="51"/>
    </row>
    <row r="8" spans="1:12" x14ac:dyDescent="0.2">
      <c r="A8" s="56" t="s">
        <v>37</v>
      </c>
      <c r="B8" s="57">
        <v>0</v>
      </c>
      <c r="C8" s="57">
        <v>4916.2781574245791</v>
      </c>
      <c r="D8" s="22" t="s">
        <v>38</v>
      </c>
      <c r="E8" s="57"/>
      <c r="F8" s="57"/>
      <c r="G8" s="57"/>
      <c r="H8" s="57"/>
      <c r="I8" s="57"/>
      <c r="J8" s="51"/>
      <c r="K8" s="51"/>
      <c r="L8" s="51"/>
    </row>
    <row r="9" spans="1:12" x14ac:dyDescent="0.2">
      <c r="A9" s="56" t="s">
        <v>39</v>
      </c>
      <c r="B9" s="57">
        <v>270413.8781020476</v>
      </c>
      <c r="C9" s="57">
        <v>11788.905315031781</v>
      </c>
      <c r="D9" s="22" t="s">
        <v>40</v>
      </c>
      <c r="E9" s="57"/>
      <c r="F9" s="57"/>
      <c r="G9" s="57"/>
      <c r="H9" s="57"/>
      <c r="I9" s="57"/>
      <c r="J9" s="51"/>
      <c r="K9" s="51"/>
      <c r="L9" s="51"/>
    </row>
    <row r="10" spans="1:12" x14ac:dyDescent="0.2">
      <c r="A10" s="51"/>
      <c r="B10" s="51"/>
      <c r="C10" s="56" t="s">
        <v>41</v>
      </c>
      <c r="D10" s="58">
        <v>0.43740856248177978</v>
      </c>
      <c r="E10" s="59"/>
      <c r="F10" s="51"/>
      <c r="G10" s="51"/>
      <c r="H10" s="51"/>
      <c r="I10" s="51"/>
      <c r="J10" s="51"/>
      <c r="K10" s="51"/>
      <c r="L10" s="51"/>
    </row>
    <row r="11" spans="1:12" x14ac:dyDescent="0.2">
      <c r="A11" s="51"/>
      <c r="B11" s="51"/>
      <c r="C11" s="56" t="s">
        <v>42</v>
      </c>
      <c r="D11" s="60">
        <v>1.3976989515801537</v>
      </c>
      <c r="E11" s="59"/>
      <c r="F11" s="51"/>
      <c r="G11" s="51"/>
      <c r="H11" s="51"/>
      <c r="I11" s="51"/>
      <c r="J11" s="51"/>
      <c r="K11" s="51"/>
      <c r="L11" s="51"/>
    </row>
    <row r="12" spans="1:12" x14ac:dyDescent="0.2">
      <c r="A12" s="51"/>
      <c r="B12" s="51"/>
      <c r="C12" s="56" t="s">
        <v>43</v>
      </c>
      <c r="D12" s="60">
        <v>3.9745614658017754</v>
      </c>
      <c r="E12" s="59"/>
      <c r="F12" s="51"/>
      <c r="G12" s="51"/>
      <c r="H12" s="51"/>
      <c r="I12" s="51"/>
      <c r="J12" s="51"/>
      <c r="K12" s="51"/>
      <c r="L12" s="51"/>
    </row>
    <row r="13" spans="1:12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2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x14ac:dyDescent="0.2">
      <c r="A15" s="61" t="s">
        <v>8</v>
      </c>
      <c r="B15" s="62" t="s">
        <v>45</v>
      </c>
      <c r="C15" s="62" t="s">
        <v>46</v>
      </c>
      <c r="D15" s="62" t="s">
        <v>47</v>
      </c>
      <c r="E15" s="62" t="s">
        <v>48</v>
      </c>
      <c r="F15" s="62" t="s">
        <v>49</v>
      </c>
      <c r="G15" s="62" t="s">
        <v>50</v>
      </c>
      <c r="H15" s="62" t="s">
        <v>51</v>
      </c>
      <c r="I15" s="62" t="s">
        <v>52</v>
      </c>
      <c r="J15" s="62" t="s">
        <v>53</v>
      </c>
      <c r="K15" s="62" t="s">
        <v>54</v>
      </c>
      <c r="L15" s="62" t="s">
        <v>55</v>
      </c>
    </row>
    <row r="16" spans="1:12" x14ac:dyDescent="0.2">
      <c r="A16" s="56" t="s">
        <v>56</v>
      </c>
      <c r="B16" s="62" t="s">
        <v>57</v>
      </c>
      <c r="C16" s="51"/>
      <c r="D16" s="51"/>
      <c r="E16" s="51"/>
      <c r="F16" s="51"/>
      <c r="G16" s="51"/>
      <c r="H16" s="51"/>
      <c r="I16" s="51"/>
      <c r="J16" s="51"/>
      <c r="K16" s="51"/>
      <c r="L16" s="62"/>
    </row>
    <row r="17" spans="1:12" x14ac:dyDescent="0.2">
      <c r="A17" s="56" t="s">
        <v>58</v>
      </c>
      <c r="B17" s="63">
        <v>1</v>
      </c>
      <c r="C17" s="51"/>
      <c r="D17" s="64"/>
      <c r="E17" s="51"/>
      <c r="F17" s="51"/>
      <c r="G17" s="51"/>
      <c r="H17" s="51"/>
      <c r="I17" s="51"/>
      <c r="J17" s="51"/>
      <c r="K17" s="51"/>
      <c r="L17" s="51"/>
    </row>
    <row r="18" spans="1:12" x14ac:dyDescent="0.2">
      <c r="A18" s="56" t="s">
        <v>59</v>
      </c>
      <c r="B18" s="63">
        <v>0.50767190755824965</v>
      </c>
      <c r="C18" s="51"/>
      <c r="D18" s="64"/>
      <c r="E18" s="51"/>
      <c r="F18" s="51"/>
      <c r="G18" s="51"/>
      <c r="H18" s="51"/>
      <c r="I18" s="51"/>
      <c r="J18" s="51"/>
      <c r="K18" s="51"/>
      <c r="L18" s="51"/>
    </row>
    <row r="19" spans="1:12" x14ac:dyDescent="0.2">
      <c r="A19" s="56" t="s">
        <v>60</v>
      </c>
      <c r="B19" s="63">
        <v>6018.5763556236816</v>
      </c>
      <c r="C19" s="51"/>
      <c r="D19" s="64"/>
      <c r="E19" s="51"/>
      <c r="F19" s="51"/>
      <c r="G19" s="51"/>
      <c r="H19" s="51"/>
      <c r="I19" s="51"/>
      <c r="J19" s="51"/>
      <c r="K19" s="51"/>
      <c r="L19" s="51"/>
    </row>
    <row r="20" spans="1:12" x14ac:dyDescent="0.2">
      <c r="A20" s="56" t="s">
        <v>61</v>
      </c>
      <c r="B20" s="51">
        <v>8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2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x14ac:dyDescent="0.2">
      <c r="A22" s="65" t="s">
        <v>62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">
      <c r="A23" s="56" t="s">
        <v>63</v>
      </c>
      <c r="B23" s="66">
        <v>24037.027695308283</v>
      </c>
      <c r="C23" s="66"/>
      <c r="D23" s="66"/>
      <c r="E23" s="51"/>
      <c r="F23" s="51"/>
      <c r="G23" s="66"/>
      <c r="H23" s="66"/>
      <c r="I23" s="66"/>
      <c r="J23" s="66"/>
      <c r="K23" s="66"/>
      <c r="L23" s="66"/>
    </row>
    <row r="24" spans="1:12" x14ac:dyDescent="0.2">
      <c r="A24" s="56" t="s">
        <v>64</v>
      </c>
      <c r="B24" s="66">
        <v>4582.1276321595915</v>
      </c>
      <c r="C24" s="66"/>
      <c r="D24" s="66"/>
      <c r="E24" s="51"/>
      <c r="F24" s="51"/>
      <c r="G24" s="66"/>
      <c r="H24" s="66"/>
      <c r="I24" s="66"/>
      <c r="J24" s="66"/>
      <c r="K24" s="66"/>
      <c r="L24" s="66"/>
    </row>
    <row r="25" spans="1:12" x14ac:dyDescent="0.2">
      <c r="A25" s="56" t="s">
        <v>65</v>
      </c>
      <c r="B25" s="66">
        <v>217.36339299598157</v>
      </c>
      <c r="C25" s="66"/>
      <c r="D25" s="66"/>
      <c r="E25" s="51"/>
      <c r="F25" s="51"/>
      <c r="G25" s="66"/>
      <c r="H25" s="66"/>
      <c r="I25" s="66"/>
      <c r="J25" s="66"/>
      <c r="K25" s="66"/>
      <c r="L25" s="66"/>
    </row>
    <row r="26" spans="1:12" x14ac:dyDescent="0.2">
      <c r="A26" s="56" t="s">
        <v>66</v>
      </c>
      <c r="B26" s="66">
        <v>112486.51593242826</v>
      </c>
      <c r="C26" s="66"/>
      <c r="D26" s="66"/>
      <c r="E26" s="51"/>
      <c r="F26" s="51"/>
      <c r="G26" s="66"/>
      <c r="H26" s="66"/>
      <c r="I26" s="66"/>
      <c r="J26" s="66"/>
      <c r="K26" s="66"/>
      <c r="L26" s="66"/>
    </row>
    <row r="27" spans="1:12" x14ac:dyDescent="0.2">
      <c r="A27" s="56" t="s">
        <v>67</v>
      </c>
      <c r="B27" s="66">
        <v>-123684.35682604788</v>
      </c>
      <c r="C27" s="66"/>
      <c r="D27" s="66"/>
      <c r="E27" s="51"/>
      <c r="F27" s="51"/>
      <c r="G27" s="66"/>
      <c r="H27" s="66"/>
      <c r="I27" s="66"/>
      <c r="J27" s="66"/>
      <c r="K27" s="66"/>
      <c r="L27" s="66"/>
    </row>
    <row r="28" spans="1:12" x14ac:dyDescent="0.2">
      <c r="A28" s="56" t="s">
        <v>68</v>
      </c>
      <c r="B28" s="66">
        <v>17486.249539531786</v>
      </c>
      <c r="C28" s="66"/>
      <c r="D28" s="66"/>
      <c r="E28" s="51"/>
      <c r="F28" s="51"/>
      <c r="G28" s="66"/>
      <c r="H28" s="66"/>
      <c r="I28" s="66"/>
      <c r="J28" s="66"/>
      <c r="K28" s="66"/>
      <c r="L28" s="66"/>
    </row>
    <row r="29" spans="1:12" x14ac:dyDescent="0.2">
      <c r="A29" s="56" t="s">
        <v>69</v>
      </c>
      <c r="B29" s="66">
        <v>1664.0790212016861</v>
      </c>
      <c r="C29" s="66"/>
      <c r="D29" s="66"/>
      <c r="E29" s="51"/>
      <c r="F29" s="51"/>
      <c r="G29" s="66"/>
      <c r="H29" s="66"/>
      <c r="I29" s="66"/>
      <c r="J29" s="66"/>
      <c r="K29" s="66"/>
      <c r="L29" s="66"/>
    </row>
    <row r="30" spans="1:12" x14ac:dyDescent="0.2">
      <c r="A30" s="56" t="s">
        <v>70</v>
      </c>
      <c r="B30" s="66">
        <v>5473.4431680269618</v>
      </c>
      <c r="C30" s="66"/>
      <c r="D30" s="66"/>
      <c r="E30" s="51"/>
      <c r="F30" s="51"/>
      <c r="G30" s="66"/>
      <c r="H30" s="66"/>
      <c r="I30" s="66"/>
      <c r="J30" s="66"/>
      <c r="K30" s="66"/>
      <c r="L30" s="66"/>
    </row>
    <row r="31" spans="1:12" x14ac:dyDescent="0.2">
      <c r="A31" s="56" t="s">
        <v>71</v>
      </c>
      <c r="B31" s="66">
        <v>1674.4726880525059</v>
      </c>
      <c r="C31" s="66"/>
      <c r="D31" s="66"/>
      <c r="E31" s="51"/>
      <c r="F31" s="51"/>
      <c r="G31" s="66"/>
      <c r="H31" s="66"/>
      <c r="I31" s="66"/>
      <c r="J31" s="66"/>
      <c r="K31" s="66"/>
      <c r="L31" s="66"/>
    </row>
    <row r="32" spans="1:12" x14ac:dyDescent="0.2">
      <c r="A32" s="56" t="s">
        <v>72</v>
      </c>
      <c r="B32" s="66">
        <v>81645.337014386052</v>
      </c>
      <c r="C32" s="66"/>
      <c r="D32" s="66"/>
      <c r="E32" s="51"/>
      <c r="F32" s="51"/>
      <c r="G32" s="66"/>
      <c r="H32" s="66"/>
      <c r="I32" s="66"/>
      <c r="J32" s="66"/>
      <c r="K32" s="66"/>
      <c r="L32" s="66"/>
    </row>
    <row r="33" spans="1:12" x14ac:dyDescent="0.2">
      <c r="A33" s="56" t="s">
        <v>73</v>
      </c>
      <c r="B33" s="66">
        <v>0</v>
      </c>
      <c r="C33" s="66"/>
      <c r="D33" s="66"/>
      <c r="E33" s="51"/>
      <c r="F33" s="51"/>
      <c r="G33" s="66"/>
      <c r="H33" s="66"/>
      <c r="I33" s="66"/>
      <c r="J33" s="66"/>
      <c r="K33" s="66"/>
      <c r="L33" s="66"/>
    </row>
    <row r="34" spans="1:12" x14ac:dyDescent="0.2">
      <c r="A34" s="56" t="s">
        <v>74</v>
      </c>
      <c r="B34" s="66">
        <v>5.6622681805605106</v>
      </c>
      <c r="C34" s="66"/>
      <c r="D34" s="66"/>
      <c r="E34" s="51"/>
      <c r="F34" s="51"/>
      <c r="G34" s="66"/>
      <c r="H34" s="66"/>
      <c r="I34" s="66"/>
      <c r="J34" s="66"/>
      <c r="K34" s="66"/>
      <c r="L34" s="66"/>
    </row>
    <row r="35" spans="1:12" x14ac:dyDescent="0.2">
      <c r="A35" s="56" t="s">
        <v>75</v>
      </c>
      <c r="B35" s="66">
        <v>-6.3638912269318224</v>
      </c>
      <c r="C35" s="66"/>
      <c r="D35" s="66"/>
      <c r="E35" s="51"/>
      <c r="F35" s="51"/>
      <c r="G35" s="66"/>
      <c r="H35" s="66"/>
      <c r="I35" s="66"/>
      <c r="J35" s="66"/>
      <c r="K35" s="66"/>
      <c r="L35" s="66"/>
    </row>
    <row r="36" spans="1:12" x14ac:dyDescent="0.2">
      <c r="A36" s="56" t="s">
        <v>76</v>
      </c>
      <c r="B36" s="66">
        <v>6.7783494243449898</v>
      </c>
      <c r="C36" s="66"/>
      <c r="D36" s="66"/>
      <c r="E36" s="51"/>
      <c r="F36" s="51"/>
      <c r="G36" s="66"/>
      <c r="H36" s="66"/>
      <c r="I36" s="66"/>
      <c r="J36" s="66"/>
      <c r="K36" s="66"/>
      <c r="L36" s="66"/>
    </row>
    <row r="37" spans="1:12" x14ac:dyDescent="0.2">
      <c r="A37" s="56" t="s">
        <v>77</v>
      </c>
      <c r="B37" s="66">
        <v>0</v>
      </c>
      <c r="C37" s="66"/>
      <c r="D37" s="66"/>
      <c r="E37" s="51"/>
      <c r="F37" s="51"/>
      <c r="G37" s="66"/>
      <c r="H37" s="66"/>
      <c r="I37" s="66"/>
      <c r="J37" s="66"/>
      <c r="K37" s="66"/>
      <c r="L37" s="66"/>
    </row>
    <row r="38" spans="1:12" x14ac:dyDescent="0.2">
      <c r="A38" s="56"/>
      <c r="B38" s="66"/>
      <c r="C38" s="66"/>
      <c r="D38" s="66"/>
      <c r="E38" s="51"/>
      <c r="F38" s="51"/>
      <c r="G38" s="66"/>
      <c r="H38" s="66"/>
      <c r="I38" s="66"/>
      <c r="J38" s="66"/>
      <c r="K38" s="66"/>
      <c r="L38" s="51"/>
    </row>
    <row r="39" spans="1:12" x14ac:dyDescent="0.2">
      <c r="A39" s="56" t="s">
        <v>78</v>
      </c>
      <c r="B39" s="66">
        <v>125588.3359844212</v>
      </c>
      <c r="C39" s="66"/>
      <c r="D39" s="66"/>
      <c r="E39" s="51"/>
      <c r="F39" s="51"/>
      <c r="G39" s="66"/>
      <c r="H39" s="66"/>
      <c r="I39" s="66"/>
      <c r="J39" s="66"/>
      <c r="K39" s="66"/>
      <c r="L39" s="66"/>
    </row>
    <row r="40" spans="1:12" x14ac:dyDescent="0.2">
      <c r="A40" s="51"/>
      <c r="B40" s="66"/>
      <c r="C40" s="51"/>
      <c r="D40" s="51"/>
      <c r="E40" s="51"/>
      <c r="F40" s="51"/>
      <c r="G40" s="66"/>
      <c r="H40" s="66"/>
      <c r="I40" s="66"/>
      <c r="J40" s="66"/>
      <c r="K40" s="66"/>
      <c r="L40" s="51"/>
    </row>
    <row r="41" spans="1:12" x14ac:dyDescent="0.2">
      <c r="A41" s="65" t="s">
        <v>79</v>
      </c>
      <c r="B41" s="66"/>
      <c r="C41" s="51"/>
      <c r="D41" s="51"/>
      <c r="E41" s="51"/>
      <c r="F41" s="51"/>
      <c r="G41" s="66"/>
      <c r="H41" s="66"/>
      <c r="I41" s="66"/>
      <c r="J41" s="66"/>
      <c r="K41" s="66"/>
      <c r="L41" s="51"/>
    </row>
    <row r="42" spans="1:12" x14ac:dyDescent="0.2">
      <c r="A42" s="56" t="s">
        <v>80</v>
      </c>
      <c r="B42" s="66">
        <v>4916.2781574245791</v>
      </c>
      <c r="C42" s="51"/>
      <c r="D42" s="51"/>
      <c r="E42" s="66"/>
      <c r="F42" s="66"/>
      <c r="G42" s="66"/>
      <c r="H42" s="66"/>
      <c r="I42" s="66"/>
      <c r="J42" s="66"/>
      <c r="K42" s="66"/>
      <c r="L42" s="66"/>
    </row>
    <row r="43" spans="1:12" x14ac:dyDescent="0.2">
      <c r="A43" s="56" t="s">
        <v>81</v>
      </c>
      <c r="B43" s="66">
        <v>84937.360097393321</v>
      </c>
      <c r="C43" s="51"/>
      <c r="D43" s="51"/>
      <c r="E43" s="66"/>
      <c r="F43" s="66"/>
      <c r="G43" s="66"/>
      <c r="H43" s="66"/>
      <c r="I43" s="66"/>
      <c r="J43" s="66"/>
      <c r="K43" s="66"/>
      <c r="L43" s="66"/>
    </row>
    <row r="44" spans="1:12" x14ac:dyDescent="0.2">
      <c r="A44" s="56" t="s">
        <v>82</v>
      </c>
      <c r="B44" s="66">
        <v>11788.90531503178</v>
      </c>
      <c r="C44" s="51"/>
      <c r="D44" s="51"/>
      <c r="E44" s="66"/>
      <c r="F44" s="66"/>
      <c r="G44" s="66"/>
      <c r="H44" s="66"/>
      <c r="I44" s="66"/>
      <c r="J44" s="66"/>
      <c r="K44" s="66"/>
      <c r="L44" s="66"/>
    </row>
    <row r="45" spans="1:12" x14ac:dyDescent="0.2">
      <c r="A45" s="56" t="s">
        <v>83</v>
      </c>
      <c r="B45" s="66">
        <v>325799.85313499701</v>
      </c>
      <c r="C45" s="51"/>
      <c r="D45" s="51"/>
      <c r="E45" s="66"/>
      <c r="F45" s="66"/>
      <c r="G45" s="66"/>
      <c r="H45" s="66"/>
      <c r="I45" s="66"/>
      <c r="J45" s="66"/>
      <c r="K45" s="66"/>
      <c r="L45" s="66"/>
    </row>
    <row r="46" spans="1:12" x14ac:dyDescent="0.2">
      <c r="A46" s="56" t="s">
        <v>84</v>
      </c>
      <c r="B46" s="66">
        <v>270413.8781020476</v>
      </c>
      <c r="C46" s="51"/>
      <c r="D46" s="51"/>
      <c r="E46" s="66"/>
      <c r="F46" s="66"/>
      <c r="G46" s="66"/>
      <c r="H46" s="66"/>
      <c r="I46" s="66"/>
      <c r="J46" s="66"/>
      <c r="K46" s="66"/>
      <c r="L46" s="66"/>
    </row>
    <row r="47" spans="1:12" x14ac:dyDescent="0.2">
      <c r="A47" s="56" t="s">
        <v>85</v>
      </c>
      <c r="B47" s="66">
        <v>0</v>
      </c>
      <c r="C47" s="51"/>
      <c r="D47" s="51"/>
      <c r="E47" s="66"/>
      <c r="F47" s="66"/>
      <c r="G47" s="66"/>
      <c r="H47" s="66"/>
      <c r="I47" s="66"/>
      <c r="J47" s="66"/>
      <c r="K47" s="66"/>
      <c r="L47" s="66"/>
    </row>
    <row r="48" spans="1:12" x14ac:dyDescent="0.2">
      <c r="A48" s="56"/>
      <c r="B48" s="66"/>
      <c r="C48" s="66"/>
      <c r="D48" s="51"/>
      <c r="E48" s="66"/>
      <c r="F48" s="66"/>
      <c r="G48" s="66"/>
      <c r="H48" s="66"/>
      <c r="I48" s="66"/>
      <c r="J48" s="66"/>
      <c r="K48" s="66"/>
      <c r="L48" s="51"/>
    </row>
    <row r="49" spans="1:12" x14ac:dyDescent="0.2">
      <c r="A49" s="56" t="s">
        <v>86</v>
      </c>
      <c r="B49" s="66">
        <v>287119.06157450395</v>
      </c>
      <c r="C49" s="66"/>
      <c r="D49" s="51"/>
      <c r="E49" s="66"/>
      <c r="F49" s="66"/>
      <c r="G49" s="66"/>
      <c r="H49" s="66"/>
      <c r="I49" s="66"/>
      <c r="J49" s="66"/>
      <c r="K49" s="66"/>
      <c r="L49" s="67"/>
    </row>
    <row r="50" spans="1:12" x14ac:dyDescent="0.2">
      <c r="A50" s="56" t="s">
        <v>87</v>
      </c>
      <c r="B50" s="66">
        <v>89853.638254817895</v>
      </c>
      <c r="C50" s="66"/>
      <c r="D50" s="51"/>
      <c r="E50" s="66"/>
      <c r="F50" s="66"/>
      <c r="G50" s="66"/>
      <c r="H50" s="66"/>
      <c r="I50" s="66"/>
      <c r="J50" s="66"/>
      <c r="K50" s="66"/>
      <c r="L50" s="67"/>
    </row>
    <row r="51" spans="1:12" x14ac:dyDescent="0.2">
      <c r="A51" s="51"/>
      <c r="B51" s="66"/>
      <c r="C51" s="66"/>
      <c r="D51" s="51"/>
      <c r="E51" s="66"/>
      <c r="F51" s="66"/>
      <c r="G51" s="66"/>
      <c r="H51" s="66"/>
      <c r="I51" s="66"/>
      <c r="J51" s="66"/>
      <c r="K51" s="66"/>
      <c r="L51" s="51"/>
    </row>
    <row r="52" spans="1:12" x14ac:dyDescent="0.2">
      <c r="A52" s="56" t="s">
        <v>88</v>
      </c>
      <c r="B52" s="66">
        <v>337588.75845002878</v>
      </c>
      <c r="C52" s="66"/>
      <c r="D52" s="51"/>
      <c r="E52" s="66"/>
      <c r="F52" s="66"/>
      <c r="G52" s="66"/>
      <c r="H52" s="66"/>
      <c r="I52" s="66"/>
      <c r="J52" s="66"/>
      <c r="K52" s="66"/>
      <c r="L52" s="67"/>
    </row>
    <row r="53" spans="1:12" x14ac:dyDescent="0.2">
      <c r="A53" s="51"/>
      <c r="B53" s="51"/>
      <c r="C53" s="51"/>
      <c r="D53" s="51"/>
      <c r="E53" s="66"/>
      <c r="F53" s="51"/>
      <c r="G53" s="51"/>
      <c r="H53" s="51"/>
      <c r="I53" s="51"/>
      <c r="J53" s="51"/>
      <c r="K53" s="51"/>
      <c r="L53" s="51"/>
    </row>
    <row r="54" spans="1:12" x14ac:dyDescent="0.2">
      <c r="A54" s="56" t="s">
        <v>89</v>
      </c>
      <c r="B54" s="68">
        <v>0.43740856248177912</v>
      </c>
      <c r="C54" s="68"/>
      <c r="D54" s="51"/>
      <c r="E54" s="66"/>
      <c r="F54" s="68"/>
      <c r="G54" s="68"/>
      <c r="H54" s="68"/>
      <c r="I54" s="68"/>
      <c r="J54" s="68"/>
      <c r="K54" s="68"/>
      <c r="L54" s="68"/>
    </row>
    <row r="55" spans="1:12" x14ac:dyDescent="0.2">
      <c r="A55" s="56" t="s">
        <v>90</v>
      </c>
      <c r="B55" s="68">
        <v>1.3976989515801519</v>
      </c>
      <c r="C55" s="68"/>
      <c r="D55" s="51"/>
      <c r="E55" s="66"/>
      <c r="F55" s="68"/>
      <c r="G55" s="68"/>
      <c r="H55" s="68"/>
      <c r="I55" s="68"/>
      <c r="J55" s="68"/>
      <c r="K55" s="68"/>
      <c r="L55" s="68"/>
    </row>
    <row r="56" spans="1:12" x14ac:dyDescent="0.2">
      <c r="A56" s="56" t="s">
        <v>91</v>
      </c>
      <c r="B56" s="68">
        <v>3.9745614658017749</v>
      </c>
      <c r="C56" s="68"/>
      <c r="D56" s="51"/>
      <c r="E56" s="66"/>
      <c r="F56" s="68"/>
      <c r="G56" s="68"/>
      <c r="H56" s="68"/>
      <c r="I56" s="68"/>
      <c r="J56" s="68"/>
      <c r="K56" s="68"/>
      <c r="L56" s="68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4469-6922-457D-9399-69656FA7D897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125</v>
      </c>
    </row>
    <row r="2" spans="1:12" ht="12.75" x14ac:dyDescent="0.2">
      <c r="A2" s="72" t="s">
        <v>118</v>
      </c>
    </row>
    <row r="3" spans="1:12" x14ac:dyDescent="0.2">
      <c r="A3" s="12" t="s">
        <v>9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300425.48296979122</v>
      </c>
      <c r="C7" s="18">
        <v>2798.3185909808522</v>
      </c>
      <c r="D7" s="19">
        <f>B7+C7</f>
        <v>303223.80156077206</v>
      </c>
      <c r="E7" s="18">
        <v>16106.946282673554</v>
      </c>
      <c r="F7" s="18">
        <v>90312.153481607689</v>
      </c>
      <c r="G7" s="18">
        <v>23953.806718848566</v>
      </c>
      <c r="H7" s="19">
        <f>SUM(E7:G7)</f>
        <v>130372.9064831298</v>
      </c>
      <c r="I7" s="18">
        <v>93040.191388155145</v>
      </c>
    </row>
    <row r="8" spans="1:12" x14ac:dyDescent="0.2">
      <c r="A8" s="20" t="s">
        <v>37</v>
      </c>
      <c r="B8" s="21">
        <v>0</v>
      </c>
      <c r="C8" s="21">
        <v>981.92951291961549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300425.48296979122</v>
      </c>
      <c r="C9" s="21">
        <f>C7-C8</f>
        <v>1816.3890780612367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0.42997873652381879</v>
      </c>
    </row>
    <row r="11" spans="1:12" x14ac:dyDescent="0.2">
      <c r="C11" s="20" t="s">
        <v>42</v>
      </c>
      <c r="D11" s="24">
        <v>1.3866926828445931</v>
      </c>
    </row>
    <row r="12" spans="1:12" x14ac:dyDescent="0.2">
      <c r="C12" s="20" t="s">
        <v>43</v>
      </c>
      <c r="D12" s="24">
        <v>3.9098673043033876</v>
      </c>
    </row>
    <row r="15" spans="1:12" x14ac:dyDescent="0.2">
      <c r="A15" s="25" t="str">
        <f>A3</f>
        <v>Business Lighting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1.0039780261413147</v>
      </c>
      <c r="D17" s="28"/>
    </row>
    <row r="18" spans="1:12" x14ac:dyDescent="0.2">
      <c r="A18" s="20" t="s">
        <v>59</v>
      </c>
      <c r="B18" s="27">
        <v>0.87000000000000011</v>
      </c>
      <c r="D18" s="28"/>
    </row>
    <row r="19" spans="1:12" x14ac:dyDescent="0.2">
      <c r="A19" s="20" t="s">
        <v>60</v>
      </c>
      <c r="B19" s="27">
        <v>7800.9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21949.667525206758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4184.2185880410279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198.48769443918795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102718.25855854861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-112943.68608356203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15927.960014850423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1515.3527182768689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4985.6765298240207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1524.8174558972519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90312.153481607689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5.1705604194198775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-5.8112549674766267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7.5212904682431088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130379.78707904999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981.92951291961549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93040.191388155145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1816.3890780612369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361958.41321661626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300425.48296979122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303223.80156077206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94022.120901074755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363774.80229467747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0.42997873652381902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1.3866926828445925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3.909867304303388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1E8EA-C9D8-4047-9F13-1518917FA4A4}">
  <sheetPr>
    <tabColor theme="3" tint="-0.499984740745262"/>
  </sheetPr>
  <dimension ref="A1:L58"/>
  <sheetViews>
    <sheetView showGridLines="0" zoomScaleNormal="100" workbookViewId="0"/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126</v>
      </c>
    </row>
    <row r="2" spans="1:12" ht="12.75" x14ac:dyDescent="0.2">
      <c r="A2" s="72" t="s">
        <v>118</v>
      </c>
    </row>
    <row r="3" spans="1:12" x14ac:dyDescent="0.2">
      <c r="A3" s="12" t="s">
        <v>93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v>167814.09869920634</v>
      </c>
      <c r="C7" s="18">
        <v>37233.272193226519</v>
      </c>
      <c r="D7" s="19">
        <v>205047.37089243287</v>
      </c>
      <c r="E7" s="18">
        <v>14978.750715327487</v>
      </c>
      <c r="F7" s="18">
        <v>49965.743286718338</v>
      </c>
      <c r="G7" s="18">
        <v>22332.447547213316</v>
      </c>
      <c r="H7" s="19">
        <v>87276.941549259136</v>
      </c>
      <c r="I7" s="18">
        <v>24403.892347407069</v>
      </c>
    </row>
    <row r="8" spans="1:12" x14ac:dyDescent="0.2">
      <c r="A8" s="20" t="s">
        <v>37</v>
      </c>
      <c r="B8" s="21">
        <v>0</v>
      </c>
      <c r="C8" s="21">
        <v>8482.3771785823446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167814.09869920634</v>
      </c>
      <c r="C9" s="21">
        <v>28750.895014644175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0.42565998620815165</v>
      </c>
    </row>
    <row r="11" spans="1:12" x14ac:dyDescent="0.2">
      <c r="C11" s="20" t="s">
        <v>42</v>
      </c>
      <c r="D11" s="24">
        <v>2.654009175382892</v>
      </c>
    </row>
    <row r="12" spans="1:12" x14ac:dyDescent="0.2">
      <c r="C12" s="20" t="s">
        <v>43</v>
      </c>
      <c r="D12" s="24">
        <v>10.226193267295688</v>
      </c>
    </row>
    <row r="15" spans="1:12" x14ac:dyDescent="0.2">
      <c r="A15" s="25" t="s">
        <v>93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0.12</v>
      </c>
      <c r="D17" s="28"/>
    </row>
    <row r="18" spans="1:12" x14ac:dyDescent="0.2">
      <c r="A18" s="20" t="s">
        <v>59</v>
      </c>
      <c r="B18" s="27">
        <v>0.28999999999999998</v>
      </c>
      <c r="D18" s="28"/>
    </row>
    <row r="19" spans="1:12" x14ac:dyDescent="0.2">
      <c r="A19" s="20" t="s">
        <v>60</v>
      </c>
      <c r="B19" s="27">
        <v>676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20412.224165549123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3891.1390196989469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184.58481470586915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95523.45688990927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-105032.65417453572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14849.308739005261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1413.1345372866713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4648.0434402863775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1421.9608306350124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49965.743286718338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4.8083934857560031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-5.4042112001501259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4.1153345459644139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v>87280.461066090706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8482.3771785823446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24403.892347407069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28750.895014644182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220808.02460421895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167814.09869920634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v>205047.37089243287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v>32886.26952598941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v>249558.91961886315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v>0.42565998620815154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v>2.6540091753828925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v>10.226193267295697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C556-7085-437F-9F1B-DE11656FB56D}">
  <sheetPr>
    <tabColor theme="3" tint="-0.499984740745262"/>
  </sheetPr>
  <dimension ref="A1:L58"/>
  <sheetViews>
    <sheetView showGridLines="0" zoomScaleNormal="100" workbookViewId="0">
      <selection activeCell="A2" sqref="A2"/>
    </sheetView>
  </sheetViews>
  <sheetFormatPr defaultColWidth="9.140625" defaultRowHeight="11.25" x14ac:dyDescent="0.2"/>
  <cols>
    <col min="1" max="1" width="33.28515625" style="15" bestFit="1" customWidth="1"/>
    <col min="2" max="2" width="10" style="15" customWidth="1"/>
    <col min="3" max="3" width="9" style="15" customWidth="1"/>
    <col min="4" max="4" width="11.140625" style="15" customWidth="1"/>
    <col min="5" max="11" width="9.140625" style="15"/>
    <col min="12" max="12" width="10" style="15" bestFit="1" customWidth="1"/>
    <col min="13" max="16384" width="9.140625" style="15"/>
  </cols>
  <sheetData>
    <row r="1" spans="1:12" ht="12.75" x14ac:dyDescent="0.2">
      <c r="A1" s="72" t="s">
        <v>127</v>
      </c>
    </row>
    <row r="2" spans="1:12" ht="12.75" x14ac:dyDescent="0.2">
      <c r="A2" s="72" t="s">
        <v>118</v>
      </c>
    </row>
    <row r="3" spans="1:12" x14ac:dyDescent="0.2">
      <c r="A3" s="12" t="s">
        <v>11</v>
      </c>
      <c r="B3" s="13"/>
      <c r="C3" s="14" t="s">
        <v>25</v>
      </c>
      <c r="D3" s="14"/>
      <c r="E3" s="13"/>
      <c r="F3" s="14"/>
      <c r="G3" s="14"/>
      <c r="H3" s="14"/>
      <c r="I3" s="14"/>
    </row>
    <row r="4" spans="1:12" x14ac:dyDescent="0.2">
      <c r="A4" s="12"/>
      <c r="B4" s="13"/>
      <c r="C4" s="14" t="s">
        <v>26</v>
      </c>
      <c r="D4" s="14"/>
      <c r="E4" s="13" t="s">
        <v>27</v>
      </c>
      <c r="F4" s="14"/>
      <c r="G4" s="14"/>
      <c r="H4" s="14"/>
      <c r="I4" s="14"/>
    </row>
    <row r="5" spans="1:12" x14ac:dyDescent="0.2">
      <c r="A5" s="12"/>
      <c r="B5" s="13" t="s">
        <v>28</v>
      </c>
      <c r="C5" s="14" t="s">
        <v>29</v>
      </c>
      <c r="D5" s="14" t="s">
        <v>25</v>
      </c>
      <c r="E5" s="13" t="s">
        <v>30</v>
      </c>
      <c r="F5" s="14" t="s">
        <v>31</v>
      </c>
      <c r="G5" s="14" t="s">
        <v>27</v>
      </c>
      <c r="H5" s="14" t="s">
        <v>25</v>
      </c>
      <c r="I5" s="14" t="s">
        <v>32</v>
      </c>
    </row>
    <row r="6" spans="1:12" x14ac:dyDescent="0.2">
      <c r="A6" s="12"/>
      <c r="B6" s="16" t="s">
        <v>33</v>
      </c>
      <c r="C6" s="17" t="s">
        <v>34</v>
      </c>
      <c r="D6" s="17" t="s">
        <v>34</v>
      </c>
      <c r="E6" s="16" t="s">
        <v>35</v>
      </c>
      <c r="F6" s="17" t="s">
        <v>35</v>
      </c>
      <c r="G6" s="17" t="s">
        <v>36</v>
      </c>
      <c r="H6" s="17" t="s">
        <v>35</v>
      </c>
      <c r="I6" s="17" t="s">
        <v>34</v>
      </c>
    </row>
    <row r="7" spans="1:12" x14ac:dyDescent="0.2">
      <c r="B7" s="18">
        <f>B8+B9</f>
        <v>88291.115092762426</v>
      </c>
      <c r="C7" s="18">
        <v>5714.4755791538837</v>
      </c>
      <c r="D7" s="19">
        <f>B7+C7</f>
        <v>94005.590671916303</v>
      </c>
      <c r="E7" s="18">
        <v>15547.866875587344</v>
      </c>
      <c r="F7" s="18">
        <v>30323.333469608584</v>
      </c>
      <c r="G7" s="18">
        <v>23863.529978169114</v>
      </c>
      <c r="H7" s="19">
        <f>SUM(E7:G7)</f>
        <v>69734.730323365045</v>
      </c>
      <c r="I7" s="18">
        <v>24600.511932084748</v>
      </c>
    </row>
    <row r="8" spans="1:12" x14ac:dyDescent="0.2">
      <c r="A8" s="20" t="s">
        <v>37</v>
      </c>
      <c r="B8" s="21">
        <v>0</v>
      </c>
      <c r="C8" s="21">
        <v>2438.3225175792286</v>
      </c>
      <c r="D8" s="22" t="s">
        <v>38</v>
      </c>
      <c r="E8" s="21"/>
      <c r="F8" s="21"/>
      <c r="G8" s="21"/>
      <c r="H8" s="21"/>
      <c r="I8" s="21"/>
    </row>
    <row r="9" spans="1:12" x14ac:dyDescent="0.2">
      <c r="A9" s="20" t="s">
        <v>39</v>
      </c>
      <c r="B9" s="21">
        <v>88291.115092762426</v>
      </c>
      <c r="C9" s="21">
        <f>C7-C8</f>
        <v>3276.1530615746551</v>
      </c>
      <c r="D9" s="22" t="s">
        <v>40</v>
      </c>
      <c r="E9" s="21"/>
      <c r="F9" s="21"/>
      <c r="G9" s="21"/>
      <c r="H9" s="21"/>
      <c r="I9" s="21"/>
    </row>
    <row r="10" spans="1:12" x14ac:dyDescent="0.2">
      <c r="C10" s="20" t="s">
        <v>41</v>
      </c>
      <c r="D10" s="23">
        <v>0.74183143565823084</v>
      </c>
    </row>
    <row r="11" spans="1:12" x14ac:dyDescent="0.2">
      <c r="C11" s="20" t="s">
        <v>42</v>
      </c>
      <c r="D11" s="24">
        <v>2.5791164341003725</v>
      </c>
    </row>
    <row r="12" spans="1:12" x14ac:dyDescent="0.2">
      <c r="C12" s="20" t="s">
        <v>43</v>
      </c>
      <c r="D12" s="24">
        <v>4.8555360656817843</v>
      </c>
    </row>
    <row r="15" spans="1:12" x14ac:dyDescent="0.2">
      <c r="A15" s="25" t="str">
        <f>A3</f>
        <v>Residential Ceiling Insulation</v>
      </c>
      <c r="B15" s="26" t="s">
        <v>45</v>
      </c>
      <c r="C15" s="26" t="s">
        <v>46</v>
      </c>
      <c r="D15" s="26" t="s">
        <v>47</v>
      </c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</row>
    <row r="16" spans="1:12" x14ac:dyDescent="0.2">
      <c r="A16" s="20" t="s">
        <v>56</v>
      </c>
      <c r="B16" s="26" t="s">
        <v>57</v>
      </c>
      <c r="L16" s="26"/>
    </row>
    <row r="17" spans="1:12" x14ac:dyDescent="0.2">
      <c r="A17" s="20" t="s">
        <v>58</v>
      </c>
      <c r="B17" s="27">
        <v>1.6179082481664389</v>
      </c>
      <c r="D17" s="28"/>
    </row>
    <row r="18" spans="1:12" x14ac:dyDescent="0.2">
      <c r="A18" s="20" t="s">
        <v>59</v>
      </c>
      <c r="B18" s="27">
        <v>0.59713155327894563</v>
      </c>
      <c r="D18" s="28"/>
    </row>
    <row r="19" spans="1:12" x14ac:dyDescent="0.2">
      <c r="A19" s="20" t="s">
        <v>60</v>
      </c>
      <c r="B19" s="27">
        <v>3331.2981499999996</v>
      </c>
      <c r="D19" s="28"/>
    </row>
    <row r="20" spans="1:12" x14ac:dyDescent="0.2">
      <c r="A20" s="20" t="s">
        <v>61</v>
      </c>
      <c r="B20" s="15">
        <v>8</v>
      </c>
    </row>
    <row r="22" spans="1:12" x14ac:dyDescent="0.2">
      <c r="A22" s="29" t="s">
        <v>62</v>
      </c>
    </row>
    <row r="23" spans="1:12" x14ac:dyDescent="0.2">
      <c r="A23" s="20" t="s">
        <v>63</v>
      </c>
      <c r="B23" s="30">
        <v>21187.784615164826</v>
      </c>
      <c r="C23" s="30"/>
      <c r="D23" s="30"/>
      <c r="G23" s="30"/>
      <c r="H23" s="30"/>
      <c r="I23" s="30"/>
      <c r="J23" s="30"/>
      <c r="K23" s="30"/>
      <c r="L23" s="30"/>
    </row>
    <row r="24" spans="1:12" x14ac:dyDescent="0.2">
      <c r="A24" s="20" t="s">
        <v>64</v>
      </c>
      <c r="B24" s="30">
        <v>4038.9824640565862</v>
      </c>
      <c r="C24" s="30"/>
      <c r="D24" s="30"/>
      <c r="G24" s="30"/>
      <c r="H24" s="30"/>
      <c r="I24" s="30"/>
      <c r="J24" s="30"/>
      <c r="K24" s="30"/>
      <c r="L24" s="30"/>
    </row>
    <row r="25" spans="1:12" x14ac:dyDescent="0.2">
      <c r="A25" s="20" t="s">
        <v>65</v>
      </c>
      <c r="B25" s="30">
        <v>191.59809658659304</v>
      </c>
      <c r="C25" s="30"/>
      <c r="D25" s="30"/>
      <c r="G25" s="30"/>
      <c r="H25" s="30"/>
      <c r="I25" s="30"/>
      <c r="J25" s="30"/>
      <c r="K25" s="30"/>
      <c r="L25" s="30"/>
    </row>
    <row r="26" spans="1:12" x14ac:dyDescent="0.2">
      <c r="A26" s="20" t="s">
        <v>66</v>
      </c>
      <c r="B26" s="30">
        <v>99152.861239652993</v>
      </c>
      <c r="C26" s="30"/>
      <c r="D26" s="30"/>
      <c r="G26" s="30"/>
      <c r="H26" s="30"/>
      <c r="I26" s="30"/>
      <c r="J26" s="30"/>
      <c r="K26" s="30"/>
      <c r="L26" s="30"/>
    </row>
    <row r="27" spans="1:12" x14ac:dyDescent="0.2">
      <c r="A27" s="20" t="s">
        <v>67</v>
      </c>
      <c r="B27" s="30">
        <v>-109023.35953987361</v>
      </c>
      <c r="C27" s="30"/>
      <c r="D27" s="30"/>
      <c r="G27" s="30"/>
      <c r="H27" s="30"/>
      <c r="I27" s="30"/>
      <c r="J27" s="30"/>
      <c r="K27" s="30"/>
      <c r="L27" s="30"/>
    </row>
    <row r="28" spans="1:12" x14ac:dyDescent="0.2">
      <c r="A28" s="20" t="s">
        <v>68</v>
      </c>
      <c r="B28" s="30">
        <v>15861.247005313098</v>
      </c>
      <c r="C28" s="30"/>
      <c r="D28" s="30"/>
      <c r="G28" s="30"/>
      <c r="H28" s="30"/>
      <c r="I28" s="30"/>
      <c r="J28" s="30"/>
      <c r="K28" s="30"/>
      <c r="L28" s="30"/>
    </row>
    <row r="29" spans="1:12" x14ac:dyDescent="0.2">
      <c r="A29" s="20" t="s">
        <v>69</v>
      </c>
      <c r="B29" s="30">
        <v>1514.0160842299856</v>
      </c>
      <c r="C29" s="30"/>
      <c r="D29" s="30"/>
      <c r="G29" s="30"/>
      <c r="H29" s="30"/>
      <c r="I29" s="30"/>
      <c r="J29" s="30"/>
      <c r="K29" s="30"/>
      <c r="L29" s="30"/>
    </row>
    <row r="30" spans="1:12" x14ac:dyDescent="0.2">
      <c r="A30" s="20" t="s">
        <v>70</v>
      </c>
      <c r="B30" s="30">
        <v>4964.794415254788</v>
      </c>
      <c r="C30" s="30"/>
      <c r="D30" s="30"/>
      <c r="G30" s="30"/>
      <c r="H30" s="30"/>
      <c r="I30" s="30"/>
      <c r="J30" s="30"/>
      <c r="K30" s="30"/>
      <c r="L30" s="30"/>
    </row>
    <row r="31" spans="1:12" x14ac:dyDescent="0.2">
      <c r="A31" s="20" t="s">
        <v>71</v>
      </c>
      <c r="B31" s="30">
        <v>1523.4724733712355</v>
      </c>
      <c r="C31" s="30"/>
      <c r="D31" s="30"/>
      <c r="G31" s="30"/>
      <c r="H31" s="30"/>
      <c r="I31" s="30"/>
      <c r="J31" s="30"/>
      <c r="K31" s="30"/>
      <c r="L31" s="30"/>
    </row>
    <row r="32" spans="1:12" x14ac:dyDescent="0.2">
      <c r="A32" s="20" t="s">
        <v>72</v>
      </c>
      <c r="B32" s="30">
        <v>30323.333469608584</v>
      </c>
      <c r="C32" s="30"/>
      <c r="D32" s="30"/>
      <c r="G32" s="30"/>
      <c r="H32" s="30"/>
      <c r="I32" s="30"/>
      <c r="J32" s="30"/>
      <c r="K32" s="30"/>
      <c r="L32" s="30"/>
    </row>
    <row r="33" spans="1:12" x14ac:dyDescent="0.2">
      <c r="A33" s="20" t="s">
        <v>73</v>
      </c>
      <c r="B33" s="30">
        <v>0</v>
      </c>
      <c r="C33" s="30"/>
      <c r="D33" s="30"/>
      <c r="G33" s="30"/>
      <c r="H33" s="30"/>
      <c r="I33" s="30"/>
      <c r="J33" s="30"/>
      <c r="K33" s="30"/>
      <c r="L33" s="30"/>
    </row>
    <row r="34" spans="1:12" x14ac:dyDescent="0.2">
      <c r="A34" s="20" t="s">
        <v>74</v>
      </c>
      <c r="B34" s="30">
        <v>4.991087923338962</v>
      </c>
      <c r="C34" s="30"/>
      <c r="D34" s="30"/>
      <c r="G34" s="30"/>
      <c r="H34" s="30"/>
      <c r="I34" s="30"/>
      <c r="J34" s="30"/>
      <c r="K34" s="30"/>
      <c r="L34" s="30"/>
    </row>
    <row r="35" spans="1:12" x14ac:dyDescent="0.2">
      <c r="A35" s="20" t="s">
        <v>75</v>
      </c>
      <c r="B35" s="30">
        <v>-5.6095436731924622</v>
      </c>
      <c r="C35" s="30"/>
      <c r="D35" s="30"/>
      <c r="G35" s="30"/>
      <c r="H35" s="30"/>
      <c r="I35" s="30"/>
      <c r="J35" s="30"/>
      <c r="K35" s="30"/>
      <c r="L35" s="30"/>
    </row>
    <row r="36" spans="1:12" x14ac:dyDescent="0.2">
      <c r="A36" s="20" t="s">
        <v>76</v>
      </c>
      <c r="B36" s="30">
        <v>2.190420432448033</v>
      </c>
      <c r="C36" s="30"/>
      <c r="D36" s="30"/>
      <c r="G36" s="30"/>
      <c r="H36" s="30"/>
      <c r="I36" s="30"/>
      <c r="J36" s="30"/>
      <c r="K36" s="30"/>
      <c r="L36" s="30"/>
    </row>
    <row r="37" spans="1:12" x14ac:dyDescent="0.2">
      <c r="A37" s="20" t="s">
        <v>77</v>
      </c>
      <c r="B37" s="30">
        <v>0</v>
      </c>
      <c r="C37" s="30"/>
      <c r="D37" s="30"/>
      <c r="G37" s="30"/>
      <c r="H37" s="30"/>
      <c r="I37" s="30"/>
      <c r="J37" s="30"/>
      <c r="K37" s="30"/>
      <c r="L37" s="30"/>
    </row>
    <row r="38" spans="1:12" x14ac:dyDescent="0.2">
      <c r="A38" s="20"/>
      <c r="B38" s="30"/>
      <c r="C38" s="30"/>
      <c r="D38" s="30"/>
      <c r="G38" s="30"/>
      <c r="H38" s="30"/>
      <c r="I38" s="30"/>
      <c r="J38" s="30"/>
      <c r="K38" s="30"/>
    </row>
    <row r="39" spans="1:12" x14ac:dyDescent="0.2">
      <c r="A39" s="20" t="s">
        <v>78</v>
      </c>
      <c r="B39" s="30">
        <f>SUM(B23:B33)+SUM(B34:B37)</f>
        <v>69736.302288047678</v>
      </c>
      <c r="C39" s="30"/>
      <c r="D39" s="30"/>
      <c r="G39" s="30"/>
      <c r="H39" s="30"/>
      <c r="I39" s="30"/>
      <c r="J39" s="30"/>
      <c r="K39" s="30"/>
      <c r="L39" s="30"/>
    </row>
    <row r="40" spans="1:12" x14ac:dyDescent="0.2">
      <c r="B40" s="30"/>
      <c r="G40" s="30"/>
      <c r="H40" s="30"/>
      <c r="I40" s="30"/>
      <c r="J40" s="30"/>
      <c r="K40" s="30"/>
    </row>
    <row r="41" spans="1:12" x14ac:dyDescent="0.2">
      <c r="A41" s="29" t="s">
        <v>79</v>
      </c>
      <c r="B41" s="30"/>
      <c r="G41" s="30"/>
      <c r="H41" s="30"/>
      <c r="I41" s="30"/>
      <c r="J41" s="30"/>
      <c r="K41" s="30"/>
    </row>
    <row r="42" spans="1:12" x14ac:dyDescent="0.2">
      <c r="A42" s="20" t="s">
        <v>80</v>
      </c>
      <c r="B42" s="30">
        <v>2438.3225175792286</v>
      </c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0" t="s">
        <v>81</v>
      </c>
      <c r="B43" s="30">
        <v>24600.511932084748</v>
      </c>
      <c r="E43" s="30"/>
      <c r="F43" s="30"/>
      <c r="G43" s="30"/>
      <c r="H43" s="30"/>
      <c r="I43" s="30"/>
      <c r="J43" s="30"/>
      <c r="K43" s="30"/>
      <c r="L43" s="30"/>
    </row>
    <row r="44" spans="1:12" x14ac:dyDescent="0.2">
      <c r="A44" s="20" t="s">
        <v>82</v>
      </c>
      <c r="B44" s="30">
        <v>3276.1530615746537</v>
      </c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0" t="s">
        <v>83</v>
      </c>
      <c r="B45" s="30">
        <v>116172.51985889793</v>
      </c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20" t="s">
        <v>84</v>
      </c>
      <c r="B46" s="30">
        <v>88291.115092762426</v>
      </c>
      <c r="E46" s="30"/>
      <c r="F46" s="30"/>
      <c r="G46" s="30"/>
      <c r="H46" s="30"/>
      <c r="I46" s="30"/>
      <c r="J46" s="30"/>
      <c r="K46" s="30"/>
      <c r="L46" s="30"/>
    </row>
    <row r="47" spans="1:12" x14ac:dyDescent="0.2">
      <c r="A47" s="20" t="s">
        <v>85</v>
      </c>
      <c r="B47" s="30">
        <v>0</v>
      </c>
      <c r="E47" s="30"/>
      <c r="F47" s="30"/>
      <c r="G47" s="30"/>
      <c r="H47" s="30"/>
      <c r="I47" s="30"/>
      <c r="J47" s="30"/>
      <c r="K47" s="30"/>
      <c r="L47" s="30"/>
    </row>
    <row r="48" spans="1:12" x14ac:dyDescent="0.2">
      <c r="A48" s="20"/>
      <c r="B48" s="30"/>
      <c r="C48" s="30"/>
      <c r="E48" s="30"/>
      <c r="F48" s="30"/>
      <c r="G48" s="30"/>
      <c r="H48" s="30"/>
      <c r="I48" s="30"/>
      <c r="J48" s="30"/>
      <c r="K48" s="30"/>
    </row>
    <row r="49" spans="1:12" x14ac:dyDescent="0.2">
      <c r="A49" s="20" t="s">
        <v>86</v>
      </c>
      <c r="B49" s="30">
        <f>B42+B44+SUM(B46:B47)</f>
        <v>94005.590671916303</v>
      </c>
      <c r="C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0" t="s">
        <v>87</v>
      </c>
      <c r="B50" s="30">
        <f>SUM(B42:B43)</f>
        <v>27038.834449663977</v>
      </c>
      <c r="C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B51" s="30"/>
      <c r="C51" s="30"/>
      <c r="E51" s="30"/>
      <c r="F51" s="30"/>
      <c r="G51" s="30"/>
      <c r="H51" s="30"/>
      <c r="I51" s="30"/>
      <c r="J51" s="30"/>
      <c r="K51" s="30"/>
    </row>
    <row r="52" spans="1:12" x14ac:dyDescent="0.2">
      <c r="A52" s="20" t="s">
        <v>88</v>
      </c>
      <c r="B52" s="30">
        <f>SUM(B44:B45)</f>
        <v>119448.67292047259</v>
      </c>
      <c r="C52" s="30"/>
      <c r="E52" s="30"/>
      <c r="F52" s="30"/>
      <c r="G52" s="30"/>
      <c r="H52" s="30"/>
      <c r="I52" s="30"/>
      <c r="J52" s="30"/>
      <c r="K52" s="30"/>
      <c r="L52" s="31"/>
    </row>
    <row r="53" spans="1:12" x14ac:dyDescent="0.2">
      <c r="E53" s="30"/>
    </row>
    <row r="54" spans="1:12" x14ac:dyDescent="0.2">
      <c r="A54" s="20" t="s">
        <v>89</v>
      </c>
      <c r="B54" s="32">
        <f>IF(B49=0,"INFINITE",B39/B49)</f>
        <v>0.74183143565823095</v>
      </c>
      <c r="C54" s="32"/>
      <c r="E54" s="30"/>
      <c r="F54" s="32"/>
      <c r="G54" s="32"/>
      <c r="H54" s="32"/>
      <c r="I54" s="32"/>
      <c r="J54" s="32"/>
      <c r="K54" s="32"/>
      <c r="L54" s="32"/>
    </row>
    <row r="55" spans="1:12" x14ac:dyDescent="0.2">
      <c r="A55" s="20" t="s">
        <v>90</v>
      </c>
      <c r="B55" s="32">
        <f>IF(B50=0,"INFINITE",B39/B50)</f>
        <v>2.5791164341003729</v>
      </c>
      <c r="C55" s="32"/>
      <c r="E55" s="30"/>
      <c r="F55" s="32"/>
      <c r="G55" s="32"/>
      <c r="H55" s="32"/>
      <c r="I55" s="32"/>
      <c r="J55" s="32"/>
      <c r="K55" s="32"/>
      <c r="L55" s="32"/>
    </row>
    <row r="56" spans="1:12" x14ac:dyDescent="0.2">
      <c r="A56" s="20" t="s">
        <v>91</v>
      </c>
      <c r="B56" s="32">
        <f>IF(B43=0,"INFINITE",B52/B43)</f>
        <v>4.8555360656817852</v>
      </c>
      <c r="C56" s="32"/>
      <c r="E56" s="30"/>
      <c r="F56" s="32"/>
      <c r="G56" s="32"/>
      <c r="H56" s="32"/>
      <c r="I56" s="32"/>
      <c r="J56" s="32"/>
      <c r="K56" s="32"/>
      <c r="L56" s="32"/>
    </row>
    <row r="58" spans="1:12" x14ac:dyDescent="0.2">
      <c r="A58" s="33"/>
    </row>
  </sheetData>
  <pageMargins left="0.7" right="0.7" top="0.5" bottom="0.2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Summary Table</vt:lpstr>
      <vt:lpstr>Business On Call</vt:lpstr>
      <vt:lpstr>Residential On Call</vt:lpstr>
      <vt:lpstr>On Bill HVAC</vt:lpstr>
      <vt:lpstr>CDR</vt:lpstr>
      <vt:lpstr>Business HVAC</vt:lpstr>
      <vt:lpstr>Business Lighting</vt:lpstr>
      <vt:lpstr>Residential AC</vt:lpstr>
      <vt:lpstr>Residential Ceiling Insulation</vt:lpstr>
      <vt:lpstr>BuildSmart</vt:lpstr>
      <vt:lpstr>Low Income</vt:lpstr>
      <vt:lpstr>Low Income Renter Pilot</vt:lpstr>
      <vt:lpstr>TRC Res Building Env</vt:lpstr>
      <vt:lpstr>TRC Res HVAC</vt:lpstr>
      <vt:lpstr>TRC Res Retail</vt:lpstr>
      <vt:lpstr>TRC Res Whole Home</vt:lpstr>
      <vt:lpstr>TRC Business Cooking</vt:lpstr>
      <vt:lpstr>TRC Business HVAC</vt:lpstr>
      <vt:lpstr>TRC Business Motors</vt:lpstr>
      <vt:lpstr>TRC Business Refrigeration</vt:lpstr>
      <vt:lpstr>TRC Business Lighting</vt:lpstr>
      <vt:lpstr>TRC Business Water Heating</vt:lpstr>
      <vt:lpstr>TRC Business Custom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2024-05-11T01:58:48Z</dcterms:created>
  <dcterms:modified xsi:type="dcterms:W3CDTF">2024-05-11T02:02:03Z</dcterms:modified>
  <cp:category/>
  <cp:contentStatus/>
</cp:coreProperties>
</file>