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10DE506F-2B3D-4A45-940F-01308D22AD64}" xr6:coauthVersionLast="47" xr6:coauthVersionMax="47" xr10:uidLastSave="{00000000-0000-0000-0000-000000000000}"/>
  <bookViews>
    <workbookView xWindow="5115" yWindow="735" windowWidth="21975" windowHeight="13530" xr2:uid="{0D25C242-42DF-4AFC-8E30-87A57C24796B}"/>
  </bookViews>
  <sheets>
    <sheet name="IRP Batch" sheetId="4" r:id="rId1"/>
    <sheet name="Template Res EP Inputs" sheetId="1" r:id="rId2"/>
    <sheet name="Template SMB EP Inputs " sheetId="2" r:id="rId3"/>
    <sheet name="Template LCI EP Inputs" sheetId="3" r:id="rId4"/>
  </sheets>
  <definedNames>
    <definedName name="_Key1" hidden="1">#REF!</definedName>
    <definedName name="_Sort" hidden="1">#REF!</definedName>
    <definedName name="Pal_Workbook_GUID" hidden="1">"YIRMAU281UHJBZQ7ILWGWXW6"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4" l="1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W95" i="4"/>
  <c r="V95" i="4"/>
  <c r="W94" i="4"/>
  <c r="V94" i="4"/>
  <c r="W93" i="4"/>
  <c r="V93" i="4"/>
  <c r="W92" i="4"/>
  <c r="V92" i="4"/>
  <c r="W91" i="4"/>
  <c r="V91" i="4"/>
  <c r="W90" i="4"/>
  <c r="V90" i="4"/>
  <c r="W89" i="4"/>
  <c r="V89" i="4"/>
  <c r="W88" i="4"/>
  <c r="V88" i="4"/>
  <c r="W87" i="4"/>
  <c r="V87" i="4"/>
  <c r="W86" i="4"/>
  <c r="V86" i="4"/>
  <c r="W85" i="4"/>
  <c r="V85" i="4"/>
  <c r="W84" i="4"/>
  <c r="V84" i="4"/>
  <c r="W83" i="4"/>
  <c r="V83" i="4"/>
  <c r="W82" i="4"/>
  <c r="V82" i="4"/>
  <c r="W81" i="4"/>
  <c r="V81" i="4"/>
  <c r="W80" i="4"/>
  <c r="V80" i="4"/>
  <c r="W79" i="4"/>
  <c r="V79" i="4"/>
  <c r="W78" i="4"/>
  <c r="V78" i="4"/>
  <c r="W77" i="4"/>
  <c r="V77" i="4"/>
  <c r="W76" i="4"/>
  <c r="V76" i="4"/>
  <c r="W75" i="4"/>
  <c r="V75" i="4"/>
  <c r="W74" i="4"/>
  <c r="V74" i="4"/>
  <c r="W73" i="4"/>
  <c r="V73" i="4"/>
  <c r="W72" i="4"/>
  <c r="V72" i="4"/>
  <c r="W71" i="4"/>
  <c r="V71" i="4"/>
  <c r="W70" i="4"/>
  <c r="V70" i="4"/>
  <c r="W69" i="4"/>
  <c r="V69" i="4"/>
  <c r="W68" i="4"/>
  <c r="V68" i="4"/>
  <c r="W67" i="4"/>
  <c r="V67" i="4"/>
  <c r="W66" i="4"/>
  <c r="V66" i="4"/>
  <c r="W65" i="4"/>
  <c r="V65" i="4"/>
  <c r="W64" i="4"/>
  <c r="V64" i="4"/>
  <c r="W63" i="4"/>
  <c r="V63" i="4"/>
  <c r="W62" i="4"/>
  <c r="V62" i="4"/>
  <c r="W61" i="4"/>
  <c r="V61" i="4"/>
  <c r="W60" i="4"/>
  <c r="V60" i="4"/>
  <c r="W59" i="4"/>
  <c r="V59" i="4"/>
  <c r="W58" i="4"/>
  <c r="V58" i="4"/>
  <c r="W57" i="4"/>
  <c r="V57" i="4"/>
  <c r="W56" i="4"/>
  <c r="V56" i="4"/>
  <c r="W55" i="4"/>
  <c r="V55" i="4"/>
  <c r="W54" i="4"/>
  <c r="V54" i="4"/>
  <c r="W53" i="4"/>
  <c r="V53" i="4"/>
  <c r="W52" i="4"/>
  <c r="V52" i="4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3" i="3"/>
  <c r="AM34" i="2"/>
  <c r="AM33" i="2"/>
  <c r="AM32" i="2"/>
  <c r="AM31" i="2"/>
  <c r="AM30" i="2"/>
  <c r="AM29" i="2"/>
  <c r="AM28" i="2"/>
  <c r="AM27" i="2"/>
  <c r="AL34" i="2"/>
  <c r="AL28" i="2"/>
  <c r="AL29" i="2"/>
  <c r="AL30" i="2"/>
  <c r="AL31" i="2"/>
  <c r="AL32" i="2"/>
  <c r="AL33" i="2"/>
  <c r="AL27" i="2"/>
  <c r="AM46" i="2"/>
  <c r="AL46" i="2"/>
  <c r="AM45" i="2"/>
  <c r="AL45" i="2"/>
  <c r="AM44" i="2"/>
  <c r="AL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AL11" i="2"/>
  <c r="AM10" i="2"/>
  <c r="AL10" i="2"/>
  <c r="AM9" i="2"/>
  <c r="AL9" i="2"/>
  <c r="AM8" i="2"/>
  <c r="AL8" i="2"/>
  <c r="AM7" i="2"/>
  <c r="AL7" i="2"/>
  <c r="AM6" i="2"/>
  <c r="AL6" i="2"/>
  <c r="AM5" i="2"/>
  <c r="AL5" i="2"/>
  <c r="AM4" i="2"/>
  <c r="AL4" i="2"/>
  <c r="AM3" i="2"/>
  <c r="AL3" i="2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B97" i="4" l="1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96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52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11" i="4"/>
  <c r="B12" i="4"/>
  <c r="B13" i="4"/>
  <c r="B14" i="4"/>
  <c r="B15" i="4"/>
  <c r="B16" i="4"/>
  <c r="B17" i="4"/>
  <c r="B18" i="4"/>
  <c r="B19" i="4"/>
  <c r="B20" i="4"/>
  <c r="B10" i="4"/>
  <c r="H97" i="4" l="1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D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F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E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D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F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K96" i="4"/>
  <c r="L96" i="4"/>
  <c r="M96" i="4"/>
  <c r="N96" i="4"/>
  <c r="O96" i="4"/>
  <c r="P96" i="4"/>
  <c r="Q96" i="4"/>
  <c r="R96" i="4"/>
  <c r="S96" i="4"/>
  <c r="T96" i="4"/>
  <c r="U96" i="4"/>
  <c r="J96" i="4"/>
  <c r="I96" i="4"/>
  <c r="H96" i="4"/>
  <c r="AI4" i="3"/>
  <c r="AF4" i="3" s="1"/>
  <c r="B4" i="3" s="1"/>
  <c r="C97" i="4" s="1"/>
  <c r="AI5" i="3"/>
  <c r="AF5" i="3" s="1"/>
  <c r="B5" i="3" s="1"/>
  <c r="C98" i="4" s="1"/>
  <c r="AI6" i="3"/>
  <c r="AF6" i="3" s="1"/>
  <c r="B6" i="3" s="1"/>
  <c r="C99" i="4" s="1"/>
  <c r="AI7" i="3"/>
  <c r="AF7" i="3" s="1"/>
  <c r="B7" i="3" s="1"/>
  <c r="C100" i="4" s="1"/>
  <c r="AI8" i="3"/>
  <c r="AF8" i="3" s="1"/>
  <c r="B8" i="3" s="1"/>
  <c r="C101" i="4" s="1"/>
  <c r="AI9" i="3"/>
  <c r="AF9" i="3" s="1"/>
  <c r="B9" i="3" s="1"/>
  <c r="C102" i="4" s="1"/>
  <c r="AI10" i="3"/>
  <c r="AF10" i="3" s="1"/>
  <c r="B10" i="3" s="1"/>
  <c r="C103" i="4" s="1"/>
  <c r="AI11" i="3"/>
  <c r="AF11" i="3" s="1"/>
  <c r="B11" i="3" s="1"/>
  <c r="C104" i="4" s="1"/>
  <c r="AI12" i="3"/>
  <c r="AF12" i="3" s="1"/>
  <c r="B12" i="3" s="1"/>
  <c r="C105" i="4" s="1"/>
  <c r="AI13" i="3"/>
  <c r="AF13" i="3" s="1"/>
  <c r="B13" i="3" s="1"/>
  <c r="C106" i="4" s="1"/>
  <c r="AI14" i="3"/>
  <c r="AF14" i="3" s="1"/>
  <c r="B14" i="3" s="1"/>
  <c r="C107" i="4" s="1"/>
  <c r="AI15" i="3"/>
  <c r="AF15" i="3" s="1"/>
  <c r="B15" i="3" s="1"/>
  <c r="C108" i="4" s="1"/>
  <c r="AI16" i="3"/>
  <c r="AF16" i="3" s="1"/>
  <c r="B16" i="3" s="1"/>
  <c r="C109" i="4" s="1"/>
  <c r="AI17" i="3"/>
  <c r="AF17" i="3" s="1"/>
  <c r="B17" i="3" s="1"/>
  <c r="C110" i="4" s="1"/>
  <c r="AI18" i="3"/>
  <c r="AF18" i="3" s="1"/>
  <c r="B18" i="3" s="1"/>
  <c r="C111" i="4" s="1"/>
  <c r="AI3" i="3"/>
  <c r="AF3" i="3" s="1"/>
  <c r="B3" i="3" s="1"/>
  <c r="C96" i="4" s="1"/>
  <c r="R4" i="3"/>
  <c r="X97" i="4" s="1"/>
  <c r="R5" i="3"/>
  <c r="X98" i="4" s="1"/>
  <c r="R6" i="3"/>
  <c r="X99" i="4" s="1"/>
  <c r="R7" i="3"/>
  <c r="X100" i="4" s="1"/>
  <c r="R8" i="3"/>
  <c r="X101" i="4" s="1"/>
  <c r="R9" i="3"/>
  <c r="X102" i="4" s="1"/>
  <c r="R10" i="3"/>
  <c r="X103" i="4" s="1"/>
  <c r="R11" i="3"/>
  <c r="X104" i="4" s="1"/>
  <c r="R12" i="3"/>
  <c r="X105" i="4" s="1"/>
  <c r="R13" i="3"/>
  <c r="X106" i="4" s="1"/>
  <c r="R14" i="3"/>
  <c r="X107" i="4" s="1"/>
  <c r="R15" i="3"/>
  <c r="X108" i="4" s="1"/>
  <c r="R16" i="3"/>
  <c r="X109" i="4" s="1"/>
  <c r="R17" i="3"/>
  <c r="X110" i="4" s="1"/>
  <c r="R18" i="3"/>
  <c r="X111" i="4" s="1"/>
  <c r="R3" i="3"/>
  <c r="X96" i="4" s="1"/>
  <c r="L4" i="3"/>
  <c r="D97" i="4" s="1"/>
  <c r="M4" i="3"/>
  <c r="E97" i="4" s="1"/>
  <c r="N4" i="3"/>
  <c r="F97" i="4" s="1"/>
  <c r="L5" i="3"/>
  <c r="D98" i="4" s="1"/>
  <c r="M5" i="3"/>
  <c r="E98" i="4" s="1"/>
  <c r="N5" i="3"/>
  <c r="F98" i="4" s="1"/>
  <c r="L6" i="3"/>
  <c r="M6" i="3"/>
  <c r="E99" i="4" s="1"/>
  <c r="N6" i="3"/>
  <c r="F99" i="4" s="1"/>
  <c r="L7" i="3"/>
  <c r="D100" i="4" s="1"/>
  <c r="M7" i="3"/>
  <c r="E100" i="4" s="1"/>
  <c r="N7" i="3"/>
  <c r="F100" i="4" s="1"/>
  <c r="L8" i="3"/>
  <c r="D101" i="4" s="1"/>
  <c r="M8" i="3"/>
  <c r="E101" i="4" s="1"/>
  <c r="N8" i="3"/>
  <c r="L9" i="3"/>
  <c r="D102" i="4" s="1"/>
  <c r="M9" i="3"/>
  <c r="E102" i="4" s="1"/>
  <c r="N9" i="3"/>
  <c r="F102" i="4" s="1"/>
  <c r="L10" i="3"/>
  <c r="D103" i="4" s="1"/>
  <c r="M10" i="3"/>
  <c r="E103" i="4" s="1"/>
  <c r="N10" i="3"/>
  <c r="F103" i="4" s="1"/>
  <c r="L11" i="3"/>
  <c r="D104" i="4" s="1"/>
  <c r="M11" i="3"/>
  <c r="N11" i="3"/>
  <c r="F104" i="4" s="1"/>
  <c r="L12" i="3"/>
  <c r="D105" i="4" s="1"/>
  <c r="M12" i="3"/>
  <c r="E105" i="4" s="1"/>
  <c r="N12" i="3"/>
  <c r="F105" i="4" s="1"/>
  <c r="L13" i="3"/>
  <c r="D106" i="4" s="1"/>
  <c r="M13" i="3"/>
  <c r="E106" i="4" s="1"/>
  <c r="N13" i="3"/>
  <c r="F106" i="4" s="1"/>
  <c r="L14" i="3"/>
  <c r="M14" i="3"/>
  <c r="E107" i="4" s="1"/>
  <c r="N14" i="3"/>
  <c r="F107" i="4" s="1"/>
  <c r="L15" i="3"/>
  <c r="D108" i="4" s="1"/>
  <c r="M15" i="3"/>
  <c r="E108" i="4" s="1"/>
  <c r="N15" i="3"/>
  <c r="F108" i="4" s="1"/>
  <c r="L16" i="3"/>
  <c r="D109" i="4" s="1"/>
  <c r="M16" i="3"/>
  <c r="E109" i="4" s="1"/>
  <c r="N16" i="3"/>
  <c r="L17" i="3"/>
  <c r="D110" i="4" s="1"/>
  <c r="M17" i="3"/>
  <c r="E110" i="4" s="1"/>
  <c r="N17" i="3"/>
  <c r="F110" i="4" s="1"/>
  <c r="L18" i="3"/>
  <c r="D111" i="4" s="1"/>
  <c r="M18" i="3"/>
  <c r="E111" i="4" s="1"/>
  <c r="N18" i="3"/>
  <c r="F111" i="4" s="1"/>
  <c r="N3" i="3"/>
  <c r="F96" i="4" s="1"/>
  <c r="M3" i="3"/>
  <c r="E96" i="4" s="1"/>
  <c r="L3" i="3"/>
  <c r="D96" i="4" s="1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K52" i="4"/>
  <c r="L52" i="4"/>
  <c r="M52" i="4"/>
  <c r="N52" i="4"/>
  <c r="O52" i="4"/>
  <c r="P52" i="4"/>
  <c r="Q52" i="4"/>
  <c r="R52" i="4"/>
  <c r="S52" i="4"/>
  <c r="T52" i="4"/>
  <c r="U52" i="4"/>
  <c r="J52" i="4"/>
  <c r="I52" i="4"/>
  <c r="H52" i="4"/>
  <c r="AI4" i="2"/>
  <c r="AI5" i="2"/>
  <c r="AF5" i="2" s="1"/>
  <c r="B5" i="2" s="1"/>
  <c r="C54" i="4" s="1"/>
  <c r="AI6" i="2"/>
  <c r="AF6" i="2" s="1"/>
  <c r="B6" i="2" s="1"/>
  <c r="C55" i="4" s="1"/>
  <c r="AI7" i="2"/>
  <c r="AF7" i="2" s="1"/>
  <c r="B7" i="2" s="1"/>
  <c r="C56" i="4" s="1"/>
  <c r="AI8" i="2"/>
  <c r="AF8" i="2" s="1"/>
  <c r="B8" i="2" s="1"/>
  <c r="C57" i="4" s="1"/>
  <c r="AI9" i="2"/>
  <c r="AI10" i="2"/>
  <c r="AI11" i="2"/>
  <c r="AF11" i="2" s="1"/>
  <c r="B11" i="2" s="1"/>
  <c r="C60" i="4" s="1"/>
  <c r="AI12" i="2"/>
  <c r="AI13" i="2"/>
  <c r="AF13" i="2" s="1"/>
  <c r="B13" i="2" s="1"/>
  <c r="C62" i="4" s="1"/>
  <c r="AI14" i="2"/>
  <c r="AI15" i="2"/>
  <c r="AI16" i="2"/>
  <c r="AF16" i="2" s="1"/>
  <c r="B16" i="2" s="1"/>
  <c r="C65" i="4" s="1"/>
  <c r="AI17" i="2"/>
  <c r="AI18" i="2"/>
  <c r="AF18" i="2" s="1"/>
  <c r="B18" i="2" s="1"/>
  <c r="C67" i="4" s="1"/>
  <c r="AI19" i="2"/>
  <c r="AF19" i="2" s="1"/>
  <c r="B19" i="2" s="1"/>
  <c r="C68" i="4" s="1"/>
  <c r="AI20" i="2"/>
  <c r="AI21" i="2"/>
  <c r="AF21" i="2" s="1"/>
  <c r="B21" i="2" s="1"/>
  <c r="C70" i="4" s="1"/>
  <c r="AI22" i="2"/>
  <c r="AI23" i="2"/>
  <c r="AI24" i="2"/>
  <c r="AF24" i="2" s="1"/>
  <c r="B24" i="2" s="1"/>
  <c r="C73" i="4" s="1"/>
  <c r="AI25" i="2"/>
  <c r="AI26" i="2"/>
  <c r="AI27" i="2"/>
  <c r="AF27" i="2" s="1"/>
  <c r="B27" i="2" s="1"/>
  <c r="C76" i="4" s="1"/>
  <c r="AI28" i="2"/>
  <c r="AI29" i="2"/>
  <c r="AF29" i="2" s="1"/>
  <c r="B29" i="2" s="1"/>
  <c r="C78" i="4" s="1"/>
  <c r="AI30" i="2"/>
  <c r="AI31" i="2"/>
  <c r="AF31" i="2" s="1"/>
  <c r="B31" i="2" s="1"/>
  <c r="C80" i="4" s="1"/>
  <c r="AI32" i="2"/>
  <c r="AF32" i="2" s="1"/>
  <c r="B32" i="2" s="1"/>
  <c r="C81" i="4" s="1"/>
  <c r="AI33" i="2"/>
  <c r="AI34" i="2"/>
  <c r="AI35" i="2"/>
  <c r="AF35" i="2" s="1"/>
  <c r="B35" i="2" s="1"/>
  <c r="C84" i="4" s="1"/>
  <c r="AI36" i="2"/>
  <c r="AI37" i="2"/>
  <c r="AF37" i="2" s="1"/>
  <c r="B37" i="2" s="1"/>
  <c r="C86" i="4" s="1"/>
  <c r="AI38" i="2"/>
  <c r="AF38" i="2" s="1"/>
  <c r="B38" i="2" s="1"/>
  <c r="C87" i="4" s="1"/>
  <c r="AI39" i="2"/>
  <c r="AI40" i="2"/>
  <c r="AF40" i="2" s="1"/>
  <c r="B40" i="2" s="1"/>
  <c r="C89" i="4" s="1"/>
  <c r="AI41" i="2"/>
  <c r="AI42" i="2"/>
  <c r="AI43" i="2"/>
  <c r="AF43" i="2" s="1"/>
  <c r="B43" i="2" s="1"/>
  <c r="C92" i="4" s="1"/>
  <c r="AI44" i="2"/>
  <c r="AI45" i="2"/>
  <c r="AF45" i="2" s="1"/>
  <c r="B45" i="2" s="1"/>
  <c r="C94" i="4" s="1"/>
  <c r="AI46" i="2"/>
  <c r="AF46" i="2" s="1"/>
  <c r="B46" i="2" s="1"/>
  <c r="C95" i="4" s="1"/>
  <c r="AI3" i="2"/>
  <c r="AF3" i="2" s="1"/>
  <c r="B3" i="2" s="1"/>
  <c r="C52" i="4" s="1"/>
  <c r="AF4" i="2"/>
  <c r="B4" i="2" s="1"/>
  <c r="C53" i="4" s="1"/>
  <c r="AF9" i="2"/>
  <c r="B9" i="2" s="1"/>
  <c r="C58" i="4" s="1"/>
  <c r="AF10" i="2"/>
  <c r="B10" i="2" s="1"/>
  <c r="C59" i="4" s="1"/>
  <c r="AF12" i="2"/>
  <c r="B12" i="2" s="1"/>
  <c r="C61" i="4" s="1"/>
  <c r="AF14" i="2"/>
  <c r="B14" i="2" s="1"/>
  <c r="C63" i="4" s="1"/>
  <c r="AF15" i="2"/>
  <c r="B15" i="2" s="1"/>
  <c r="C64" i="4" s="1"/>
  <c r="AF17" i="2"/>
  <c r="B17" i="2" s="1"/>
  <c r="C66" i="4" s="1"/>
  <c r="AF20" i="2"/>
  <c r="B20" i="2" s="1"/>
  <c r="C69" i="4" s="1"/>
  <c r="AF22" i="2"/>
  <c r="B22" i="2" s="1"/>
  <c r="C71" i="4" s="1"/>
  <c r="AF23" i="2"/>
  <c r="B23" i="2" s="1"/>
  <c r="C72" i="4" s="1"/>
  <c r="AF25" i="2"/>
  <c r="B25" i="2" s="1"/>
  <c r="C74" i="4" s="1"/>
  <c r="AF26" i="2"/>
  <c r="B26" i="2" s="1"/>
  <c r="C75" i="4" s="1"/>
  <c r="AF28" i="2"/>
  <c r="B28" i="2" s="1"/>
  <c r="C77" i="4" s="1"/>
  <c r="AF30" i="2"/>
  <c r="B30" i="2" s="1"/>
  <c r="C79" i="4" s="1"/>
  <c r="AF33" i="2"/>
  <c r="B33" i="2" s="1"/>
  <c r="C82" i="4" s="1"/>
  <c r="AF34" i="2"/>
  <c r="B34" i="2" s="1"/>
  <c r="C83" i="4" s="1"/>
  <c r="AF36" i="2"/>
  <c r="B36" i="2" s="1"/>
  <c r="C85" i="4" s="1"/>
  <c r="AF39" i="2"/>
  <c r="B39" i="2" s="1"/>
  <c r="C88" i="4" s="1"/>
  <c r="AF41" i="2"/>
  <c r="B41" i="2" s="1"/>
  <c r="C90" i="4" s="1"/>
  <c r="AF42" i="2"/>
  <c r="B42" i="2" s="1"/>
  <c r="C91" i="4" s="1"/>
  <c r="AF44" i="2"/>
  <c r="B44" i="2" s="1"/>
  <c r="C93" i="4" s="1"/>
  <c r="R46" i="2"/>
  <c r="X95" i="4" s="1"/>
  <c r="R36" i="2"/>
  <c r="X85" i="4" s="1"/>
  <c r="R37" i="2"/>
  <c r="X86" i="4" s="1"/>
  <c r="R38" i="2"/>
  <c r="X87" i="4" s="1"/>
  <c r="R39" i="2"/>
  <c r="X88" i="4" s="1"/>
  <c r="R40" i="2"/>
  <c r="X89" i="4" s="1"/>
  <c r="R41" i="2"/>
  <c r="X90" i="4" s="1"/>
  <c r="R42" i="2"/>
  <c r="X91" i="4" s="1"/>
  <c r="R43" i="2"/>
  <c r="X92" i="4" s="1"/>
  <c r="R44" i="2"/>
  <c r="X93" i="4" s="1"/>
  <c r="R45" i="2"/>
  <c r="X94" i="4" s="1"/>
  <c r="R35" i="2"/>
  <c r="X84" i="4" s="1"/>
  <c r="R28" i="2"/>
  <c r="X77" i="4" s="1"/>
  <c r="R29" i="2"/>
  <c r="X78" i="4" s="1"/>
  <c r="R30" i="2"/>
  <c r="X79" i="4" s="1"/>
  <c r="R31" i="2"/>
  <c r="X80" i="4" s="1"/>
  <c r="R32" i="2"/>
  <c r="X81" i="4" s="1"/>
  <c r="R33" i="2"/>
  <c r="X82" i="4" s="1"/>
  <c r="R34" i="2"/>
  <c r="X83" i="4" s="1"/>
  <c r="R27" i="2"/>
  <c r="X76" i="4" s="1"/>
  <c r="R4" i="2"/>
  <c r="X53" i="4" s="1"/>
  <c r="R5" i="2"/>
  <c r="X54" i="4" s="1"/>
  <c r="R6" i="2"/>
  <c r="X55" i="4" s="1"/>
  <c r="R7" i="2"/>
  <c r="X56" i="4" s="1"/>
  <c r="R8" i="2"/>
  <c r="X57" i="4" s="1"/>
  <c r="R9" i="2"/>
  <c r="X58" i="4" s="1"/>
  <c r="R10" i="2"/>
  <c r="X59" i="4" s="1"/>
  <c r="R11" i="2"/>
  <c r="X60" i="4" s="1"/>
  <c r="R12" i="2"/>
  <c r="X61" i="4" s="1"/>
  <c r="R13" i="2"/>
  <c r="X62" i="4" s="1"/>
  <c r="R14" i="2"/>
  <c r="X63" i="4" s="1"/>
  <c r="R15" i="2"/>
  <c r="X64" i="4" s="1"/>
  <c r="R16" i="2"/>
  <c r="X65" i="4" s="1"/>
  <c r="R17" i="2"/>
  <c r="X66" i="4" s="1"/>
  <c r="R18" i="2"/>
  <c r="X67" i="4" s="1"/>
  <c r="R19" i="2"/>
  <c r="X68" i="4" s="1"/>
  <c r="R20" i="2"/>
  <c r="X69" i="4" s="1"/>
  <c r="R21" i="2"/>
  <c r="X70" i="4" s="1"/>
  <c r="R22" i="2"/>
  <c r="X71" i="4" s="1"/>
  <c r="R23" i="2"/>
  <c r="X72" i="4" s="1"/>
  <c r="R24" i="2"/>
  <c r="X73" i="4" s="1"/>
  <c r="R25" i="2"/>
  <c r="X74" i="4" s="1"/>
  <c r="R26" i="2"/>
  <c r="X75" i="4" s="1"/>
  <c r="R3" i="2"/>
  <c r="X52" i="4" s="1"/>
  <c r="L28" i="2"/>
  <c r="D77" i="4" s="1"/>
  <c r="M28" i="2"/>
  <c r="E77" i="4" s="1"/>
  <c r="N28" i="2"/>
  <c r="F77" i="4" s="1"/>
  <c r="L29" i="2"/>
  <c r="D78" i="4" s="1"/>
  <c r="M29" i="2"/>
  <c r="E78" i="4" s="1"/>
  <c r="N29" i="2"/>
  <c r="F78" i="4" s="1"/>
  <c r="L30" i="2"/>
  <c r="D79" i="4" s="1"/>
  <c r="M30" i="2"/>
  <c r="E79" i="4" s="1"/>
  <c r="N30" i="2"/>
  <c r="F79" i="4" s="1"/>
  <c r="L31" i="2"/>
  <c r="D80" i="4" s="1"/>
  <c r="M31" i="2"/>
  <c r="E80" i="4" s="1"/>
  <c r="N31" i="2"/>
  <c r="F80" i="4" s="1"/>
  <c r="L32" i="2"/>
  <c r="D81" i="4" s="1"/>
  <c r="M32" i="2"/>
  <c r="E81" i="4" s="1"/>
  <c r="N32" i="2"/>
  <c r="F81" i="4" s="1"/>
  <c r="L33" i="2"/>
  <c r="D82" i="4" s="1"/>
  <c r="M33" i="2"/>
  <c r="E82" i="4" s="1"/>
  <c r="N33" i="2"/>
  <c r="F82" i="4" s="1"/>
  <c r="L34" i="2"/>
  <c r="D83" i="4" s="1"/>
  <c r="M34" i="2"/>
  <c r="E83" i="4" s="1"/>
  <c r="N34" i="2"/>
  <c r="F83" i="4" s="1"/>
  <c r="N27" i="2"/>
  <c r="F76" i="4" s="1"/>
  <c r="M27" i="2"/>
  <c r="E76" i="4" s="1"/>
  <c r="L27" i="2"/>
  <c r="D76" i="4" s="1"/>
  <c r="L4" i="2" l="1"/>
  <c r="D53" i="4" s="1"/>
  <c r="M4" i="2"/>
  <c r="E53" i="4" s="1"/>
  <c r="N4" i="2"/>
  <c r="F53" i="4" s="1"/>
  <c r="L5" i="2"/>
  <c r="D54" i="4" s="1"/>
  <c r="M5" i="2"/>
  <c r="E54" i="4" s="1"/>
  <c r="N5" i="2"/>
  <c r="F54" i="4" s="1"/>
  <c r="L6" i="2"/>
  <c r="D55" i="4" s="1"/>
  <c r="M6" i="2"/>
  <c r="E55" i="4" s="1"/>
  <c r="N6" i="2"/>
  <c r="F55" i="4" s="1"/>
  <c r="L7" i="2"/>
  <c r="D56" i="4" s="1"/>
  <c r="M7" i="2"/>
  <c r="E56" i="4" s="1"/>
  <c r="N7" i="2"/>
  <c r="F56" i="4" s="1"/>
  <c r="L8" i="2"/>
  <c r="D57" i="4" s="1"/>
  <c r="M8" i="2"/>
  <c r="E57" i="4" s="1"/>
  <c r="N8" i="2"/>
  <c r="F57" i="4" s="1"/>
  <c r="L9" i="2"/>
  <c r="D58" i="4" s="1"/>
  <c r="M9" i="2"/>
  <c r="E58" i="4" s="1"/>
  <c r="N9" i="2"/>
  <c r="F58" i="4" s="1"/>
  <c r="L10" i="2"/>
  <c r="D59" i="4" s="1"/>
  <c r="M10" i="2"/>
  <c r="E59" i="4" s="1"/>
  <c r="N10" i="2"/>
  <c r="F59" i="4" s="1"/>
  <c r="L11" i="2"/>
  <c r="D60" i="4" s="1"/>
  <c r="M11" i="2"/>
  <c r="E60" i="4" s="1"/>
  <c r="N11" i="2"/>
  <c r="F60" i="4" s="1"/>
  <c r="L12" i="2"/>
  <c r="D61" i="4" s="1"/>
  <c r="M12" i="2"/>
  <c r="E61" i="4" s="1"/>
  <c r="N12" i="2"/>
  <c r="F61" i="4" s="1"/>
  <c r="L13" i="2"/>
  <c r="D62" i="4" s="1"/>
  <c r="M13" i="2"/>
  <c r="E62" i="4" s="1"/>
  <c r="N13" i="2"/>
  <c r="F62" i="4" s="1"/>
  <c r="L14" i="2"/>
  <c r="D63" i="4" s="1"/>
  <c r="M14" i="2"/>
  <c r="E63" i="4" s="1"/>
  <c r="N14" i="2"/>
  <c r="F63" i="4" s="1"/>
  <c r="L15" i="2"/>
  <c r="D64" i="4" s="1"/>
  <c r="M15" i="2"/>
  <c r="E64" i="4" s="1"/>
  <c r="N15" i="2"/>
  <c r="F64" i="4" s="1"/>
  <c r="L16" i="2"/>
  <c r="D65" i="4" s="1"/>
  <c r="M16" i="2"/>
  <c r="E65" i="4" s="1"/>
  <c r="N16" i="2"/>
  <c r="F65" i="4" s="1"/>
  <c r="L17" i="2"/>
  <c r="D66" i="4" s="1"/>
  <c r="M17" i="2"/>
  <c r="E66" i="4" s="1"/>
  <c r="N17" i="2"/>
  <c r="F66" i="4" s="1"/>
  <c r="L18" i="2"/>
  <c r="D67" i="4" s="1"/>
  <c r="M18" i="2"/>
  <c r="E67" i="4" s="1"/>
  <c r="N18" i="2"/>
  <c r="F67" i="4" s="1"/>
  <c r="L19" i="2"/>
  <c r="D68" i="4" s="1"/>
  <c r="M19" i="2"/>
  <c r="E68" i="4" s="1"/>
  <c r="N19" i="2"/>
  <c r="F68" i="4" s="1"/>
  <c r="L20" i="2"/>
  <c r="D69" i="4" s="1"/>
  <c r="M20" i="2"/>
  <c r="E69" i="4" s="1"/>
  <c r="N20" i="2"/>
  <c r="F69" i="4" s="1"/>
  <c r="L21" i="2"/>
  <c r="D70" i="4" s="1"/>
  <c r="M21" i="2"/>
  <c r="E70" i="4" s="1"/>
  <c r="N21" i="2"/>
  <c r="F70" i="4" s="1"/>
  <c r="L22" i="2"/>
  <c r="D71" i="4" s="1"/>
  <c r="M22" i="2"/>
  <c r="E71" i="4" s="1"/>
  <c r="N22" i="2"/>
  <c r="F71" i="4" s="1"/>
  <c r="L23" i="2"/>
  <c r="D72" i="4" s="1"/>
  <c r="M23" i="2"/>
  <c r="E72" i="4" s="1"/>
  <c r="N23" i="2"/>
  <c r="F72" i="4" s="1"/>
  <c r="L24" i="2"/>
  <c r="D73" i="4" s="1"/>
  <c r="M24" i="2"/>
  <c r="E73" i="4" s="1"/>
  <c r="N24" i="2"/>
  <c r="F73" i="4" s="1"/>
  <c r="L25" i="2"/>
  <c r="D74" i="4" s="1"/>
  <c r="M25" i="2"/>
  <c r="E74" i="4" s="1"/>
  <c r="N25" i="2"/>
  <c r="F74" i="4" s="1"/>
  <c r="L26" i="2"/>
  <c r="D75" i="4" s="1"/>
  <c r="M26" i="2"/>
  <c r="E75" i="4" s="1"/>
  <c r="N26" i="2"/>
  <c r="F75" i="4" s="1"/>
  <c r="L35" i="2"/>
  <c r="D84" i="4" s="1"/>
  <c r="M35" i="2"/>
  <c r="E84" i="4" s="1"/>
  <c r="N35" i="2"/>
  <c r="F84" i="4" s="1"/>
  <c r="L36" i="2"/>
  <c r="D85" i="4" s="1"/>
  <c r="M36" i="2"/>
  <c r="E85" i="4" s="1"/>
  <c r="N36" i="2"/>
  <c r="F85" i="4" s="1"/>
  <c r="L37" i="2"/>
  <c r="D86" i="4" s="1"/>
  <c r="M37" i="2"/>
  <c r="E86" i="4" s="1"/>
  <c r="N37" i="2"/>
  <c r="F86" i="4" s="1"/>
  <c r="L38" i="2"/>
  <c r="D87" i="4" s="1"/>
  <c r="M38" i="2"/>
  <c r="E87" i="4" s="1"/>
  <c r="N38" i="2"/>
  <c r="F87" i="4" s="1"/>
  <c r="L39" i="2"/>
  <c r="D88" i="4" s="1"/>
  <c r="M39" i="2"/>
  <c r="E88" i="4" s="1"/>
  <c r="N39" i="2"/>
  <c r="F88" i="4" s="1"/>
  <c r="L40" i="2"/>
  <c r="D89" i="4" s="1"/>
  <c r="M40" i="2"/>
  <c r="E89" i="4" s="1"/>
  <c r="N40" i="2"/>
  <c r="F89" i="4" s="1"/>
  <c r="L41" i="2"/>
  <c r="D90" i="4" s="1"/>
  <c r="M41" i="2"/>
  <c r="E90" i="4" s="1"/>
  <c r="N41" i="2"/>
  <c r="F90" i="4" s="1"/>
  <c r="L42" i="2"/>
  <c r="D91" i="4" s="1"/>
  <c r="M42" i="2"/>
  <c r="E91" i="4" s="1"/>
  <c r="N42" i="2"/>
  <c r="F91" i="4" s="1"/>
  <c r="L43" i="2"/>
  <c r="D92" i="4" s="1"/>
  <c r="M43" i="2"/>
  <c r="E92" i="4" s="1"/>
  <c r="N43" i="2"/>
  <c r="F92" i="4" s="1"/>
  <c r="L44" i="2"/>
  <c r="D93" i="4" s="1"/>
  <c r="M44" i="2"/>
  <c r="E93" i="4" s="1"/>
  <c r="N44" i="2"/>
  <c r="F93" i="4" s="1"/>
  <c r="L45" i="2"/>
  <c r="D94" i="4" s="1"/>
  <c r="M45" i="2"/>
  <c r="E94" i="4" s="1"/>
  <c r="N45" i="2"/>
  <c r="F94" i="4" s="1"/>
  <c r="L46" i="2"/>
  <c r="D95" i="4" s="1"/>
  <c r="M46" i="2"/>
  <c r="E95" i="4" s="1"/>
  <c r="N46" i="2"/>
  <c r="F95" i="4" s="1"/>
  <c r="N3" i="2"/>
  <c r="F52" i="4" s="1"/>
  <c r="M3" i="2"/>
  <c r="E52" i="4" s="1"/>
  <c r="L3" i="2"/>
  <c r="D52" i="4" s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10" i="4"/>
  <c r="J11" i="4"/>
  <c r="K11" i="4"/>
  <c r="L11" i="4"/>
  <c r="M11" i="4"/>
  <c r="N11" i="4"/>
  <c r="O11" i="4"/>
  <c r="P11" i="4"/>
  <c r="Q11" i="4"/>
  <c r="R11" i="4"/>
  <c r="S11" i="4"/>
  <c r="T11" i="4"/>
  <c r="U11" i="4"/>
  <c r="J12" i="4"/>
  <c r="K12" i="4"/>
  <c r="L12" i="4"/>
  <c r="M12" i="4"/>
  <c r="N12" i="4"/>
  <c r="O12" i="4"/>
  <c r="P12" i="4"/>
  <c r="Q12" i="4"/>
  <c r="R12" i="4"/>
  <c r="S12" i="4"/>
  <c r="T12" i="4"/>
  <c r="U12" i="4"/>
  <c r="J13" i="4"/>
  <c r="K13" i="4"/>
  <c r="L13" i="4"/>
  <c r="M13" i="4"/>
  <c r="N13" i="4"/>
  <c r="O13" i="4"/>
  <c r="P13" i="4"/>
  <c r="Q13" i="4"/>
  <c r="R13" i="4"/>
  <c r="S13" i="4"/>
  <c r="T13" i="4"/>
  <c r="U13" i="4"/>
  <c r="J14" i="4"/>
  <c r="K14" i="4"/>
  <c r="L14" i="4"/>
  <c r="M14" i="4"/>
  <c r="N14" i="4"/>
  <c r="O14" i="4"/>
  <c r="P14" i="4"/>
  <c r="Q14" i="4"/>
  <c r="R14" i="4"/>
  <c r="S14" i="4"/>
  <c r="T14" i="4"/>
  <c r="U14" i="4"/>
  <c r="J15" i="4"/>
  <c r="K15" i="4"/>
  <c r="L15" i="4"/>
  <c r="M15" i="4"/>
  <c r="N15" i="4"/>
  <c r="O15" i="4"/>
  <c r="P15" i="4"/>
  <c r="Q15" i="4"/>
  <c r="R15" i="4"/>
  <c r="S15" i="4"/>
  <c r="T15" i="4"/>
  <c r="U15" i="4"/>
  <c r="J16" i="4"/>
  <c r="K16" i="4"/>
  <c r="L16" i="4"/>
  <c r="M16" i="4"/>
  <c r="N16" i="4"/>
  <c r="O16" i="4"/>
  <c r="P16" i="4"/>
  <c r="Q16" i="4"/>
  <c r="R16" i="4"/>
  <c r="S16" i="4"/>
  <c r="T16" i="4"/>
  <c r="U16" i="4"/>
  <c r="J17" i="4"/>
  <c r="K17" i="4"/>
  <c r="L17" i="4"/>
  <c r="M17" i="4"/>
  <c r="N17" i="4"/>
  <c r="O17" i="4"/>
  <c r="P17" i="4"/>
  <c r="Q17" i="4"/>
  <c r="R17" i="4"/>
  <c r="S17" i="4"/>
  <c r="T17" i="4"/>
  <c r="U17" i="4"/>
  <c r="J18" i="4"/>
  <c r="K18" i="4"/>
  <c r="L18" i="4"/>
  <c r="M18" i="4"/>
  <c r="N18" i="4"/>
  <c r="O18" i="4"/>
  <c r="P18" i="4"/>
  <c r="Q18" i="4"/>
  <c r="R18" i="4"/>
  <c r="S18" i="4"/>
  <c r="T18" i="4"/>
  <c r="U18" i="4"/>
  <c r="J19" i="4"/>
  <c r="K19" i="4"/>
  <c r="L19" i="4"/>
  <c r="M19" i="4"/>
  <c r="N19" i="4"/>
  <c r="O19" i="4"/>
  <c r="P19" i="4"/>
  <c r="Q19" i="4"/>
  <c r="R19" i="4"/>
  <c r="S19" i="4"/>
  <c r="T19" i="4"/>
  <c r="U19" i="4"/>
  <c r="J20" i="4"/>
  <c r="K20" i="4"/>
  <c r="L20" i="4"/>
  <c r="M20" i="4"/>
  <c r="N20" i="4"/>
  <c r="O20" i="4"/>
  <c r="P20" i="4"/>
  <c r="Q20" i="4"/>
  <c r="R20" i="4"/>
  <c r="S20" i="4"/>
  <c r="T20" i="4"/>
  <c r="U20" i="4"/>
  <c r="J21" i="4"/>
  <c r="K21" i="4"/>
  <c r="L21" i="4"/>
  <c r="M21" i="4"/>
  <c r="N21" i="4"/>
  <c r="O21" i="4"/>
  <c r="P21" i="4"/>
  <c r="Q21" i="4"/>
  <c r="R21" i="4"/>
  <c r="S21" i="4"/>
  <c r="T21" i="4"/>
  <c r="U21" i="4"/>
  <c r="J22" i="4"/>
  <c r="K22" i="4"/>
  <c r="L22" i="4"/>
  <c r="M22" i="4"/>
  <c r="N22" i="4"/>
  <c r="O22" i="4"/>
  <c r="P22" i="4"/>
  <c r="Q22" i="4"/>
  <c r="R22" i="4"/>
  <c r="S22" i="4"/>
  <c r="T22" i="4"/>
  <c r="U22" i="4"/>
  <c r="J23" i="4"/>
  <c r="K23" i="4"/>
  <c r="L23" i="4"/>
  <c r="M23" i="4"/>
  <c r="N23" i="4"/>
  <c r="O23" i="4"/>
  <c r="P23" i="4"/>
  <c r="Q23" i="4"/>
  <c r="R23" i="4"/>
  <c r="S23" i="4"/>
  <c r="T23" i="4"/>
  <c r="U23" i="4"/>
  <c r="J24" i="4"/>
  <c r="K24" i="4"/>
  <c r="L24" i="4"/>
  <c r="M24" i="4"/>
  <c r="N24" i="4"/>
  <c r="O24" i="4"/>
  <c r="P24" i="4"/>
  <c r="Q24" i="4"/>
  <c r="R24" i="4"/>
  <c r="S24" i="4"/>
  <c r="T24" i="4"/>
  <c r="U24" i="4"/>
  <c r="J25" i="4"/>
  <c r="K25" i="4"/>
  <c r="L25" i="4"/>
  <c r="M25" i="4"/>
  <c r="N25" i="4"/>
  <c r="O25" i="4"/>
  <c r="P25" i="4"/>
  <c r="Q25" i="4"/>
  <c r="R25" i="4"/>
  <c r="S25" i="4"/>
  <c r="T25" i="4"/>
  <c r="U25" i="4"/>
  <c r="J26" i="4"/>
  <c r="K26" i="4"/>
  <c r="L26" i="4"/>
  <c r="M26" i="4"/>
  <c r="N26" i="4"/>
  <c r="O26" i="4"/>
  <c r="P26" i="4"/>
  <c r="Q26" i="4"/>
  <c r="R26" i="4"/>
  <c r="S26" i="4"/>
  <c r="T26" i="4"/>
  <c r="U26" i="4"/>
  <c r="J27" i="4"/>
  <c r="K27" i="4"/>
  <c r="L27" i="4"/>
  <c r="M27" i="4"/>
  <c r="N27" i="4"/>
  <c r="O27" i="4"/>
  <c r="P27" i="4"/>
  <c r="Q27" i="4"/>
  <c r="R27" i="4"/>
  <c r="S27" i="4"/>
  <c r="T27" i="4"/>
  <c r="U27" i="4"/>
  <c r="J28" i="4"/>
  <c r="K28" i="4"/>
  <c r="L28" i="4"/>
  <c r="M28" i="4"/>
  <c r="N28" i="4"/>
  <c r="O28" i="4"/>
  <c r="P28" i="4"/>
  <c r="Q28" i="4"/>
  <c r="R28" i="4"/>
  <c r="S28" i="4"/>
  <c r="T28" i="4"/>
  <c r="U28" i="4"/>
  <c r="J29" i="4"/>
  <c r="K29" i="4"/>
  <c r="L29" i="4"/>
  <c r="M29" i="4"/>
  <c r="N29" i="4"/>
  <c r="O29" i="4"/>
  <c r="P29" i="4"/>
  <c r="Q29" i="4"/>
  <c r="R29" i="4"/>
  <c r="S29" i="4"/>
  <c r="T29" i="4"/>
  <c r="U29" i="4"/>
  <c r="J30" i="4"/>
  <c r="K30" i="4"/>
  <c r="L30" i="4"/>
  <c r="M30" i="4"/>
  <c r="N30" i="4"/>
  <c r="O30" i="4"/>
  <c r="P30" i="4"/>
  <c r="Q30" i="4"/>
  <c r="R30" i="4"/>
  <c r="S30" i="4"/>
  <c r="T30" i="4"/>
  <c r="U30" i="4"/>
  <c r="J31" i="4"/>
  <c r="K31" i="4"/>
  <c r="L31" i="4"/>
  <c r="M31" i="4"/>
  <c r="N31" i="4"/>
  <c r="O31" i="4"/>
  <c r="P31" i="4"/>
  <c r="Q31" i="4"/>
  <c r="R31" i="4"/>
  <c r="S31" i="4"/>
  <c r="T31" i="4"/>
  <c r="U31" i="4"/>
  <c r="J32" i="4"/>
  <c r="K32" i="4"/>
  <c r="L32" i="4"/>
  <c r="M32" i="4"/>
  <c r="N32" i="4"/>
  <c r="O32" i="4"/>
  <c r="P32" i="4"/>
  <c r="Q32" i="4"/>
  <c r="R32" i="4"/>
  <c r="S32" i="4"/>
  <c r="T32" i="4"/>
  <c r="U32" i="4"/>
  <c r="J33" i="4"/>
  <c r="K33" i="4"/>
  <c r="L33" i="4"/>
  <c r="M33" i="4"/>
  <c r="N33" i="4"/>
  <c r="O33" i="4"/>
  <c r="P33" i="4"/>
  <c r="Q33" i="4"/>
  <c r="R33" i="4"/>
  <c r="S33" i="4"/>
  <c r="T33" i="4"/>
  <c r="U33" i="4"/>
  <c r="J34" i="4"/>
  <c r="K34" i="4"/>
  <c r="L34" i="4"/>
  <c r="M34" i="4"/>
  <c r="N34" i="4"/>
  <c r="O34" i="4"/>
  <c r="P34" i="4"/>
  <c r="Q34" i="4"/>
  <c r="R34" i="4"/>
  <c r="S34" i="4"/>
  <c r="T34" i="4"/>
  <c r="U34" i="4"/>
  <c r="J35" i="4"/>
  <c r="K35" i="4"/>
  <c r="L35" i="4"/>
  <c r="M35" i="4"/>
  <c r="N35" i="4"/>
  <c r="O35" i="4"/>
  <c r="P35" i="4"/>
  <c r="Q35" i="4"/>
  <c r="R35" i="4"/>
  <c r="S35" i="4"/>
  <c r="T35" i="4"/>
  <c r="U35" i="4"/>
  <c r="J36" i="4"/>
  <c r="K36" i="4"/>
  <c r="L36" i="4"/>
  <c r="M36" i="4"/>
  <c r="N36" i="4"/>
  <c r="O36" i="4"/>
  <c r="P36" i="4"/>
  <c r="Q36" i="4"/>
  <c r="R36" i="4"/>
  <c r="S36" i="4"/>
  <c r="T36" i="4"/>
  <c r="U36" i="4"/>
  <c r="J37" i="4"/>
  <c r="K37" i="4"/>
  <c r="L37" i="4"/>
  <c r="M37" i="4"/>
  <c r="N37" i="4"/>
  <c r="O37" i="4"/>
  <c r="P37" i="4"/>
  <c r="Q37" i="4"/>
  <c r="R37" i="4"/>
  <c r="S37" i="4"/>
  <c r="T37" i="4"/>
  <c r="U37" i="4"/>
  <c r="J38" i="4"/>
  <c r="K38" i="4"/>
  <c r="L38" i="4"/>
  <c r="M38" i="4"/>
  <c r="N38" i="4"/>
  <c r="O38" i="4"/>
  <c r="P38" i="4"/>
  <c r="Q38" i="4"/>
  <c r="R38" i="4"/>
  <c r="S38" i="4"/>
  <c r="T38" i="4"/>
  <c r="U38" i="4"/>
  <c r="J39" i="4"/>
  <c r="K39" i="4"/>
  <c r="L39" i="4"/>
  <c r="M39" i="4"/>
  <c r="N39" i="4"/>
  <c r="O39" i="4"/>
  <c r="P39" i="4"/>
  <c r="Q39" i="4"/>
  <c r="R39" i="4"/>
  <c r="S39" i="4"/>
  <c r="T39" i="4"/>
  <c r="U39" i="4"/>
  <c r="J40" i="4"/>
  <c r="K40" i="4"/>
  <c r="L40" i="4"/>
  <c r="M40" i="4"/>
  <c r="N40" i="4"/>
  <c r="O40" i="4"/>
  <c r="P40" i="4"/>
  <c r="Q40" i="4"/>
  <c r="R40" i="4"/>
  <c r="S40" i="4"/>
  <c r="T40" i="4"/>
  <c r="U40" i="4"/>
  <c r="J41" i="4"/>
  <c r="K41" i="4"/>
  <c r="L41" i="4"/>
  <c r="M41" i="4"/>
  <c r="N41" i="4"/>
  <c r="O41" i="4"/>
  <c r="P41" i="4"/>
  <c r="Q41" i="4"/>
  <c r="R41" i="4"/>
  <c r="S41" i="4"/>
  <c r="T41" i="4"/>
  <c r="U41" i="4"/>
  <c r="J42" i="4"/>
  <c r="K42" i="4"/>
  <c r="L42" i="4"/>
  <c r="M42" i="4"/>
  <c r="N42" i="4"/>
  <c r="O42" i="4"/>
  <c r="P42" i="4"/>
  <c r="Q42" i="4"/>
  <c r="R42" i="4"/>
  <c r="S42" i="4"/>
  <c r="T42" i="4"/>
  <c r="U42" i="4"/>
  <c r="J43" i="4"/>
  <c r="K43" i="4"/>
  <c r="L43" i="4"/>
  <c r="M43" i="4"/>
  <c r="N43" i="4"/>
  <c r="O43" i="4"/>
  <c r="P43" i="4"/>
  <c r="Q43" i="4"/>
  <c r="R43" i="4"/>
  <c r="S43" i="4"/>
  <c r="T43" i="4"/>
  <c r="U43" i="4"/>
  <c r="J44" i="4"/>
  <c r="K44" i="4"/>
  <c r="L44" i="4"/>
  <c r="M44" i="4"/>
  <c r="N44" i="4"/>
  <c r="O44" i="4"/>
  <c r="P44" i="4"/>
  <c r="Q44" i="4"/>
  <c r="R44" i="4"/>
  <c r="S44" i="4"/>
  <c r="T44" i="4"/>
  <c r="U44" i="4"/>
  <c r="J45" i="4"/>
  <c r="K45" i="4"/>
  <c r="L45" i="4"/>
  <c r="M45" i="4"/>
  <c r="N45" i="4"/>
  <c r="O45" i="4"/>
  <c r="P45" i="4"/>
  <c r="Q45" i="4"/>
  <c r="R45" i="4"/>
  <c r="S45" i="4"/>
  <c r="T45" i="4"/>
  <c r="U45" i="4"/>
  <c r="J46" i="4"/>
  <c r="K46" i="4"/>
  <c r="L46" i="4"/>
  <c r="M46" i="4"/>
  <c r="N46" i="4"/>
  <c r="O46" i="4"/>
  <c r="P46" i="4"/>
  <c r="Q46" i="4"/>
  <c r="R46" i="4"/>
  <c r="S46" i="4"/>
  <c r="T46" i="4"/>
  <c r="U46" i="4"/>
  <c r="J47" i="4"/>
  <c r="K47" i="4"/>
  <c r="L47" i="4"/>
  <c r="M47" i="4"/>
  <c r="N47" i="4"/>
  <c r="O47" i="4"/>
  <c r="P47" i="4"/>
  <c r="Q47" i="4"/>
  <c r="R47" i="4"/>
  <c r="S47" i="4"/>
  <c r="T47" i="4"/>
  <c r="U47" i="4"/>
  <c r="J48" i="4"/>
  <c r="K48" i="4"/>
  <c r="L48" i="4"/>
  <c r="M48" i="4"/>
  <c r="N48" i="4"/>
  <c r="O48" i="4"/>
  <c r="P48" i="4"/>
  <c r="Q48" i="4"/>
  <c r="R48" i="4"/>
  <c r="S48" i="4"/>
  <c r="T48" i="4"/>
  <c r="U48" i="4"/>
  <c r="J49" i="4"/>
  <c r="K49" i="4"/>
  <c r="L49" i="4"/>
  <c r="M49" i="4"/>
  <c r="N49" i="4"/>
  <c r="O49" i="4"/>
  <c r="P49" i="4"/>
  <c r="Q49" i="4"/>
  <c r="R49" i="4"/>
  <c r="S49" i="4"/>
  <c r="T49" i="4"/>
  <c r="U49" i="4"/>
  <c r="J50" i="4"/>
  <c r="K50" i="4"/>
  <c r="L50" i="4"/>
  <c r="M50" i="4"/>
  <c r="N50" i="4"/>
  <c r="O50" i="4"/>
  <c r="P50" i="4"/>
  <c r="Q50" i="4"/>
  <c r="R50" i="4"/>
  <c r="S50" i="4"/>
  <c r="T50" i="4"/>
  <c r="U50" i="4"/>
  <c r="J51" i="4"/>
  <c r="K51" i="4"/>
  <c r="L51" i="4"/>
  <c r="M51" i="4"/>
  <c r="N51" i="4"/>
  <c r="O51" i="4"/>
  <c r="P51" i="4"/>
  <c r="Q51" i="4"/>
  <c r="R51" i="4"/>
  <c r="S51" i="4"/>
  <c r="T51" i="4"/>
  <c r="U51" i="4"/>
  <c r="K10" i="4"/>
  <c r="L10" i="4"/>
  <c r="M10" i="4"/>
  <c r="N10" i="4"/>
  <c r="O10" i="4"/>
  <c r="P10" i="4"/>
  <c r="Q10" i="4"/>
  <c r="R10" i="4"/>
  <c r="S10" i="4"/>
  <c r="T10" i="4"/>
  <c r="U10" i="4"/>
  <c r="J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10" i="4"/>
  <c r="D11" i="4" l="1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F10" i="4"/>
  <c r="E10" i="4"/>
  <c r="D10" i="4"/>
  <c r="B41" i="1"/>
  <c r="C48" i="4" s="1"/>
  <c r="AE4" i="1"/>
  <c r="AE5" i="1"/>
  <c r="AE6" i="1"/>
  <c r="AE7" i="1"/>
  <c r="AB7" i="1" s="1"/>
  <c r="B7" i="1" s="1"/>
  <c r="C14" i="4" s="1"/>
  <c r="AE8" i="1"/>
  <c r="AB8" i="1" s="1"/>
  <c r="B8" i="1" s="1"/>
  <c r="C15" i="4" s="1"/>
  <c r="AE9" i="1"/>
  <c r="AE10" i="1"/>
  <c r="AB10" i="1" s="1"/>
  <c r="B10" i="1" s="1"/>
  <c r="C17" i="4" s="1"/>
  <c r="AE11" i="1"/>
  <c r="AB11" i="1" s="1"/>
  <c r="B11" i="1" s="1"/>
  <c r="C18" i="4" s="1"/>
  <c r="AE12" i="1"/>
  <c r="AE13" i="1"/>
  <c r="AE14" i="1"/>
  <c r="AE15" i="1"/>
  <c r="AB15" i="1" s="1"/>
  <c r="B15" i="1" s="1"/>
  <c r="C22" i="4" s="1"/>
  <c r="AE16" i="1"/>
  <c r="AB16" i="1" s="1"/>
  <c r="B16" i="1" s="1"/>
  <c r="C23" i="4" s="1"/>
  <c r="AE17" i="1"/>
  <c r="AE18" i="1"/>
  <c r="AE19" i="1"/>
  <c r="AB19" i="1" s="1"/>
  <c r="B19" i="1" s="1"/>
  <c r="C26" i="4" s="1"/>
  <c r="AE20" i="1"/>
  <c r="AE21" i="1"/>
  <c r="AE22" i="1"/>
  <c r="AE23" i="1"/>
  <c r="AB23" i="1" s="1"/>
  <c r="B23" i="1" s="1"/>
  <c r="C30" i="4" s="1"/>
  <c r="AE24" i="1"/>
  <c r="AB24" i="1" s="1"/>
  <c r="B24" i="1" s="1"/>
  <c r="C31" i="4" s="1"/>
  <c r="AE25" i="1"/>
  <c r="AE26" i="1"/>
  <c r="AE27" i="1"/>
  <c r="AB27" i="1" s="1"/>
  <c r="B27" i="1" s="1"/>
  <c r="C34" i="4" s="1"/>
  <c r="AE28" i="1"/>
  <c r="AE29" i="1"/>
  <c r="AE30" i="1"/>
  <c r="AE31" i="1"/>
  <c r="AB31" i="1" s="1"/>
  <c r="B31" i="1" s="1"/>
  <c r="C38" i="4" s="1"/>
  <c r="AE32" i="1"/>
  <c r="AB32" i="1" s="1"/>
  <c r="B32" i="1" s="1"/>
  <c r="C39" i="4" s="1"/>
  <c r="AE33" i="1"/>
  <c r="AE34" i="1"/>
  <c r="AE35" i="1"/>
  <c r="AB35" i="1" s="1"/>
  <c r="B35" i="1" s="1"/>
  <c r="C42" i="4" s="1"/>
  <c r="AE36" i="1"/>
  <c r="AE37" i="1"/>
  <c r="AE38" i="1"/>
  <c r="AE39" i="1"/>
  <c r="AB39" i="1" s="1"/>
  <c r="B39" i="1" s="1"/>
  <c r="C46" i="4" s="1"/>
  <c r="AE40" i="1"/>
  <c r="AB40" i="1" s="1"/>
  <c r="B40" i="1" s="1"/>
  <c r="C47" i="4" s="1"/>
  <c r="AE41" i="1"/>
  <c r="AE42" i="1"/>
  <c r="AE43" i="1"/>
  <c r="AB43" i="1" s="1"/>
  <c r="B43" i="1" s="1"/>
  <c r="C50" i="4" s="1"/>
  <c r="AE44" i="1"/>
  <c r="AE3" i="1"/>
  <c r="AB4" i="1"/>
  <c r="B4" i="1" s="1"/>
  <c r="C11" i="4" s="1"/>
  <c r="AB5" i="1"/>
  <c r="B5" i="1" s="1"/>
  <c r="C12" i="4" s="1"/>
  <c r="AB6" i="1"/>
  <c r="B6" i="1" s="1"/>
  <c r="C13" i="4" s="1"/>
  <c r="AB9" i="1"/>
  <c r="B9" i="1" s="1"/>
  <c r="C16" i="4" s="1"/>
  <c r="AB12" i="1"/>
  <c r="B12" i="1" s="1"/>
  <c r="C19" i="4" s="1"/>
  <c r="AB13" i="1"/>
  <c r="B13" i="1" s="1"/>
  <c r="C20" i="4" s="1"/>
  <c r="AB14" i="1"/>
  <c r="B14" i="1" s="1"/>
  <c r="C21" i="4" s="1"/>
  <c r="AB17" i="1"/>
  <c r="B17" i="1" s="1"/>
  <c r="C24" i="4" s="1"/>
  <c r="AB18" i="1"/>
  <c r="B18" i="1" s="1"/>
  <c r="C25" i="4" s="1"/>
  <c r="AB20" i="1"/>
  <c r="B20" i="1" s="1"/>
  <c r="C27" i="4" s="1"/>
  <c r="AB21" i="1"/>
  <c r="B21" i="1" s="1"/>
  <c r="C28" i="4" s="1"/>
  <c r="AB22" i="1"/>
  <c r="B22" i="1" s="1"/>
  <c r="C29" i="4" s="1"/>
  <c r="AB25" i="1"/>
  <c r="B25" i="1" s="1"/>
  <c r="C32" i="4" s="1"/>
  <c r="AB26" i="1"/>
  <c r="B26" i="1" s="1"/>
  <c r="C33" i="4" s="1"/>
  <c r="AB28" i="1"/>
  <c r="B28" i="1" s="1"/>
  <c r="C35" i="4" s="1"/>
  <c r="AB29" i="1"/>
  <c r="B29" i="1" s="1"/>
  <c r="C36" i="4" s="1"/>
  <c r="AB30" i="1"/>
  <c r="B30" i="1" s="1"/>
  <c r="C37" i="4" s="1"/>
  <c r="AB33" i="1"/>
  <c r="B33" i="1" s="1"/>
  <c r="C40" i="4" s="1"/>
  <c r="AB34" i="1"/>
  <c r="B34" i="1" s="1"/>
  <c r="C41" i="4" s="1"/>
  <c r="AB36" i="1"/>
  <c r="B36" i="1" s="1"/>
  <c r="C43" i="4" s="1"/>
  <c r="AB37" i="1"/>
  <c r="B37" i="1" s="1"/>
  <c r="C44" i="4" s="1"/>
  <c r="AB38" i="1"/>
  <c r="B38" i="1" s="1"/>
  <c r="C45" i="4" s="1"/>
  <c r="AB41" i="1"/>
  <c r="AB42" i="1"/>
  <c r="B42" i="1" s="1"/>
  <c r="C49" i="4" s="1"/>
  <c r="AB44" i="1"/>
  <c r="B44" i="1" s="1"/>
  <c r="C51" i="4" s="1"/>
  <c r="AB3" i="1"/>
  <c r="B3" i="1" s="1"/>
  <c r="C10" i="4" s="1"/>
</calcChain>
</file>

<file path=xl/sharedStrings.xml><?xml version="1.0" encoding="utf-8"?>
<sst xmlns="http://schemas.openxmlformats.org/spreadsheetml/2006/main" count="1037" uniqueCount="140">
  <si>
    <t>ATTORNEY-CLIENT WORK PRODUCT</t>
  </si>
  <si>
    <t>PREPARED AT THE DIRECTION OF COUNSEL</t>
  </si>
  <si>
    <t>PRIVILEGED AND CONFIDENTIAL</t>
  </si>
  <si>
    <t>Summer</t>
  </si>
  <si>
    <t>Winter</t>
  </si>
  <si>
    <t>Annual</t>
  </si>
  <si>
    <t>Billing</t>
  </si>
  <si>
    <t>kW</t>
  </si>
  <si>
    <t>kWh</t>
  </si>
  <si>
    <t>Life</t>
  </si>
  <si>
    <t>Admin.</t>
  </si>
  <si>
    <t>Kwh pct</t>
  </si>
  <si>
    <t>External</t>
  </si>
  <si>
    <t xml:space="preserve">Reduction </t>
  </si>
  <si>
    <t>(Years)</t>
  </si>
  <si>
    <t>per</t>
  </si>
  <si>
    <t>Non-</t>
  </si>
  <si>
    <t>Part.</t>
  </si>
  <si>
    <t>Rebate</t>
  </si>
  <si>
    <t>for rev</t>
  </si>
  <si>
    <t>non rec</t>
  </si>
  <si>
    <t>Measure</t>
  </si>
  <si>
    <t>at</t>
  </si>
  <si>
    <t>Load</t>
  </si>
  <si>
    <t>Rate</t>
  </si>
  <si>
    <t>of</t>
  </si>
  <si>
    <t>month</t>
  </si>
  <si>
    <t>rec.</t>
  </si>
  <si>
    <t>Rec.</t>
  </si>
  <si>
    <t>Equip.</t>
  </si>
  <si>
    <t>O&amp;M</t>
  </si>
  <si>
    <t>Non-rec.</t>
  </si>
  <si>
    <t>loss &amp; bill</t>
  </si>
  <si>
    <t>credit</t>
  </si>
  <si>
    <t>Segment</t>
  </si>
  <si>
    <t>Name</t>
  </si>
  <si>
    <t>Meter</t>
  </si>
  <si>
    <t>Shifting %</t>
  </si>
  <si>
    <t>Class</t>
  </si>
  <si>
    <t>Jan.</t>
  </si>
  <si>
    <t>Feb.</t>
  </si>
  <si>
    <t>March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</si>
  <si>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</si>
  <si>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</si>
  <si>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</si>
  <si>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</si>
  <si>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</si>
  <si>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</si>
  <si>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</si>
  <si>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</si>
  <si>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</si>
  <si>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>Cost</t>
  </si>
  <si>
    <t>savings</t>
  </si>
  <si>
    <t>per part</t>
  </si>
  <si>
    <t>Residential</t>
  </si>
  <si>
    <t>Commercial</t>
  </si>
  <si>
    <t>Industrial</t>
  </si>
  <si>
    <t>Note: will need separate sheets for Residential, Commercial and Industrial</t>
  </si>
  <si>
    <t>Projected Particpation</t>
  </si>
  <si>
    <t>#</t>
  </si>
  <si>
    <t>ID</t>
  </si>
  <si>
    <t>No</t>
  </si>
  <si>
    <t>Type</t>
  </si>
  <si>
    <t>(1)                                                                                           Measure</t>
  </si>
  <si>
    <t>(2)                                       Summer Peak Per Cust (kW)</t>
  </si>
  <si>
    <t>(3)                            Winter Peak Per Cust (kW)</t>
  </si>
  <si>
    <t xml:space="preserve">Blank Column </t>
  </si>
  <si>
    <t>(4)                    Annual energy Per Cust (kWh)</t>
  </si>
  <si>
    <t>(5 ) service Life(Yrs)</t>
  </si>
  <si>
    <t>Blank Column</t>
  </si>
  <si>
    <t>(7) Measure incremental cost</t>
  </si>
  <si>
    <t>Billing KW per month Jan</t>
  </si>
  <si>
    <t>Billing KW per month Feb</t>
  </si>
  <si>
    <t>Billing KW per month Mar</t>
  </si>
  <si>
    <t>Billing KW per month Apr</t>
  </si>
  <si>
    <t>Billing KW per month May</t>
  </si>
  <si>
    <t>Billing KW per month Jun</t>
  </si>
  <si>
    <t>Billing KW per month Jul</t>
  </si>
  <si>
    <t>Billing KW per month Aug</t>
  </si>
  <si>
    <t>Billing KW per month Sept</t>
  </si>
  <si>
    <t>Billing KW per month Oct</t>
  </si>
  <si>
    <t>Billing KW per month Nov</t>
  </si>
  <si>
    <t>Billing KW per month Dec</t>
  </si>
  <si>
    <t>Measure ID</t>
  </si>
  <si>
    <t>ID Segment/Vintage</t>
  </si>
  <si>
    <t>Rate Class</t>
  </si>
  <si>
    <t>Admin 1 Time Upfront</t>
  </si>
  <si>
    <t>Admin Annual Recurring</t>
  </si>
  <si>
    <t>DR</t>
  </si>
  <si>
    <t>Single Family</t>
  </si>
  <si>
    <t>EV</t>
  </si>
  <si>
    <t>EV Charging (telematics)</t>
  </si>
  <si>
    <t>RS</t>
  </si>
  <si>
    <t>DRRSF</t>
  </si>
  <si>
    <t>rs</t>
  </si>
  <si>
    <t>Multi Family</t>
  </si>
  <si>
    <t>DRRMF</t>
  </si>
  <si>
    <t>Mobile Home</t>
  </si>
  <si>
    <t>DRRMO</t>
  </si>
  <si>
    <t>EV Charging (external switch)</t>
  </si>
  <si>
    <t>HVAC</t>
  </si>
  <si>
    <t>Central air conditioner - Load Shed</t>
  </si>
  <si>
    <t>Central air conditioner - 50% cycling</t>
  </si>
  <si>
    <t>Room AC control</t>
  </si>
  <si>
    <t>Smart thermostats - Utility Installation</t>
  </si>
  <si>
    <t>Smart thermostats - BYOT</t>
  </si>
  <si>
    <t>Central Heating - Load Shed</t>
  </si>
  <si>
    <t>Central Heating - 50% cycling</t>
  </si>
  <si>
    <t>Misc</t>
  </si>
  <si>
    <t>CPP + Tech</t>
  </si>
  <si>
    <t>Pumps</t>
  </si>
  <si>
    <t>Pool pump switches</t>
  </si>
  <si>
    <t>PV</t>
  </si>
  <si>
    <t>Solar PV</t>
  </si>
  <si>
    <t>Paired Battery Storage</t>
  </si>
  <si>
    <t>Water Heating</t>
  </si>
  <si>
    <t>Water heater switches</t>
  </si>
  <si>
    <t>Unitized 1 SKW</t>
  </si>
  <si>
    <t>Unitized WKW</t>
  </si>
  <si>
    <t>Unitized kWh</t>
  </si>
  <si>
    <t>Unitized Incremental Cost</t>
  </si>
  <si>
    <t>Admin - one-time, upfront</t>
  </si>
  <si>
    <t>Admin - annual recurring</t>
  </si>
  <si>
    <t>Unitized One Time Upfront Admin</t>
  </si>
  <si>
    <t>Unitized Recurring Admin</t>
  </si>
  <si>
    <t>GSD</t>
  </si>
  <si>
    <t>DRC</t>
  </si>
  <si>
    <t>gsd</t>
  </si>
  <si>
    <t>Auto DR</t>
  </si>
  <si>
    <t>GSLD</t>
  </si>
  <si>
    <t>DRI</t>
  </si>
  <si>
    <t>gsld</t>
  </si>
  <si>
    <t>CPP</t>
  </si>
  <si>
    <t>Firm Service Level</t>
  </si>
  <si>
    <t>Guaranteed Load Drop</t>
  </si>
  <si>
    <t>FPL 002691</t>
  </si>
  <si>
    <t>20240012-EG</t>
  </si>
  <si>
    <t>FPL 002692
20240012-EG</t>
  </si>
  <si>
    <t>FPL 002693
20240012-EG</t>
  </si>
  <si>
    <t>FPL 002694
20240012-EG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</si>
</sst>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2" x14ac:knownFonts="1"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0" fillId="0" borderId="0"/>
  </cellStyleXfs>
  <cellXfs count="101">
    <xf numFmtId="0" fontId="0" fillId="0" borderId="0" xfId="0"/>
    <xf numFmtId="0" fontId="2" fillId="0" borderId="0" xfId="2"/>
    <xf numFmtId="0" fontId="4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2" fillId="2" borderId="4" xfId="2" applyFill="1" applyBorder="1" applyAlignment="1">
      <alignment vertical="center"/>
    </xf>
    <xf numFmtId="0" fontId="2" fillId="0" borderId="6" xfId="2" applyBorder="1" applyAlignment="1">
      <alignment horizontal="left" vertical="center" wrapText="1"/>
    </xf>
    <xf numFmtId="2" fontId="2" fillId="0" borderId="6" xfId="2" applyNumberFormat="1" applyBorder="1"/>
    <xf numFmtId="1" fontId="2" fillId="0" borderId="6" xfId="2" applyNumberFormat="1" applyBorder="1"/>
    <xf numFmtId="164" fontId="2" fillId="0" borderId="6" xfId="2" applyNumberFormat="1" applyBorder="1"/>
    <xf numFmtId="0" fontId="2" fillId="0" borderId="4" xfId="2" applyBorder="1" applyAlignment="1">
      <alignment horizontal="left" vertical="center" wrapText="1"/>
    </xf>
    <xf numFmtId="2" fontId="2" fillId="0" borderId="4" xfId="2" applyNumberFormat="1" applyBorder="1"/>
    <xf numFmtId="1" fontId="2" fillId="0" borderId="4" xfId="2" applyNumberFormat="1" applyBorder="1"/>
    <xf numFmtId="164" fontId="2" fillId="0" borderId="4" xfId="2" applyNumberFormat="1" applyBorder="1"/>
    <xf numFmtId="0" fontId="2" fillId="0" borderId="7" xfId="2" applyBorder="1" applyAlignment="1">
      <alignment horizontal="left" vertical="center" wrapText="1"/>
    </xf>
    <xf numFmtId="2" fontId="2" fillId="0" borderId="7" xfId="2" applyNumberFormat="1" applyBorder="1"/>
    <xf numFmtId="1" fontId="2" fillId="0" borderId="7" xfId="2" applyNumberFormat="1" applyBorder="1"/>
    <xf numFmtId="164" fontId="2" fillId="0" borderId="7" xfId="2" applyNumberFormat="1" applyBorder="1"/>
    <xf numFmtId="0" fontId="6" fillId="0" borderId="6" xfId="0" applyFont="1" applyBorder="1"/>
    <xf numFmtId="0" fontId="6" fillId="0" borderId="4" xfId="0" applyFont="1" applyBorder="1"/>
    <xf numFmtId="0" fontId="6" fillId="0" borderId="7" xfId="0" applyFont="1" applyBorder="1"/>
    <xf numFmtId="4" fontId="2" fillId="0" borderId="8" xfId="2" applyNumberFormat="1" applyBorder="1" applyAlignment="1">
      <alignment horizontal="right" vertical="center"/>
    </xf>
    <xf numFmtId="4" fontId="2" fillId="0" borderId="4" xfId="2" applyNumberFormat="1" applyBorder="1" applyAlignment="1">
      <alignment horizontal="right" vertical="center"/>
    </xf>
    <xf numFmtId="4" fontId="2" fillId="0" borderId="7" xfId="2" applyNumberFormat="1" applyBorder="1" applyAlignment="1">
      <alignment horizontal="right" vertical="center"/>
    </xf>
    <xf numFmtId="0" fontId="2" fillId="0" borderId="0" xfId="2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164" fontId="2" fillId="0" borderId="0" xfId="2" applyNumberFormat="1"/>
    <xf numFmtId="164" fontId="2" fillId="0" borderId="0" xfId="2" applyNumberFormat="1" applyAlignment="1">
      <alignment horizontal="center"/>
    </xf>
    <xf numFmtId="39" fontId="7" fillId="4" borderId="4" xfId="3" applyNumberFormat="1" applyFont="1" applyFill="1" applyBorder="1" applyAlignment="1">
      <alignment horizontal="right"/>
    </xf>
    <xf numFmtId="0" fontId="9" fillId="0" borderId="0" xfId="4" applyFont="1" applyAlignment="1">
      <alignment horizontal="center"/>
    </xf>
    <xf numFmtId="0" fontId="2" fillId="4" borderId="0" xfId="3" applyFill="1"/>
    <xf numFmtId="0" fontId="7" fillId="4" borderId="10" xfId="3" applyFont="1" applyFill="1" applyBorder="1" applyAlignment="1">
      <alignment horizontal="center"/>
    </xf>
    <xf numFmtId="0" fontId="7" fillId="4" borderId="11" xfId="3" applyFont="1" applyFill="1" applyBorder="1" applyAlignment="1">
      <alignment horizontal="center"/>
    </xf>
    <xf numFmtId="0" fontId="7" fillId="4" borderId="12" xfId="3" applyFont="1" applyFill="1" applyBorder="1" applyAlignment="1">
      <alignment horizontal="center"/>
    </xf>
    <xf numFmtId="2" fontId="7" fillId="4" borderId="11" xfId="3" applyNumberFormat="1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5" xfId="3" applyFont="1" applyFill="1" applyBorder="1" applyAlignment="1">
      <alignment horizontal="center"/>
    </xf>
    <xf numFmtId="0" fontId="7" fillId="4" borderId="0" xfId="3" applyFont="1" applyFill="1" applyAlignment="1">
      <alignment horizontal="center"/>
    </xf>
    <xf numFmtId="2" fontId="7" fillId="4" borderId="15" xfId="3" applyNumberFormat="1" applyFont="1" applyFill="1" applyBorder="1" applyAlignment="1">
      <alignment horizontal="center"/>
    </xf>
    <xf numFmtId="0" fontId="7" fillId="4" borderId="16" xfId="3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9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39" fontId="0" fillId="0" borderId="5" xfId="0" applyNumberFormat="1" applyBorder="1" applyAlignment="1">
      <alignment horizontal="center"/>
    </xf>
    <xf numFmtId="44" fontId="0" fillId="0" borderId="5" xfId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39" fontId="0" fillId="0" borderId="6" xfId="0" applyNumberFormat="1" applyBorder="1" applyAlignment="1">
      <alignment horizontal="center"/>
    </xf>
    <xf numFmtId="44" fontId="0" fillId="0" borderId="6" xfId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2" fillId="0" borderId="5" xfId="2" applyBorder="1" applyAlignment="1">
      <alignment horizontal="left" vertical="center" wrapText="1"/>
    </xf>
    <xf numFmtId="2" fontId="2" fillId="0" borderId="5" xfId="2" applyNumberFormat="1" applyBorder="1"/>
    <xf numFmtId="1" fontId="2" fillId="0" borderId="5" xfId="2" applyNumberFormat="1" applyBorder="1"/>
    <xf numFmtId="164" fontId="2" fillId="0" borderId="5" xfId="2" applyNumberFormat="1" applyBorder="1"/>
    <xf numFmtId="39" fontId="7" fillId="4" borderId="5" xfId="3" applyNumberFormat="1" applyFont="1" applyFill="1" applyBorder="1" applyAlignment="1">
      <alignment horizontal="right"/>
    </xf>
    <xf numFmtId="0" fontId="2" fillId="0" borderId="12" xfId="2" applyBorder="1" applyAlignment="1">
      <alignment horizontal="center"/>
    </xf>
    <xf numFmtId="164" fontId="2" fillId="0" borderId="12" xfId="2" applyNumberFormat="1" applyBorder="1" applyAlignment="1">
      <alignment horizontal="center"/>
    </xf>
    <xf numFmtId="0" fontId="2" fillId="0" borderId="12" xfId="2" applyBorder="1"/>
    <xf numFmtId="39" fontId="7" fillId="4" borderId="6" xfId="3" applyNumberFormat="1" applyFont="1" applyFill="1" applyBorder="1" applyAlignment="1">
      <alignment horizontal="right"/>
    </xf>
    <xf numFmtId="0" fontId="9" fillId="0" borderId="12" xfId="4" applyFont="1" applyBorder="1" applyAlignment="1">
      <alignment horizontal="center"/>
    </xf>
    <xf numFmtId="0" fontId="6" fillId="0" borderId="5" xfId="0" applyFont="1" applyBorder="1"/>
    <xf numFmtId="4" fontId="9" fillId="0" borderId="0" xfId="4" applyNumberFormat="1" applyFont="1" applyAlignment="1">
      <alignment horizontal="center"/>
    </xf>
    <xf numFmtId="3" fontId="2" fillId="0" borderId="0" xfId="2" applyNumberFormat="1" applyAlignment="1">
      <alignment horizontal="center"/>
    </xf>
    <xf numFmtId="164" fontId="2" fillId="0" borderId="12" xfId="2" applyNumberFormat="1" applyBorder="1"/>
    <xf numFmtId="4" fontId="9" fillId="0" borderId="12" xfId="4" applyNumberFormat="1" applyFont="1" applyBorder="1" applyAlignment="1">
      <alignment horizontal="center"/>
    </xf>
    <xf numFmtId="3" fontId="2" fillId="0" borderId="12" xfId="2" applyNumberFormat="1" applyBorder="1" applyAlignment="1">
      <alignment horizontal="center"/>
    </xf>
    <xf numFmtId="0" fontId="0" fillId="0" borderId="12" xfId="0" applyBorder="1"/>
    <xf numFmtId="164" fontId="2" fillId="0" borderId="3" xfId="2" applyNumberFormat="1" applyBorder="1"/>
    <xf numFmtId="3" fontId="2" fillId="0" borderId="3" xfId="2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7" xfId="0" applyBorder="1"/>
    <xf numFmtId="0" fontId="0" fillId="0" borderId="20" xfId="0" applyBorder="1"/>
    <xf numFmtId="44" fontId="1" fillId="0" borderId="12" xfId="1" applyFont="1" applyBorder="1"/>
    <xf numFmtId="44" fontId="1" fillId="0" borderId="0" xfId="1" applyFont="1"/>
    <xf numFmtId="44" fontId="2" fillId="0" borderId="0" xfId="2" applyNumberFormat="1"/>
    <xf numFmtId="44" fontId="1" fillId="0" borderId="9" xfId="1" applyFont="1" applyBorder="1"/>
    <xf numFmtId="44" fontId="1" fillId="0" borderId="3" xfId="1" applyFont="1" applyBorder="1"/>
    <xf numFmtId="0" fontId="2" fillId="0" borderId="1" xfId="2" applyBorder="1" applyAlignment="1">
      <alignment horizontal="center"/>
    </xf>
    <xf numFmtId="0" fontId="2" fillId="0" borderId="2" xfId="2" applyBorder="1" applyAlignment="1">
      <alignment horizontal="center"/>
    </xf>
    <xf numFmtId="0" fontId="2" fillId="0" borderId="3" xfId="2" applyBorder="1" applyAlignment="1">
      <alignment horizontal="left"/>
    </xf>
    <xf numFmtId="0" fontId="2" fillId="0" borderId="0" xfId="2" applyAlignment="1">
      <alignment horizontal="left"/>
    </xf>
    <xf numFmtId="0" fontId="2" fillId="0" borderId="1" xfId="2" applyBorder="1" applyAlignment="1">
      <alignment horizontal="left"/>
    </xf>
    <xf numFmtId="0" fontId="11" fillId="0" borderId="0" xfId="5" applyFont="1"/>
    <xf numFmtId="0" fontId="11" fillId="0" borderId="0" xfId="5" applyFont="1" applyAlignment="1">
      <alignment wrapText="1"/>
    </xf>
  </cellXfs>
  <cellStyles count="6">
    <cellStyle name="Currency" xfId="1" builtinId="4"/>
    <cellStyle name="Normal" xfId="0" builtinId="0"/>
    <cellStyle name="Normal 123" xfId="3" xr:uid="{C7A0E8A6-A30C-40B3-98A5-E2558BDFB7CA}"/>
    <cellStyle name="Normal 2" xfId="2" xr:uid="{A66C8C2D-27CA-4B39-90E2-FD22719DC049}"/>
    <cellStyle name="Normal 5" xfId="4" xr:uid="{AA62B573-51C3-4297-8825-D0BEDE326259}"/>
    <cellStyle name="Normal 8" xfId="5" xr:uid="{687BE72F-0377-48C8-B564-486273AFA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E6F8-34EF-428E-9400-8A72A905113F}">
  <dimension ref="A1:AC111"/>
  <sheetViews>
    <sheetView tabSelected="1" topLeftCell="D1" zoomScaleNormal="100" workbookViewId="0">
      <selection activeCell="D1" sqref="D1:D2"/>
    </sheetView>
  </sheetViews>
  <sheetFormatPr defaultRowHeight="13.5" x14ac:dyDescent="0.25"/>
  <cols>
    <col min="1" max="1" width="9.25" bestFit="1" customWidth="1"/>
    <col min="2" max="2" width="27.125" bestFit="1" customWidth="1"/>
    <col min="3" max="3" width="34.125" bestFit="1" customWidth="1"/>
    <col min="24" max="24" width="9.25" bestFit="1" customWidth="1"/>
  </cols>
  <sheetData>
    <row r="1" spans="1:29" ht="15" x14ac:dyDescent="0.25">
      <c r="C1" s="31" t="s">
        <v>0</v>
      </c>
      <c r="D1" s="99" t="s">
        <v>135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15" x14ac:dyDescent="0.25">
      <c r="C2" s="31" t="s">
        <v>1</v>
      </c>
      <c r="D2" s="99" t="s">
        <v>136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15" x14ac:dyDescent="0.25"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15.75" thickBot="1" x14ac:dyDescent="0.3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x14ac:dyDescent="0.25">
      <c r="C5" s="32"/>
      <c r="D5" s="33" t="s">
        <v>3</v>
      </c>
      <c r="E5" s="34" t="s">
        <v>4</v>
      </c>
      <c r="F5" s="33" t="s">
        <v>5</v>
      </c>
      <c r="G5" s="34"/>
      <c r="H5" s="33"/>
      <c r="I5" s="34"/>
      <c r="J5" s="33" t="s">
        <v>6</v>
      </c>
      <c r="K5" s="34" t="s">
        <v>6</v>
      </c>
      <c r="L5" s="33" t="s">
        <v>6</v>
      </c>
      <c r="M5" s="34" t="s">
        <v>6</v>
      </c>
      <c r="N5" s="33" t="s">
        <v>6</v>
      </c>
      <c r="O5" s="34" t="s">
        <v>6</v>
      </c>
      <c r="P5" s="33" t="s">
        <v>6</v>
      </c>
      <c r="Q5" s="34" t="s">
        <v>6</v>
      </c>
      <c r="R5" s="33" t="s">
        <v>6</v>
      </c>
      <c r="S5" s="34" t="s">
        <v>6</v>
      </c>
      <c r="T5" s="33" t="s">
        <v>6</v>
      </c>
      <c r="U5" s="34" t="s">
        <v>6</v>
      </c>
      <c r="V5" s="35"/>
      <c r="W5" s="34"/>
      <c r="X5" s="33"/>
      <c r="Y5" s="34"/>
      <c r="Z5" s="33"/>
      <c r="AA5" s="34"/>
      <c r="AB5" s="33"/>
      <c r="AC5" s="36"/>
    </row>
    <row r="6" spans="1:29" x14ac:dyDescent="0.25">
      <c r="C6" s="37"/>
      <c r="D6" s="38" t="s">
        <v>7</v>
      </c>
      <c r="E6" s="39" t="s">
        <v>7</v>
      </c>
      <c r="F6" s="38" t="s">
        <v>8</v>
      </c>
      <c r="G6" s="39"/>
      <c r="H6" s="38"/>
      <c r="I6" s="39" t="s">
        <v>9</v>
      </c>
      <c r="J6" s="38" t="s">
        <v>7</v>
      </c>
      <c r="K6" s="39" t="s">
        <v>7</v>
      </c>
      <c r="L6" s="38" t="s">
        <v>7</v>
      </c>
      <c r="M6" s="39" t="s">
        <v>7</v>
      </c>
      <c r="N6" s="38" t="s">
        <v>7</v>
      </c>
      <c r="O6" s="39" t="s">
        <v>7</v>
      </c>
      <c r="P6" s="38" t="s">
        <v>7</v>
      </c>
      <c r="Q6" s="39" t="s">
        <v>7</v>
      </c>
      <c r="R6" s="38" t="s">
        <v>7</v>
      </c>
      <c r="S6" s="39" t="s">
        <v>7</v>
      </c>
      <c r="T6" s="38" t="s">
        <v>7</v>
      </c>
      <c r="U6" s="39" t="s">
        <v>7</v>
      </c>
      <c r="V6" s="40" t="s">
        <v>10</v>
      </c>
      <c r="W6" s="39"/>
      <c r="X6" s="38"/>
      <c r="Y6" s="39"/>
      <c r="Z6" s="38"/>
      <c r="AA6" s="39"/>
      <c r="AB6" s="38" t="s">
        <v>11</v>
      </c>
      <c r="AC6" s="41" t="s">
        <v>12</v>
      </c>
    </row>
    <row r="7" spans="1:29" x14ac:dyDescent="0.25">
      <c r="C7" s="37"/>
      <c r="D7" s="38" t="s">
        <v>13</v>
      </c>
      <c r="E7" s="39" t="s">
        <v>13</v>
      </c>
      <c r="F7" s="38" t="s">
        <v>13</v>
      </c>
      <c r="G7" s="39"/>
      <c r="H7" s="38"/>
      <c r="I7" s="39" t="s">
        <v>14</v>
      </c>
      <c r="J7" s="38" t="s">
        <v>15</v>
      </c>
      <c r="K7" s="39" t="s">
        <v>15</v>
      </c>
      <c r="L7" s="38" t="s">
        <v>15</v>
      </c>
      <c r="M7" s="39" t="s">
        <v>15</v>
      </c>
      <c r="N7" s="38" t="s">
        <v>15</v>
      </c>
      <c r="O7" s="39" t="s">
        <v>15</v>
      </c>
      <c r="P7" s="38" t="s">
        <v>15</v>
      </c>
      <c r="Q7" s="39" t="s">
        <v>15</v>
      </c>
      <c r="R7" s="38" t="s">
        <v>15</v>
      </c>
      <c r="S7" s="39" t="s">
        <v>15</v>
      </c>
      <c r="T7" s="38" t="s">
        <v>15</v>
      </c>
      <c r="U7" s="39" t="s">
        <v>15</v>
      </c>
      <c r="V7" s="40" t="s">
        <v>16</v>
      </c>
      <c r="W7" s="39" t="s">
        <v>10</v>
      </c>
      <c r="X7" s="38" t="s">
        <v>17</v>
      </c>
      <c r="Y7" s="39" t="s">
        <v>17</v>
      </c>
      <c r="Z7" s="38" t="s">
        <v>18</v>
      </c>
      <c r="AA7" s="39" t="s">
        <v>18</v>
      </c>
      <c r="AB7" s="38" t="s">
        <v>19</v>
      </c>
      <c r="AC7" s="41" t="s">
        <v>20</v>
      </c>
    </row>
    <row r="8" spans="1:29" ht="14.25" thickBot="1" x14ac:dyDescent="0.3">
      <c r="C8" s="37" t="s">
        <v>21</v>
      </c>
      <c r="D8" s="38" t="s">
        <v>22</v>
      </c>
      <c r="E8" s="39" t="s">
        <v>22</v>
      </c>
      <c r="F8" s="38" t="s">
        <v>22</v>
      </c>
      <c r="G8" s="39" t="s">
        <v>23</v>
      </c>
      <c r="H8" s="38" t="s">
        <v>24</v>
      </c>
      <c r="I8" s="39" t="s">
        <v>25</v>
      </c>
      <c r="J8" s="38" t="s">
        <v>26</v>
      </c>
      <c r="K8" s="39" t="s">
        <v>26</v>
      </c>
      <c r="L8" s="38" t="s">
        <v>26</v>
      </c>
      <c r="M8" s="39" t="s">
        <v>26</v>
      </c>
      <c r="N8" s="38" t="s">
        <v>26</v>
      </c>
      <c r="O8" s="39" t="s">
        <v>26</v>
      </c>
      <c r="P8" s="38" t="s">
        <v>26</v>
      </c>
      <c r="Q8" s="39" t="s">
        <v>26</v>
      </c>
      <c r="R8" s="38" t="s">
        <v>26</v>
      </c>
      <c r="S8" s="39" t="s">
        <v>26</v>
      </c>
      <c r="T8" s="38" t="s">
        <v>26</v>
      </c>
      <c r="U8" s="39" t="s">
        <v>26</v>
      </c>
      <c r="V8" s="40" t="s">
        <v>27</v>
      </c>
      <c r="W8" s="39" t="s">
        <v>28</v>
      </c>
      <c r="X8" s="38" t="s">
        <v>29</v>
      </c>
      <c r="Y8" s="39" t="s">
        <v>30</v>
      </c>
      <c r="Z8" s="38" t="s">
        <v>31</v>
      </c>
      <c r="AA8" s="39" t="s">
        <v>28</v>
      </c>
      <c r="AB8" s="38" t="s">
        <v>32</v>
      </c>
      <c r="AC8" s="41" t="s">
        <v>33</v>
      </c>
    </row>
    <row r="9" spans="1:29" x14ac:dyDescent="0.25">
      <c r="A9" s="88" t="s">
        <v>34</v>
      </c>
      <c r="B9" s="88" t="s">
        <v>21</v>
      </c>
      <c r="C9" s="39" t="s">
        <v>35</v>
      </c>
      <c r="D9" s="38" t="s">
        <v>36</v>
      </c>
      <c r="E9" s="39" t="s">
        <v>36</v>
      </c>
      <c r="F9" s="38" t="s">
        <v>36</v>
      </c>
      <c r="G9" s="39" t="s">
        <v>37</v>
      </c>
      <c r="H9" s="38" t="s">
        <v>38</v>
      </c>
      <c r="I9" s="39" t="s">
        <v>21</v>
      </c>
      <c r="J9" s="38" t="s">
        <v>39</v>
      </c>
      <c r="K9" s="39" t="s">
        <v>40</v>
      </c>
      <c r="L9" s="38" t="s">
        <v>41</v>
      </c>
      <c r="M9" s="39" t="s">
        <v>42</v>
      </c>
      <c r="N9" s="38" t="s">
        <v>43</v>
      </c>
      <c r="O9" s="39" t="s">
        <v>44</v>
      </c>
      <c r="P9" s="38" t="s">
        <v>45</v>
      </c>
      <c r="Q9" s="39" t="s">
        <v>46</v>
      </c>
      <c r="R9" s="38" t="s">
        <v>47</v>
      </c>
      <c r="S9" s="39" t="s">
        <v>48</v>
      </c>
      <c r="T9" s="38" t="s">
        <v>49</v>
      </c>
      <c r="U9" s="39" t="s">
        <v>50</v>
      </c>
      <c r="V9" s="40" t="s">
        <v>51</v>
      </c>
      <c r="W9" s="39" t="s">
        <v>51</v>
      </c>
      <c r="X9" s="38" t="s">
        <v>51</v>
      </c>
      <c r="Y9" s="39" t="s">
        <v>51</v>
      </c>
      <c r="Z9" s="38" t="s">
        <v>51</v>
      </c>
      <c r="AA9" s="39" t="s">
        <v>51</v>
      </c>
      <c r="AB9" s="38" t="s">
        <v>52</v>
      </c>
      <c r="AC9" s="41" t="s">
        <v>53</v>
      </c>
    </row>
    <row r="10" spans="1:29" x14ac:dyDescent="0.25">
      <c r="A10" s="85" t="s">
        <v>54</v>
      </c>
      <c r="B10" s="85" t="str">
        <f>'Template Res EP Inputs'!G3</f>
        <v>EV Charging (telematics)</v>
      </c>
      <c r="C10" s="83" t="str">
        <f>'Template Res EP Inputs'!B3</f>
        <v>DRRSFrs101</v>
      </c>
      <c r="D10" s="43">
        <f>'Template Res EP Inputs'!H3</f>
        <v>0.82170625859384994</v>
      </c>
      <c r="E10" s="43">
        <f>'Template Res EP Inputs'!I3</f>
        <v>0.35510923738226685</v>
      </c>
      <c r="F10" s="43">
        <f>'Template Res EP Inputs'!K3</f>
        <v>1</v>
      </c>
      <c r="G10" s="44">
        <v>0</v>
      </c>
      <c r="H10" s="42" t="str">
        <f>'Template Res EP Inputs'!O3</f>
        <v>RS</v>
      </c>
      <c r="I10" s="45">
        <f>'Template Res EP Inputs'!L3</f>
        <v>10</v>
      </c>
      <c r="J10" s="46">
        <f>'Template Res EP Inputs'!P3</f>
        <v>1</v>
      </c>
      <c r="K10" s="46">
        <f>'Template Res EP Inputs'!Q3</f>
        <v>1</v>
      </c>
      <c r="L10" s="46">
        <f>'Template Res EP Inputs'!R3</f>
        <v>1</v>
      </c>
      <c r="M10" s="46">
        <f>'Template Res EP Inputs'!S3</f>
        <v>1</v>
      </c>
      <c r="N10" s="46">
        <f>'Template Res EP Inputs'!T3</f>
        <v>1</v>
      </c>
      <c r="O10" s="46">
        <f>'Template Res EP Inputs'!U3</f>
        <v>1</v>
      </c>
      <c r="P10" s="46">
        <f>'Template Res EP Inputs'!V3</f>
        <v>1</v>
      </c>
      <c r="Q10" s="46">
        <f>'Template Res EP Inputs'!W3</f>
        <v>1</v>
      </c>
      <c r="R10" s="46">
        <f>'Template Res EP Inputs'!X3</f>
        <v>1</v>
      </c>
      <c r="S10" s="46">
        <f>'Template Res EP Inputs'!Y3</f>
        <v>1</v>
      </c>
      <c r="T10" s="46">
        <f>'Template Res EP Inputs'!Z3</f>
        <v>1</v>
      </c>
      <c r="U10" s="46">
        <f>'Template Res EP Inputs'!AA3</f>
        <v>1</v>
      </c>
      <c r="V10" s="48">
        <f>'Template Res EP Inputs'!AF3</f>
        <v>175</v>
      </c>
      <c r="W10" s="48">
        <f>'Template Res EP Inputs'!AG3</f>
        <v>16.7</v>
      </c>
      <c r="X10" s="48">
        <f>'Template Res EP Inputs'!N3</f>
        <v>0</v>
      </c>
      <c r="Y10" s="47">
        <v>0</v>
      </c>
      <c r="Z10" s="47">
        <v>0</v>
      </c>
      <c r="AA10" s="47">
        <v>0</v>
      </c>
      <c r="AB10" s="44">
        <v>1</v>
      </c>
      <c r="AC10" s="47">
        <v>0</v>
      </c>
    </row>
    <row r="11" spans="1:29" x14ac:dyDescent="0.25">
      <c r="A11" s="85" t="s">
        <v>54</v>
      </c>
      <c r="B11" s="85" t="str">
        <f>'Template Res EP Inputs'!G4</f>
        <v>EV Charging (telematics)</v>
      </c>
      <c r="C11" s="83" t="str">
        <f>'Template Res EP Inputs'!B4</f>
        <v>DRRMFrs102</v>
      </c>
      <c r="D11" s="43">
        <f>'Template Res EP Inputs'!H4</f>
        <v>0.82170625859384994</v>
      </c>
      <c r="E11" s="43">
        <f>'Template Res EP Inputs'!I4</f>
        <v>0.35510923738226685</v>
      </c>
      <c r="F11" s="43">
        <f>'Template Res EP Inputs'!K4</f>
        <v>1</v>
      </c>
      <c r="G11" s="44">
        <v>0</v>
      </c>
      <c r="H11" s="42" t="str">
        <f>'Template Res EP Inputs'!O4</f>
        <v>RS</v>
      </c>
      <c r="I11" s="45">
        <f>'Template Res EP Inputs'!L4</f>
        <v>10</v>
      </c>
      <c r="J11" s="46">
        <f>'Template Res EP Inputs'!P4</f>
        <v>1</v>
      </c>
      <c r="K11" s="46">
        <f>'Template Res EP Inputs'!Q4</f>
        <v>1</v>
      </c>
      <c r="L11" s="46">
        <f>'Template Res EP Inputs'!R4</f>
        <v>1</v>
      </c>
      <c r="M11" s="46">
        <f>'Template Res EP Inputs'!S4</f>
        <v>1</v>
      </c>
      <c r="N11" s="46">
        <f>'Template Res EP Inputs'!T4</f>
        <v>1</v>
      </c>
      <c r="O11" s="46">
        <f>'Template Res EP Inputs'!U4</f>
        <v>1</v>
      </c>
      <c r="P11" s="46">
        <f>'Template Res EP Inputs'!V4</f>
        <v>1</v>
      </c>
      <c r="Q11" s="46">
        <f>'Template Res EP Inputs'!W4</f>
        <v>1</v>
      </c>
      <c r="R11" s="46">
        <f>'Template Res EP Inputs'!X4</f>
        <v>1</v>
      </c>
      <c r="S11" s="46">
        <f>'Template Res EP Inputs'!Y4</f>
        <v>1</v>
      </c>
      <c r="T11" s="46">
        <f>'Template Res EP Inputs'!Z4</f>
        <v>1</v>
      </c>
      <c r="U11" s="46">
        <f>'Template Res EP Inputs'!AA4</f>
        <v>1</v>
      </c>
      <c r="V11" s="48">
        <f>'Template Res EP Inputs'!AF4</f>
        <v>175</v>
      </c>
      <c r="W11" s="48">
        <f>'Template Res EP Inputs'!AG4</f>
        <v>16.7</v>
      </c>
      <c r="X11" s="48">
        <f>'Template Res EP Inputs'!N4</f>
        <v>0</v>
      </c>
      <c r="Y11" s="47">
        <v>0</v>
      </c>
      <c r="Z11" s="47">
        <v>0</v>
      </c>
      <c r="AA11" s="47">
        <v>0</v>
      </c>
      <c r="AB11" s="44">
        <v>1</v>
      </c>
      <c r="AC11" s="47">
        <v>0</v>
      </c>
    </row>
    <row r="12" spans="1:29" x14ac:dyDescent="0.25">
      <c r="A12" s="85" t="s">
        <v>54</v>
      </c>
      <c r="B12" s="85" t="str">
        <f>'Template Res EP Inputs'!G5</f>
        <v>EV Charging (telematics)</v>
      </c>
      <c r="C12" s="83" t="str">
        <f>'Template Res EP Inputs'!B5</f>
        <v>DRRMOrs103</v>
      </c>
      <c r="D12" s="43">
        <f>'Template Res EP Inputs'!H5</f>
        <v>0.82170625859384994</v>
      </c>
      <c r="E12" s="43">
        <f>'Template Res EP Inputs'!I5</f>
        <v>0.35510923738226685</v>
      </c>
      <c r="F12" s="43">
        <f>'Template Res EP Inputs'!K5</f>
        <v>1</v>
      </c>
      <c r="G12" s="44">
        <v>0</v>
      </c>
      <c r="H12" s="42" t="str">
        <f>'Template Res EP Inputs'!O5</f>
        <v>RS</v>
      </c>
      <c r="I12" s="45">
        <f>'Template Res EP Inputs'!L5</f>
        <v>10</v>
      </c>
      <c r="J12" s="46">
        <f>'Template Res EP Inputs'!P5</f>
        <v>1</v>
      </c>
      <c r="K12" s="46">
        <f>'Template Res EP Inputs'!Q5</f>
        <v>1</v>
      </c>
      <c r="L12" s="46">
        <f>'Template Res EP Inputs'!R5</f>
        <v>1</v>
      </c>
      <c r="M12" s="46">
        <f>'Template Res EP Inputs'!S5</f>
        <v>1</v>
      </c>
      <c r="N12" s="46">
        <f>'Template Res EP Inputs'!T5</f>
        <v>1</v>
      </c>
      <c r="O12" s="46">
        <f>'Template Res EP Inputs'!U5</f>
        <v>1</v>
      </c>
      <c r="P12" s="46">
        <f>'Template Res EP Inputs'!V5</f>
        <v>1</v>
      </c>
      <c r="Q12" s="46">
        <f>'Template Res EP Inputs'!W5</f>
        <v>1</v>
      </c>
      <c r="R12" s="46">
        <f>'Template Res EP Inputs'!X5</f>
        <v>1</v>
      </c>
      <c r="S12" s="46">
        <f>'Template Res EP Inputs'!Y5</f>
        <v>1</v>
      </c>
      <c r="T12" s="46">
        <f>'Template Res EP Inputs'!Z5</f>
        <v>1</v>
      </c>
      <c r="U12" s="46">
        <f>'Template Res EP Inputs'!AA5</f>
        <v>1</v>
      </c>
      <c r="V12" s="48">
        <f>'Template Res EP Inputs'!AF5</f>
        <v>175</v>
      </c>
      <c r="W12" s="48">
        <f>'Template Res EP Inputs'!AG5</f>
        <v>16.7</v>
      </c>
      <c r="X12" s="48">
        <f>'Template Res EP Inputs'!N5</f>
        <v>0</v>
      </c>
      <c r="Y12" s="47">
        <v>0</v>
      </c>
      <c r="Z12" s="47">
        <v>0</v>
      </c>
      <c r="AA12" s="47">
        <v>0</v>
      </c>
      <c r="AB12" s="44">
        <v>1</v>
      </c>
      <c r="AC12" s="47">
        <v>0</v>
      </c>
    </row>
    <row r="13" spans="1:29" x14ac:dyDescent="0.25">
      <c r="A13" s="85" t="s">
        <v>54</v>
      </c>
      <c r="B13" s="85" t="str">
        <f>'Template Res EP Inputs'!G6</f>
        <v>EV Charging (external switch)</v>
      </c>
      <c r="C13" s="83" t="str">
        <f>'Template Res EP Inputs'!B6</f>
        <v>DRRSFrs104</v>
      </c>
      <c r="D13" s="43">
        <f>'Template Res EP Inputs'!H6</f>
        <v>0.82170625859384994</v>
      </c>
      <c r="E13" s="43">
        <f>'Template Res EP Inputs'!I6</f>
        <v>0.35510923738226685</v>
      </c>
      <c r="F13" s="43">
        <f>'Template Res EP Inputs'!K6</f>
        <v>1</v>
      </c>
      <c r="G13" s="44">
        <v>0</v>
      </c>
      <c r="H13" s="42" t="str">
        <f>'Template Res EP Inputs'!O6</f>
        <v>RS</v>
      </c>
      <c r="I13" s="45">
        <f>'Template Res EP Inputs'!L6</f>
        <v>10</v>
      </c>
      <c r="J13" s="46">
        <f>'Template Res EP Inputs'!P6</f>
        <v>1</v>
      </c>
      <c r="K13" s="46">
        <f>'Template Res EP Inputs'!Q6</f>
        <v>1</v>
      </c>
      <c r="L13" s="46">
        <f>'Template Res EP Inputs'!R6</f>
        <v>1</v>
      </c>
      <c r="M13" s="46">
        <f>'Template Res EP Inputs'!S6</f>
        <v>1</v>
      </c>
      <c r="N13" s="46">
        <f>'Template Res EP Inputs'!T6</f>
        <v>1</v>
      </c>
      <c r="O13" s="46">
        <f>'Template Res EP Inputs'!U6</f>
        <v>1</v>
      </c>
      <c r="P13" s="46">
        <f>'Template Res EP Inputs'!V6</f>
        <v>1</v>
      </c>
      <c r="Q13" s="46">
        <f>'Template Res EP Inputs'!W6</f>
        <v>1</v>
      </c>
      <c r="R13" s="46">
        <f>'Template Res EP Inputs'!X6</f>
        <v>1</v>
      </c>
      <c r="S13" s="46">
        <f>'Template Res EP Inputs'!Y6</f>
        <v>1</v>
      </c>
      <c r="T13" s="46">
        <f>'Template Res EP Inputs'!Z6</f>
        <v>1</v>
      </c>
      <c r="U13" s="46">
        <f>'Template Res EP Inputs'!AA6</f>
        <v>1</v>
      </c>
      <c r="V13" s="48">
        <f>'Template Res EP Inputs'!AF6</f>
        <v>175</v>
      </c>
      <c r="W13" s="48">
        <f>'Template Res EP Inputs'!AG6</f>
        <v>7.73</v>
      </c>
      <c r="X13" s="48">
        <f>'Template Res EP Inputs'!N6</f>
        <v>257.52999999999997</v>
      </c>
      <c r="Y13" s="47">
        <v>0</v>
      </c>
      <c r="Z13" s="47">
        <v>0</v>
      </c>
      <c r="AA13" s="47">
        <v>0</v>
      </c>
      <c r="AB13" s="44">
        <v>1</v>
      </c>
      <c r="AC13" s="47">
        <v>0</v>
      </c>
    </row>
    <row r="14" spans="1:29" x14ac:dyDescent="0.25">
      <c r="A14" s="85" t="s">
        <v>54</v>
      </c>
      <c r="B14" s="85" t="str">
        <f>'Template Res EP Inputs'!G7</f>
        <v>EV Charging (external switch)</v>
      </c>
      <c r="C14" s="83" t="str">
        <f>'Template Res EP Inputs'!B7</f>
        <v>DRRMFrs105</v>
      </c>
      <c r="D14" s="43">
        <f>'Template Res EP Inputs'!H7</f>
        <v>0.82170625859384994</v>
      </c>
      <c r="E14" s="43">
        <f>'Template Res EP Inputs'!I7</f>
        <v>0.35510923738226685</v>
      </c>
      <c r="F14" s="43">
        <f>'Template Res EP Inputs'!K7</f>
        <v>1</v>
      </c>
      <c r="G14" s="44">
        <v>0</v>
      </c>
      <c r="H14" s="42" t="str">
        <f>'Template Res EP Inputs'!O7</f>
        <v>RS</v>
      </c>
      <c r="I14" s="45">
        <f>'Template Res EP Inputs'!L7</f>
        <v>10</v>
      </c>
      <c r="J14" s="46">
        <f>'Template Res EP Inputs'!P7</f>
        <v>1</v>
      </c>
      <c r="K14" s="46">
        <f>'Template Res EP Inputs'!Q7</f>
        <v>1</v>
      </c>
      <c r="L14" s="46">
        <f>'Template Res EP Inputs'!R7</f>
        <v>1</v>
      </c>
      <c r="M14" s="46">
        <f>'Template Res EP Inputs'!S7</f>
        <v>1</v>
      </c>
      <c r="N14" s="46">
        <f>'Template Res EP Inputs'!T7</f>
        <v>1</v>
      </c>
      <c r="O14" s="46">
        <f>'Template Res EP Inputs'!U7</f>
        <v>1</v>
      </c>
      <c r="P14" s="46">
        <f>'Template Res EP Inputs'!V7</f>
        <v>1</v>
      </c>
      <c r="Q14" s="46">
        <f>'Template Res EP Inputs'!W7</f>
        <v>1</v>
      </c>
      <c r="R14" s="46">
        <f>'Template Res EP Inputs'!X7</f>
        <v>1</v>
      </c>
      <c r="S14" s="46">
        <f>'Template Res EP Inputs'!Y7</f>
        <v>1</v>
      </c>
      <c r="T14" s="46">
        <f>'Template Res EP Inputs'!Z7</f>
        <v>1</v>
      </c>
      <c r="U14" s="46">
        <f>'Template Res EP Inputs'!AA7</f>
        <v>1</v>
      </c>
      <c r="V14" s="48">
        <f>'Template Res EP Inputs'!AF7</f>
        <v>175</v>
      </c>
      <c r="W14" s="48">
        <f>'Template Res EP Inputs'!AG7</f>
        <v>7.73</v>
      </c>
      <c r="X14" s="48">
        <f>'Template Res EP Inputs'!N7</f>
        <v>257.52999999999997</v>
      </c>
      <c r="Y14" s="47">
        <v>0</v>
      </c>
      <c r="Z14" s="47">
        <v>0</v>
      </c>
      <c r="AA14" s="47">
        <v>0</v>
      </c>
      <c r="AB14" s="44">
        <v>1</v>
      </c>
      <c r="AC14" s="47">
        <v>0</v>
      </c>
    </row>
    <row r="15" spans="1:29" x14ac:dyDescent="0.25">
      <c r="A15" s="85" t="s">
        <v>54</v>
      </c>
      <c r="B15" s="85" t="str">
        <f>'Template Res EP Inputs'!G8</f>
        <v>EV Charging (external switch)</v>
      </c>
      <c r="C15" s="83" t="str">
        <f>'Template Res EP Inputs'!B8</f>
        <v>DRRMOrs106</v>
      </c>
      <c r="D15" s="43">
        <f>'Template Res EP Inputs'!H8</f>
        <v>0.82170625859384994</v>
      </c>
      <c r="E15" s="43">
        <f>'Template Res EP Inputs'!I8</f>
        <v>0.35510923738226685</v>
      </c>
      <c r="F15" s="43">
        <f>'Template Res EP Inputs'!K8</f>
        <v>1</v>
      </c>
      <c r="G15" s="44">
        <v>0</v>
      </c>
      <c r="H15" s="42" t="str">
        <f>'Template Res EP Inputs'!O8</f>
        <v>RS</v>
      </c>
      <c r="I15" s="45">
        <f>'Template Res EP Inputs'!L8</f>
        <v>10</v>
      </c>
      <c r="J15" s="46">
        <f>'Template Res EP Inputs'!P8</f>
        <v>1</v>
      </c>
      <c r="K15" s="46">
        <f>'Template Res EP Inputs'!Q8</f>
        <v>1</v>
      </c>
      <c r="L15" s="46">
        <f>'Template Res EP Inputs'!R8</f>
        <v>1</v>
      </c>
      <c r="M15" s="46">
        <f>'Template Res EP Inputs'!S8</f>
        <v>1</v>
      </c>
      <c r="N15" s="46">
        <f>'Template Res EP Inputs'!T8</f>
        <v>1</v>
      </c>
      <c r="O15" s="46">
        <f>'Template Res EP Inputs'!U8</f>
        <v>1</v>
      </c>
      <c r="P15" s="46">
        <f>'Template Res EP Inputs'!V8</f>
        <v>1</v>
      </c>
      <c r="Q15" s="46">
        <f>'Template Res EP Inputs'!W8</f>
        <v>1</v>
      </c>
      <c r="R15" s="46">
        <f>'Template Res EP Inputs'!X8</f>
        <v>1</v>
      </c>
      <c r="S15" s="46">
        <f>'Template Res EP Inputs'!Y8</f>
        <v>1</v>
      </c>
      <c r="T15" s="46">
        <f>'Template Res EP Inputs'!Z8</f>
        <v>1</v>
      </c>
      <c r="U15" s="46">
        <f>'Template Res EP Inputs'!AA8</f>
        <v>1</v>
      </c>
      <c r="V15" s="48">
        <f>'Template Res EP Inputs'!AF8</f>
        <v>175</v>
      </c>
      <c r="W15" s="48">
        <f>'Template Res EP Inputs'!AG8</f>
        <v>7.73</v>
      </c>
      <c r="X15" s="48">
        <f>'Template Res EP Inputs'!N8</f>
        <v>257.52999999999997</v>
      </c>
      <c r="Y15" s="47">
        <v>0</v>
      </c>
      <c r="Z15" s="47">
        <v>0</v>
      </c>
      <c r="AA15" s="47">
        <v>0</v>
      </c>
      <c r="AB15" s="44">
        <v>1</v>
      </c>
      <c r="AC15" s="47">
        <v>0</v>
      </c>
    </row>
    <row r="16" spans="1:29" x14ac:dyDescent="0.25">
      <c r="A16" s="85" t="s">
        <v>54</v>
      </c>
      <c r="B16" s="85" t="str">
        <f>'Template Res EP Inputs'!G9</f>
        <v>Central air conditioner - Load Shed</v>
      </c>
      <c r="C16" s="84" t="str">
        <f>'Template Res EP Inputs'!B9</f>
        <v>DRRSFrs107</v>
      </c>
      <c r="D16" s="43">
        <f>'Template Res EP Inputs'!H9</f>
        <v>2.4900000000000002</v>
      </c>
      <c r="E16" s="43">
        <f>'Template Res EP Inputs'!I9</f>
        <v>0</v>
      </c>
      <c r="F16" s="43">
        <f>'Template Res EP Inputs'!K9</f>
        <v>1</v>
      </c>
      <c r="G16" s="51">
        <v>0</v>
      </c>
      <c r="H16" s="42" t="str">
        <f>'Template Res EP Inputs'!O9</f>
        <v>RS</v>
      </c>
      <c r="I16" s="45">
        <f>'Template Res EP Inputs'!L9</f>
        <v>15</v>
      </c>
      <c r="J16" s="46">
        <f>'Template Res EP Inputs'!P9</f>
        <v>1</v>
      </c>
      <c r="K16" s="46">
        <f>'Template Res EP Inputs'!Q9</f>
        <v>1</v>
      </c>
      <c r="L16" s="46">
        <f>'Template Res EP Inputs'!R9</f>
        <v>1</v>
      </c>
      <c r="M16" s="46">
        <f>'Template Res EP Inputs'!S9</f>
        <v>1</v>
      </c>
      <c r="N16" s="46">
        <f>'Template Res EP Inputs'!T9</f>
        <v>1</v>
      </c>
      <c r="O16" s="46">
        <f>'Template Res EP Inputs'!U9</f>
        <v>1</v>
      </c>
      <c r="P16" s="46">
        <f>'Template Res EP Inputs'!V9</f>
        <v>1</v>
      </c>
      <c r="Q16" s="46">
        <f>'Template Res EP Inputs'!W9</f>
        <v>1</v>
      </c>
      <c r="R16" s="46">
        <f>'Template Res EP Inputs'!X9</f>
        <v>1</v>
      </c>
      <c r="S16" s="46">
        <f>'Template Res EP Inputs'!Y9</f>
        <v>1</v>
      </c>
      <c r="T16" s="46">
        <f>'Template Res EP Inputs'!Z9</f>
        <v>1</v>
      </c>
      <c r="U16" s="46">
        <f>'Template Res EP Inputs'!AA9</f>
        <v>1</v>
      </c>
      <c r="V16" s="48">
        <f>'Template Res EP Inputs'!AF9</f>
        <v>140.68</v>
      </c>
      <c r="W16" s="48">
        <f>'Template Res EP Inputs'!AG9</f>
        <v>7.73</v>
      </c>
      <c r="X16" s="48">
        <f>'Template Res EP Inputs'!N9</f>
        <v>257.52999999999997</v>
      </c>
      <c r="Y16" s="47">
        <v>0</v>
      </c>
      <c r="Z16" s="47">
        <v>0</v>
      </c>
      <c r="AA16" s="47">
        <v>0</v>
      </c>
      <c r="AB16" s="44">
        <v>1</v>
      </c>
      <c r="AC16" s="47">
        <v>0</v>
      </c>
    </row>
    <row r="17" spans="1:29" x14ac:dyDescent="0.25">
      <c r="A17" s="85" t="s">
        <v>54</v>
      </c>
      <c r="B17" s="85" t="str">
        <f>'Template Res EP Inputs'!G10</f>
        <v>Central air conditioner - Load Shed</v>
      </c>
      <c r="C17" s="83" t="str">
        <f>'Template Res EP Inputs'!B10</f>
        <v>DRRMFrs108</v>
      </c>
      <c r="D17" s="43">
        <f>'Template Res EP Inputs'!H10</f>
        <v>1.62</v>
      </c>
      <c r="E17" s="43">
        <f>'Template Res EP Inputs'!I10</f>
        <v>0</v>
      </c>
      <c r="F17" s="43">
        <f>'Template Res EP Inputs'!K10</f>
        <v>1</v>
      </c>
      <c r="G17" s="44">
        <v>0</v>
      </c>
      <c r="H17" s="42" t="str">
        <f>'Template Res EP Inputs'!O10</f>
        <v>RS</v>
      </c>
      <c r="I17" s="45">
        <f>'Template Res EP Inputs'!L10</f>
        <v>15</v>
      </c>
      <c r="J17" s="46">
        <f>'Template Res EP Inputs'!P10</f>
        <v>1</v>
      </c>
      <c r="K17" s="46">
        <f>'Template Res EP Inputs'!Q10</f>
        <v>1</v>
      </c>
      <c r="L17" s="46">
        <f>'Template Res EP Inputs'!R10</f>
        <v>1</v>
      </c>
      <c r="M17" s="46">
        <f>'Template Res EP Inputs'!S10</f>
        <v>1</v>
      </c>
      <c r="N17" s="46">
        <f>'Template Res EP Inputs'!T10</f>
        <v>1</v>
      </c>
      <c r="O17" s="46">
        <f>'Template Res EP Inputs'!U10</f>
        <v>1</v>
      </c>
      <c r="P17" s="46">
        <f>'Template Res EP Inputs'!V10</f>
        <v>1</v>
      </c>
      <c r="Q17" s="46">
        <f>'Template Res EP Inputs'!W10</f>
        <v>1</v>
      </c>
      <c r="R17" s="46">
        <f>'Template Res EP Inputs'!X10</f>
        <v>1</v>
      </c>
      <c r="S17" s="46">
        <f>'Template Res EP Inputs'!Y10</f>
        <v>1</v>
      </c>
      <c r="T17" s="46">
        <f>'Template Res EP Inputs'!Z10</f>
        <v>1</v>
      </c>
      <c r="U17" s="46">
        <f>'Template Res EP Inputs'!AA10</f>
        <v>1</v>
      </c>
      <c r="V17" s="48">
        <f>'Template Res EP Inputs'!AF10</f>
        <v>140.68</v>
      </c>
      <c r="W17" s="48">
        <f>'Template Res EP Inputs'!AG10</f>
        <v>7.73</v>
      </c>
      <c r="X17" s="48">
        <f>'Template Res EP Inputs'!N10</f>
        <v>257.52999999999997</v>
      </c>
      <c r="Y17" s="47">
        <v>0</v>
      </c>
      <c r="Z17" s="47">
        <v>0</v>
      </c>
      <c r="AA17" s="47">
        <v>0</v>
      </c>
      <c r="AB17" s="44">
        <v>1</v>
      </c>
      <c r="AC17" s="47">
        <v>0</v>
      </c>
    </row>
    <row r="18" spans="1:29" x14ac:dyDescent="0.25">
      <c r="A18" s="85" t="s">
        <v>54</v>
      </c>
      <c r="B18" s="85" t="str">
        <f>'Template Res EP Inputs'!G11</f>
        <v>Central air conditioner - Load Shed</v>
      </c>
      <c r="C18" s="83" t="str">
        <f>'Template Res EP Inputs'!B11</f>
        <v>DRRMOrs109</v>
      </c>
      <c r="D18" s="43">
        <f>'Template Res EP Inputs'!H11</f>
        <v>1.96</v>
      </c>
      <c r="E18" s="43">
        <f>'Template Res EP Inputs'!I11</f>
        <v>0</v>
      </c>
      <c r="F18" s="43">
        <f>'Template Res EP Inputs'!K11</f>
        <v>1</v>
      </c>
      <c r="G18" s="44">
        <v>0</v>
      </c>
      <c r="H18" s="42" t="str">
        <f>'Template Res EP Inputs'!O11</f>
        <v>RS</v>
      </c>
      <c r="I18" s="45">
        <f>'Template Res EP Inputs'!L11</f>
        <v>15</v>
      </c>
      <c r="J18" s="46">
        <f>'Template Res EP Inputs'!P11</f>
        <v>1</v>
      </c>
      <c r="K18" s="46">
        <f>'Template Res EP Inputs'!Q11</f>
        <v>1</v>
      </c>
      <c r="L18" s="46">
        <f>'Template Res EP Inputs'!R11</f>
        <v>1</v>
      </c>
      <c r="M18" s="46">
        <f>'Template Res EP Inputs'!S11</f>
        <v>1</v>
      </c>
      <c r="N18" s="46">
        <f>'Template Res EP Inputs'!T11</f>
        <v>1</v>
      </c>
      <c r="O18" s="46">
        <f>'Template Res EP Inputs'!U11</f>
        <v>1</v>
      </c>
      <c r="P18" s="46">
        <f>'Template Res EP Inputs'!V11</f>
        <v>1</v>
      </c>
      <c r="Q18" s="46">
        <f>'Template Res EP Inputs'!W11</f>
        <v>1</v>
      </c>
      <c r="R18" s="46">
        <f>'Template Res EP Inputs'!X11</f>
        <v>1</v>
      </c>
      <c r="S18" s="46">
        <f>'Template Res EP Inputs'!Y11</f>
        <v>1</v>
      </c>
      <c r="T18" s="46">
        <f>'Template Res EP Inputs'!Z11</f>
        <v>1</v>
      </c>
      <c r="U18" s="46">
        <f>'Template Res EP Inputs'!AA11</f>
        <v>1</v>
      </c>
      <c r="V18" s="48">
        <f>'Template Res EP Inputs'!AF11</f>
        <v>140.68</v>
      </c>
      <c r="W18" s="48">
        <f>'Template Res EP Inputs'!AG11</f>
        <v>7.73</v>
      </c>
      <c r="X18" s="48">
        <f>'Template Res EP Inputs'!N11</f>
        <v>257.52999999999997</v>
      </c>
      <c r="Y18" s="47">
        <v>0</v>
      </c>
      <c r="Z18" s="47">
        <v>0</v>
      </c>
      <c r="AA18" s="47">
        <v>0</v>
      </c>
      <c r="AB18" s="44">
        <v>1</v>
      </c>
      <c r="AC18" s="47">
        <v>0</v>
      </c>
    </row>
    <row r="19" spans="1:29" x14ac:dyDescent="0.25">
      <c r="A19" s="85" t="s">
        <v>54</v>
      </c>
      <c r="B19" s="85" t="str">
        <f>'Template Res EP Inputs'!G12</f>
        <v>Central air conditioner - 50% cycling</v>
      </c>
      <c r="C19" s="83" t="str">
        <f>'Template Res EP Inputs'!B12</f>
        <v>DRRSFrs110</v>
      </c>
      <c r="D19" s="43">
        <f>'Template Res EP Inputs'!H12</f>
        <v>0.76</v>
      </c>
      <c r="E19" s="43">
        <f>'Template Res EP Inputs'!I12</f>
        <v>0</v>
      </c>
      <c r="F19" s="43">
        <f>'Template Res EP Inputs'!K12</f>
        <v>1</v>
      </c>
      <c r="G19" s="44">
        <v>0</v>
      </c>
      <c r="H19" s="42" t="str">
        <f>'Template Res EP Inputs'!O12</f>
        <v>RS</v>
      </c>
      <c r="I19" s="45">
        <f>'Template Res EP Inputs'!L12</f>
        <v>15</v>
      </c>
      <c r="J19" s="46">
        <f>'Template Res EP Inputs'!P12</f>
        <v>1</v>
      </c>
      <c r="K19" s="46">
        <f>'Template Res EP Inputs'!Q12</f>
        <v>1</v>
      </c>
      <c r="L19" s="46">
        <f>'Template Res EP Inputs'!R12</f>
        <v>1</v>
      </c>
      <c r="M19" s="46">
        <f>'Template Res EP Inputs'!S12</f>
        <v>1</v>
      </c>
      <c r="N19" s="46">
        <f>'Template Res EP Inputs'!T12</f>
        <v>1</v>
      </c>
      <c r="O19" s="46">
        <f>'Template Res EP Inputs'!U12</f>
        <v>1</v>
      </c>
      <c r="P19" s="46">
        <f>'Template Res EP Inputs'!V12</f>
        <v>1</v>
      </c>
      <c r="Q19" s="46">
        <f>'Template Res EP Inputs'!W12</f>
        <v>1</v>
      </c>
      <c r="R19" s="46">
        <f>'Template Res EP Inputs'!X12</f>
        <v>1</v>
      </c>
      <c r="S19" s="46">
        <f>'Template Res EP Inputs'!Y12</f>
        <v>1</v>
      </c>
      <c r="T19" s="46">
        <f>'Template Res EP Inputs'!Z12</f>
        <v>1</v>
      </c>
      <c r="U19" s="46">
        <f>'Template Res EP Inputs'!AA12</f>
        <v>1</v>
      </c>
      <c r="V19" s="48">
        <f>'Template Res EP Inputs'!AF12</f>
        <v>140.68</v>
      </c>
      <c r="W19" s="48">
        <f>'Template Res EP Inputs'!AG12</f>
        <v>7.73</v>
      </c>
      <c r="X19" s="48">
        <f>'Template Res EP Inputs'!N12</f>
        <v>257.52999999999997</v>
      </c>
      <c r="Y19" s="47">
        <v>0</v>
      </c>
      <c r="Z19" s="47">
        <v>0</v>
      </c>
      <c r="AA19" s="47">
        <v>0</v>
      </c>
      <c r="AB19" s="44">
        <v>1</v>
      </c>
      <c r="AC19" s="47">
        <v>0</v>
      </c>
    </row>
    <row r="20" spans="1:29" x14ac:dyDescent="0.25">
      <c r="A20" s="85" t="s">
        <v>54</v>
      </c>
      <c r="B20" s="85" t="str">
        <f>'Template Res EP Inputs'!G13</f>
        <v>Central air conditioner - 50% cycling</v>
      </c>
      <c r="C20" s="83" t="str">
        <f>'Template Res EP Inputs'!B13</f>
        <v>DRRMFrs111</v>
      </c>
      <c r="D20" s="43">
        <f>'Template Res EP Inputs'!H13</f>
        <v>0.44</v>
      </c>
      <c r="E20" s="43">
        <f>'Template Res EP Inputs'!I13</f>
        <v>0</v>
      </c>
      <c r="F20" s="43">
        <f>'Template Res EP Inputs'!K13</f>
        <v>1</v>
      </c>
      <c r="G20" s="44">
        <v>0</v>
      </c>
      <c r="H20" s="42" t="str">
        <f>'Template Res EP Inputs'!O13</f>
        <v>RS</v>
      </c>
      <c r="I20" s="45">
        <f>'Template Res EP Inputs'!L13</f>
        <v>15</v>
      </c>
      <c r="J20" s="46">
        <f>'Template Res EP Inputs'!P13</f>
        <v>1</v>
      </c>
      <c r="K20" s="46">
        <f>'Template Res EP Inputs'!Q13</f>
        <v>1</v>
      </c>
      <c r="L20" s="46">
        <f>'Template Res EP Inputs'!R13</f>
        <v>1</v>
      </c>
      <c r="M20" s="46">
        <f>'Template Res EP Inputs'!S13</f>
        <v>1</v>
      </c>
      <c r="N20" s="46">
        <f>'Template Res EP Inputs'!T13</f>
        <v>1</v>
      </c>
      <c r="O20" s="46">
        <f>'Template Res EP Inputs'!U13</f>
        <v>1</v>
      </c>
      <c r="P20" s="46">
        <f>'Template Res EP Inputs'!V13</f>
        <v>1</v>
      </c>
      <c r="Q20" s="46">
        <f>'Template Res EP Inputs'!W13</f>
        <v>1</v>
      </c>
      <c r="R20" s="46">
        <f>'Template Res EP Inputs'!X13</f>
        <v>1</v>
      </c>
      <c r="S20" s="46">
        <f>'Template Res EP Inputs'!Y13</f>
        <v>1</v>
      </c>
      <c r="T20" s="46">
        <f>'Template Res EP Inputs'!Z13</f>
        <v>1</v>
      </c>
      <c r="U20" s="46">
        <f>'Template Res EP Inputs'!AA13</f>
        <v>1</v>
      </c>
      <c r="V20" s="48">
        <f>'Template Res EP Inputs'!AF13</f>
        <v>140.68</v>
      </c>
      <c r="W20" s="48">
        <f>'Template Res EP Inputs'!AG13</f>
        <v>7.73</v>
      </c>
      <c r="X20" s="48">
        <f>'Template Res EP Inputs'!N13</f>
        <v>257.52999999999997</v>
      </c>
      <c r="Y20" s="47">
        <v>0</v>
      </c>
      <c r="Z20" s="47">
        <v>0</v>
      </c>
      <c r="AA20" s="47">
        <v>0</v>
      </c>
      <c r="AB20" s="44">
        <v>1</v>
      </c>
      <c r="AC20" s="47">
        <v>0</v>
      </c>
    </row>
    <row r="21" spans="1:29" x14ac:dyDescent="0.25">
      <c r="A21" s="85" t="s">
        <v>54</v>
      </c>
      <c r="B21" s="85" t="str">
        <f>'Template Res EP Inputs'!G14</f>
        <v>Central air conditioner - 50% cycling</v>
      </c>
      <c r="C21" s="83" t="str">
        <f>'Template Res EP Inputs'!B14</f>
        <v>DRRMOrs112</v>
      </c>
      <c r="D21" s="43">
        <f>'Template Res EP Inputs'!H14</f>
        <v>0.51</v>
      </c>
      <c r="E21" s="43">
        <f>'Template Res EP Inputs'!I14</f>
        <v>0</v>
      </c>
      <c r="F21" s="43">
        <f>'Template Res EP Inputs'!K14</f>
        <v>1</v>
      </c>
      <c r="G21" s="44">
        <v>0</v>
      </c>
      <c r="H21" s="42" t="str">
        <f>'Template Res EP Inputs'!O14</f>
        <v>RS</v>
      </c>
      <c r="I21" s="45">
        <f>'Template Res EP Inputs'!L14</f>
        <v>15</v>
      </c>
      <c r="J21" s="46">
        <f>'Template Res EP Inputs'!P14</f>
        <v>1</v>
      </c>
      <c r="K21" s="46">
        <f>'Template Res EP Inputs'!Q14</f>
        <v>1</v>
      </c>
      <c r="L21" s="46">
        <f>'Template Res EP Inputs'!R14</f>
        <v>1</v>
      </c>
      <c r="M21" s="46">
        <f>'Template Res EP Inputs'!S14</f>
        <v>1</v>
      </c>
      <c r="N21" s="46">
        <f>'Template Res EP Inputs'!T14</f>
        <v>1</v>
      </c>
      <c r="O21" s="46">
        <f>'Template Res EP Inputs'!U14</f>
        <v>1</v>
      </c>
      <c r="P21" s="46">
        <f>'Template Res EP Inputs'!V14</f>
        <v>1</v>
      </c>
      <c r="Q21" s="46">
        <f>'Template Res EP Inputs'!W14</f>
        <v>1</v>
      </c>
      <c r="R21" s="46">
        <f>'Template Res EP Inputs'!X14</f>
        <v>1</v>
      </c>
      <c r="S21" s="46">
        <f>'Template Res EP Inputs'!Y14</f>
        <v>1</v>
      </c>
      <c r="T21" s="46">
        <f>'Template Res EP Inputs'!Z14</f>
        <v>1</v>
      </c>
      <c r="U21" s="46">
        <f>'Template Res EP Inputs'!AA14</f>
        <v>1</v>
      </c>
      <c r="V21" s="48">
        <f>'Template Res EP Inputs'!AF14</f>
        <v>140.68</v>
      </c>
      <c r="W21" s="48">
        <f>'Template Res EP Inputs'!AG14</f>
        <v>7.73</v>
      </c>
      <c r="X21" s="48">
        <f>'Template Res EP Inputs'!N14</f>
        <v>257.52999999999997</v>
      </c>
      <c r="Y21" s="47">
        <v>0</v>
      </c>
      <c r="Z21" s="47">
        <v>0</v>
      </c>
      <c r="AA21" s="47">
        <v>0</v>
      </c>
      <c r="AB21" s="44">
        <v>1</v>
      </c>
      <c r="AC21" s="47">
        <v>0</v>
      </c>
    </row>
    <row r="22" spans="1:29" x14ac:dyDescent="0.25">
      <c r="A22" s="85" t="s">
        <v>54</v>
      </c>
      <c r="B22" s="85" t="str">
        <f>'Template Res EP Inputs'!G15</f>
        <v>Room AC control</v>
      </c>
      <c r="C22" s="83" t="str">
        <f>'Template Res EP Inputs'!B15</f>
        <v>DRRSFrs113</v>
      </c>
      <c r="D22" s="43">
        <f>'Template Res EP Inputs'!H15</f>
        <v>0.28000000000000003</v>
      </c>
      <c r="E22" s="43">
        <f>'Template Res EP Inputs'!I15</f>
        <v>0.25</v>
      </c>
      <c r="F22" s="43">
        <f>'Template Res EP Inputs'!K15</f>
        <v>1</v>
      </c>
      <c r="G22" s="44">
        <v>0</v>
      </c>
      <c r="H22" s="42" t="str">
        <f>'Template Res EP Inputs'!O15</f>
        <v>RS</v>
      </c>
      <c r="I22" s="45">
        <f>'Template Res EP Inputs'!L15</f>
        <v>15</v>
      </c>
      <c r="J22" s="46">
        <f>'Template Res EP Inputs'!P15</f>
        <v>1</v>
      </c>
      <c r="K22" s="46">
        <f>'Template Res EP Inputs'!Q15</f>
        <v>1</v>
      </c>
      <c r="L22" s="46">
        <f>'Template Res EP Inputs'!R15</f>
        <v>1</v>
      </c>
      <c r="M22" s="46">
        <f>'Template Res EP Inputs'!S15</f>
        <v>1</v>
      </c>
      <c r="N22" s="46">
        <f>'Template Res EP Inputs'!T15</f>
        <v>1</v>
      </c>
      <c r="O22" s="46">
        <f>'Template Res EP Inputs'!U15</f>
        <v>1</v>
      </c>
      <c r="P22" s="46">
        <f>'Template Res EP Inputs'!V15</f>
        <v>1</v>
      </c>
      <c r="Q22" s="46">
        <f>'Template Res EP Inputs'!W15</f>
        <v>1</v>
      </c>
      <c r="R22" s="46">
        <f>'Template Res EP Inputs'!X15</f>
        <v>1</v>
      </c>
      <c r="S22" s="46">
        <f>'Template Res EP Inputs'!Y15</f>
        <v>1</v>
      </c>
      <c r="T22" s="46">
        <f>'Template Res EP Inputs'!Z15</f>
        <v>1</v>
      </c>
      <c r="U22" s="46">
        <f>'Template Res EP Inputs'!AA15</f>
        <v>1</v>
      </c>
      <c r="V22" s="48">
        <f>'Template Res EP Inputs'!AF15</f>
        <v>25.37</v>
      </c>
      <c r="W22" s="48">
        <f>'Template Res EP Inputs'!AG15</f>
        <v>83.02</v>
      </c>
      <c r="X22" s="48">
        <f>'Template Res EP Inputs'!N15</f>
        <v>222.55</v>
      </c>
      <c r="Y22" s="47">
        <v>0</v>
      </c>
      <c r="Z22" s="47">
        <v>0</v>
      </c>
      <c r="AA22" s="47">
        <v>0</v>
      </c>
      <c r="AB22" s="44">
        <v>1</v>
      </c>
      <c r="AC22" s="47">
        <v>0</v>
      </c>
    </row>
    <row r="23" spans="1:29" x14ac:dyDescent="0.25">
      <c r="A23" s="85" t="s">
        <v>54</v>
      </c>
      <c r="B23" s="85" t="str">
        <f>'Template Res EP Inputs'!G16</f>
        <v>Room AC control</v>
      </c>
      <c r="C23" s="83" t="str">
        <f>'Template Res EP Inputs'!B16</f>
        <v>DRRMFrs114</v>
      </c>
      <c r="D23" s="43">
        <f>'Template Res EP Inputs'!H16</f>
        <v>0.11</v>
      </c>
      <c r="E23" s="43">
        <f>'Template Res EP Inputs'!I16</f>
        <v>0.13</v>
      </c>
      <c r="F23" s="43">
        <f>'Template Res EP Inputs'!K16</f>
        <v>1</v>
      </c>
      <c r="G23" s="44">
        <v>0</v>
      </c>
      <c r="H23" s="42" t="str">
        <f>'Template Res EP Inputs'!O16</f>
        <v>RS</v>
      </c>
      <c r="I23" s="45">
        <f>'Template Res EP Inputs'!L16</f>
        <v>15</v>
      </c>
      <c r="J23" s="46">
        <f>'Template Res EP Inputs'!P16</f>
        <v>1</v>
      </c>
      <c r="K23" s="46">
        <f>'Template Res EP Inputs'!Q16</f>
        <v>1</v>
      </c>
      <c r="L23" s="46">
        <f>'Template Res EP Inputs'!R16</f>
        <v>1</v>
      </c>
      <c r="M23" s="46">
        <f>'Template Res EP Inputs'!S16</f>
        <v>1</v>
      </c>
      <c r="N23" s="46">
        <f>'Template Res EP Inputs'!T16</f>
        <v>1</v>
      </c>
      <c r="O23" s="46">
        <f>'Template Res EP Inputs'!U16</f>
        <v>1</v>
      </c>
      <c r="P23" s="46">
        <f>'Template Res EP Inputs'!V16</f>
        <v>1</v>
      </c>
      <c r="Q23" s="46">
        <f>'Template Res EP Inputs'!W16</f>
        <v>1</v>
      </c>
      <c r="R23" s="46">
        <f>'Template Res EP Inputs'!X16</f>
        <v>1</v>
      </c>
      <c r="S23" s="46">
        <f>'Template Res EP Inputs'!Y16</f>
        <v>1</v>
      </c>
      <c r="T23" s="46">
        <f>'Template Res EP Inputs'!Z16</f>
        <v>1</v>
      </c>
      <c r="U23" s="46">
        <f>'Template Res EP Inputs'!AA16</f>
        <v>1</v>
      </c>
      <c r="V23" s="48">
        <f>'Template Res EP Inputs'!AF16</f>
        <v>25.37</v>
      </c>
      <c r="W23" s="48">
        <f>'Template Res EP Inputs'!AG16</f>
        <v>83.02</v>
      </c>
      <c r="X23" s="48">
        <f>'Template Res EP Inputs'!N16</f>
        <v>222.55</v>
      </c>
      <c r="Y23" s="47">
        <v>0</v>
      </c>
      <c r="Z23" s="47">
        <v>0</v>
      </c>
      <c r="AA23" s="47">
        <v>0</v>
      </c>
      <c r="AB23" s="44">
        <v>1</v>
      </c>
      <c r="AC23" s="47">
        <v>0</v>
      </c>
    </row>
    <row r="24" spans="1:29" x14ac:dyDescent="0.25">
      <c r="A24" s="85" t="s">
        <v>54</v>
      </c>
      <c r="B24" s="85" t="str">
        <f>'Template Res EP Inputs'!G17</f>
        <v>Room AC control</v>
      </c>
      <c r="C24" s="83" t="str">
        <f>'Template Res EP Inputs'!B17</f>
        <v>DRRMOrs115</v>
      </c>
      <c r="D24" s="43">
        <f>'Template Res EP Inputs'!H17</f>
        <v>0.2</v>
      </c>
      <c r="E24" s="43">
        <f>'Template Res EP Inputs'!I17</f>
        <v>0.23</v>
      </c>
      <c r="F24" s="43">
        <f>'Template Res EP Inputs'!K17</f>
        <v>1</v>
      </c>
      <c r="G24" s="44">
        <v>0</v>
      </c>
      <c r="H24" s="42" t="str">
        <f>'Template Res EP Inputs'!O17</f>
        <v>RS</v>
      </c>
      <c r="I24" s="45">
        <f>'Template Res EP Inputs'!L17</f>
        <v>15</v>
      </c>
      <c r="J24" s="46">
        <f>'Template Res EP Inputs'!P17</f>
        <v>1</v>
      </c>
      <c r="K24" s="46">
        <f>'Template Res EP Inputs'!Q17</f>
        <v>1</v>
      </c>
      <c r="L24" s="46">
        <f>'Template Res EP Inputs'!R17</f>
        <v>1</v>
      </c>
      <c r="M24" s="46">
        <f>'Template Res EP Inputs'!S17</f>
        <v>1</v>
      </c>
      <c r="N24" s="46">
        <f>'Template Res EP Inputs'!T17</f>
        <v>1</v>
      </c>
      <c r="O24" s="46">
        <f>'Template Res EP Inputs'!U17</f>
        <v>1</v>
      </c>
      <c r="P24" s="46">
        <f>'Template Res EP Inputs'!V17</f>
        <v>1</v>
      </c>
      <c r="Q24" s="46">
        <f>'Template Res EP Inputs'!W17</f>
        <v>1</v>
      </c>
      <c r="R24" s="46">
        <f>'Template Res EP Inputs'!X17</f>
        <v>1</v>
      </c>
      <c r="S24" s="46">
        <f>'Template Res EP Inputs'!Y17</f>
        <v>1</v>
      </c>
      <c r="T24" s="46">
        <f>'Template Res EP Inputs'!Z17</f>
        <v>1</v>
      </c>
      <c r="U24" s="46">
        <f>'Template Res EP Inputs'!AA17</f>
        <v>1</v>
      </c>
      <c r="V24" s="48">
        <f>'Template Res EP Inputs'!AF17</f>
        <v>25.37</v>
      </c>
      <c r="W24" s="48">
        <f>'Template Res EP Inputs'!AG17</f>
        <v>83.02</v>
      </c>
      <c r="X24" s="48">
        <f>'Template Res EP Inputs'!N17</f>
        <v>222.55</v>
      </c>
      <c r="Y24" s="47">
        <v>0</v>
      </c>
      <c r="Z24" s="47">
        <v>0</v>
      </c>
      <c r="AA24" s="47">
        <v>0</v>
      </c>
      <c r="AB24" s="44">
        <v>1</v>
      </c>
      <c r="AC24" s="47">
        <v>0</v>
      </c>
    </row>
    <row r="25" spans="1:29" x14ac:dyDescent="0.25">
      <c r="A25" s="85" t="s">
        <v>54</v>
      </c>
      <c r="B25" s="85" t="str">
        <f>'Template Res EP Inputs'!G18</f>
        <v>Smart thermostats - Utility Installation</v>
      </c>
      <c r="C25" s="83" t="str">
        <f>'Template Res EP Inputs'!B18</f>
        <v>DRRSFrs116</v>
      </c>
      <c r="D25" s="43">
        <f>'Template Res EP Inputs'!H18</f>
        <v>1.2450000000000001</v>
      </c>
      <c r="E25" s="43">
        <f>'Template Res EP Inputs'!I18</f>
        <v>1.7649999999999999</v>
      </c>
      <c r="F25" s="43">
        <f>'Template Res EP Inputs'!K18</f>
        <v>1</v>
      </c>
      <c r="G25" s="44">
        <v>0</v>
      </c>
      <c r="H25" s="42" t="str">
        <f>'Template Res EP Inputs'!O18</f>
        <v>RS</v>
      </c>
      <c r="I25" s="45">
        <f>'Template Res EP Inputs'!L18</f>
        <v>15</v>
      </c>
      <c r="J25" s="46">
        <f>'Template Res EP Inputs'!P18</f>
        <v>1</v>
      </c>
      <c r="K25" s="46">
        <f>'Template Res EP Inputs'!Q18</f>
        <v>1</v>
      </c>
      <c r="L25" s="46">
        <f>'Template Res EP Inputs'!R18</f>
        <v>1</v>
      </c>
      <c r="M25" s="46">
        <f>'Template Res EP Inputs'!S18</f>
        <v>1</v>
      </c>
      <c r="N25" s="46">
        <f>'Template Res EP Inputs'!T18</f>
        <v>1</v>
      </c>
      <c r="O25" s="46">
        <f>'Template Res EP Inputs'!U18</f>
        <v>1</v>
      </c>
      <c r="P25" s="46">
        <f>'Template Res EP Inputs'!V18</f>
        <v>1</v>
      </c>
      <c r="Q25" s="46">
        <f>'Template Res EP Inputs'!W18</f>
        <v>1</v>
      </c>
      <c r="R25" s="46">
        <f>'Template Res EP Inputs'!X18</f>
        <v>1</v>
      </c>
      <c r="S25" s="46">
        <f>'Template Res EP Inputs'!Y18</f>
        <v>1</v>
      </c>
      <c r="T25" s="46">
        <f>'Template Res EP Inputs'!Z18</f>
        <v>1</v>
      </c>
      <c r="U25" s="46">
        <f>'Template Res EP Inputs'!AA18</f>
        <v>1</v>
      </c>
      <c r="V25" s="48">
        <f>'Template Res EP Inputs'!AF18</f>
        <v>25.37</v>
      </c>
      <c r="W25" s="48">
        <f>'Template Res EP Inputs'!AG18</f>
        <v>16.7</v>
      </c>
      <c r="X25" s="48">
        <f>'Template Res EP Inputs'!N18</f>
        <v>334.4</v>
      </c>
      <c r="Y25" s="47">
        <v>0</v>
      </c>
      <c r="Z25" s="47">
        <v>0</v>
      </c>
      <c r="AA25" s="47">
        <v>0</v>
      </c>
      <c r="AB25" s="44">
        <v>1</v>
      </c>
      <c r="AC25" s="47">
        <v>0</v>
      </c>
    </row>
    <row r="26" spans="1:29" x14ac:dyDescent="0.25">
      <c r="A26" s="85" t="s">
        <v>54</v>
      </c>
      <c r="B26" s="85" t="str">
        <f>'Template Res EP Inputs'!G19</f>
        <v>Smart thermostats - Utility Installation</v>
      </c>
      <c r="C26" s="83" t="str">
        <f>'Template Res EP Inputs'!B19</f>
        <v>DRRMFrs117</v>
      </c>
      <c r="D26" s="43">
        <f>'Template Res EP Inputs'!H19</f>
        <v>0.81</v>
      </c>
      <c r="E26" s="43">
        <f>'Template Res EP Inputs'!I19</f>
        <v>1</v>
      </c>
      <c r="F26" s="43">
        <f>'Template Res EP Inputs'!K19</f>
        <v>1</v>
      </c>
      <c r="G26" s="44">
        <v>0</v>
      </c>
      <c r="H26" s="42" t="str">
        <f>'Template Res EP Inputs'!O19</f>
        <v>RS</v>
      </c>
      <c r="I26" s="45">
        <f>'Template Res EP Inputs'!L19</f>
        <v>15</v>
      </c>
      <c r="J26" s="46">
        <f>'Template Res EP Inputs'!P19</f>
        <v>1</v>
      </c>
      <c r="K26" s="46">
        <f>'Template Res EP Inputs'!Q19</f>
        <v>1</v>
      </c>
      <c r="L26" s="46">
        <f>'Template Res EP Inputs'!R19</f>
        <v>1</v>
      </c>
      <c r="M26" s="46">
        <f>'Template Res EP Inputs'!S19</f>
        <v>1</v>
      </c>
      <c r="N26" s="46">
        <f>'Template Res EP Inputs'!T19</f>
        <v>1</v>
      </c>
      <c r="O26" s="46">
        <f>'Template Res EP Inputs'!U19</f>
        <v>1</v>
      </c>
      <c r="P26" s="46">
        <f>'Template Res EP Inputs'!V19</f>
        <v>1</v>
      </c>
      <c r="Q26" s="46">
        <f>'Template Res EP Inputs'!W19</f>
        <v>1</v>
      </c>
      <c r="R26" s="46">
        <f>'Template Res EP Inputs'!X19</f>
        <v>1</v>
      </c>
      <c r="S26" s="46">
        <f>'Template Res EP Inputs'!Y19</f>
        <v>1</v>
      </c>
      <c r="T26" s="46">
        <f>'Template Res EP Inputs'!Z19</f>
        <v>1</v>
      </c>
      <c r="U26" s="46">
        <f>'Template Res EP Inputs'!AA19</f>
        <v>1</v>
      </c>
      <c r="V26" s="48">
        <f>'Template Res EP Inputs'!AF19</f>
        <v>25.37</v>
      </c>
      <c r="W26" s="48">
        <f>'Template Res EP Inputs'!AG19</f>
        <v>16.7</v>
      </c>
      <c r="X26" s="48">
        <f>'Template Res EP Inputs'!N19</f>
        <v>334.4</v>
      </c>
      <c r="Y26" s="47">
        <v>0</v>
      </c>
      <c r="Z26" s="47">
        <v>0</v>
      </c>
      <c r="AA26" s="47">
        <v>0</v>
      </c>
      <c r="AB26" s="44">
        <v>1</v>
      </c>
      <c r="AC26" s="47">
        <v>0</v>
      </c>
    </row>
    <row r="27" spans="1:29" x14ac:dyDescent="0.25">
      <c r="A27" s="85" t="s">
        <v>54</v>
      </c>
      <c r="B27" s="85" t="str">
        <f>'Template Res EP Inputs'!G20</f>
        <v>Smart thermostats - Utility Installation</v>
      </c>
      <c r="C27" s="83" t="str">
        <f>'Template Res EP Inputs'!B20</f>
        <v>DRRMOrs118</v>
      </c>
      <c r="D27" s="43">
        <f>'Template Res EP Inputs'!H20</f>
        <v>0.98</v>
      </c>
      <c r="E27" s="43">
        <f>'Template Res EP Inputs'!I20</f>
        <v>1.66</v>
      </c>
      <c r="F27" s="43">
        <f>'Template Res EP Inputs'!K20</f>
        <v>1</v>
      </c>
      <c r="G27" s="44">
        <v>0</v>
      </c>
      <c r="H27" s="42" t="str">
        <f>'Template Res EP Inputs'!O20</f>
        <v>RS</v>
      </c>
      <c r="I27" s="45">
        <f>'Template Res EP Inputs'!L20</f>
        <v>15</v>
      </c>
      <c r="J27" s="46">
        <f>'Template Res EP Inputs'!P20</f>
        <v>1</v>
      </c>
      <c r="K27" s="46">
        <f>'Template Res EP Inputs'!Q20</f>
        <v>1</v>
      </c>
      <c r="L27" s="46">
        <f>'Template Res EP Inputs'!R20</f>
        <v>1</v>
      </c>
      <c r="M27" s="46">
        <f>'Template Res EP Inputs'!S20</f>
        <v>1</v>
      </c>
      <c r="N27" s="46">
        <f>'Template Res EP Inputs'!T20</f>
        <v>1</v>
      </c>
      <c r="O27" s="46">
        <f>'Template Res EP Inputs'!U20</f>
        <v>1</v>
      </c>
      <c r="P27" s="46">
        <f>'Template Res EP Inputs'!V20</f>
        <v>1</v>
      </c>
      <c r="Q27" s="46">
        <f>'Template Res EP Inputs'!W20</f>
        <v>1</v>
      </c>
      <c r="R27" s="46">
        <f>'Template Res EP Inputs'!X20</f>
        <v>1</v>
      </c>
      <c r="S27" s="46">
        <f>'Template Res EP Inputs'!Y20</f>
        <v>1</v>
      </c>
      <c r="T27" s="46">
        <f>'Template Res EP Inputs'!Z20</f>
        <v>1</v>
      </c>
      <c r="U27" s="46">
        <f>'Template Res EP Inputs'!AA20</f>
        <v>1</v>
      </c>
      <c r="V27" s="48">
        <f>'Template Res EP Inputs'!AF20</f>
        <v>25.37</v>
      </c>
      <c r="W27" s="48">
        <f>'Template Res EP Inputs'!AG20</f>
        <v>16.7</v>
      </c>
      <c r="X27" s="48">
        <f>'Template Res EP Inputs'!N20</f>
        <v>334.4</v>
      </c>
      <c r="Y27" s="47">
        <v>0</v>
      </c>
      <c r="Z27" s="47">
        <v>0</v>
      </c>
      <c r="AA27" s="47">
        <v>0</v>
      </c>
      <c r="AB27" s="44">
        <v>1</v>
      </c>
      <c r="AC27" s="47">
        <v>0</v>
      </c>
    </row>
    <row r="28" spans="1:29" x14ac:dyDescent="0.25">
      <c r="A28" s="85" t="s">
        <v>54</v>
      </c>
      <c r="B28" s="85" t="str">
        <f>'Template Res EP Inputs'!G21</f>
        <v>Smart thermostats - BYOT</v>
      </c>
      <c r="C28" s="83" t="str">
        <f>'Template Res EP Inputs'!B21</f>
        <v>DRRSFrs119</v>
      </c>
      <c r="D28" s="43">
        <f>'Template Res EP Inputs'!H21</f>
        <v>1.2450000000000001</v>
      </c>
      <c r="E28" s="43">
        <f>'Template Res EP Inputs'!I21</f>
        <v>1.7649999999999999</v>
      </c>
      <c r="F28" s="43">
        <f>'Template Res EP Inputs'!K21</f>
        <v>1</v>
      </c>
      <c r="G28" s="44">
        <v>0</v>
      </c>
      <c r="H28" s="42" t="str">
        <f>'Template Res EP Inputs'!O21</f>
        <v>RS</v>
      </c>
      <c r="I28" s="45">
        <f>'Template Res EP Inputs'!L21</f>
        <v>15</v>
      </c>
      <c r="J28" s="46">
        <f>'Template Res EP Inputs'!P21</f>
        <v>1</v>
      </c>
      <c r="K28" s="46">
        <f>'Template Res EP Inputs'!Q21</f>
        <v>1</v>
      </c>
      <c r="L28" s="46">
        <f>'Template Res EP Inputs'!R21</f>
        <v>1</v>
      </c>
      <c r="M28" s="46">
        <f>'Template Res EP Inputs'!S21</f>
        <v>1</v>
      </c>
      <c r="N28" s="46">
        <f>'Template Res EP Inputs'!T21</f>
        <v>1</v>
      </c>
      <c r="O28" s="46">
        <f>'Template Res EP Inputs'!U21</f>
        <v>1</v>
      </c>
      <c r="P28" s="46">
        <f>'Template Res EP Inputs'!V21</f>
        <v>1</v>
      </c>
      <c r="Q28" s="46">
        <f>'Template Res EP Inputs'!W21</f>
        <v>1</v>
      </c>
      <c r="R28" s="46">
        <f>'Template Res EP Inputs'!X21</f>
        <v>1</v>
      </c>
      <c r="S28" s="46">
        <f>'Template Res EP Inputs'!Y21</f>
        <v>1</v>
      </c>
      <c r="T28" s="46">
        <f>'Template Res EP Inputs'!Z21</f>
        <v>1</v>
      </c>
      <c r="U28" s="46">
        <f>'Template Res EP Inputs'!AA21</f>
        <v>1</v>
      </c>
      <c r="V28" s="48">
        <f>'Template Res EP Inputs'!AF21</f>
        <v>25.37</v>
      </c>
      <c r="W28" s="48">
        <f>'Template Res EP Inputs'!AG21</f>
        <v>16.7</v>
      </c>
      <c r="X28" s="48">
        <f>'Template Res EP Inputs'!N21</f>
        <v>0</v>
      </c>
      <c r="Y28" s="47">
        <v>0</v>
      </c>
      <c r="Z28" s="47">
        <v>0</v>
      </c>
      <c r="AA28" s="47">
        <v>0</v>
      </c>
      <c r="AB28" s="44">
        <v>1</v>
      </c>
      <c r="AC28" s="47">
        <v>0</v>
      </c>
    </row>
    <row r="29" spans="1:29" x14ac:dyDescent="0.25">
      <c r="A29" s="85" t="s">
        <v>54</v>
      </c>
      <c r="B29" s="85" t="str">
        <f>'Template Res EP Inputs'!G22</f>
        <v>Smart thermostats - BYOT</v>
      </c>
      <c r="C29" s="84" t="str">
        <f>'Template Res EP Inputs'!B22</f>
        <v>DRRMFrs120</v>
      </c>
      <c r="D29" s="43">
        <f>'Template Res EP Inputs'!H22</f>
        <v>0.81</v>
      </c>
      <c r="E29" s="43">
        <f>'Template Res EP Inputs'!I22</f>
        <v>1</v>
      </c>
      <c r="F29" s="43">
        <f>'Template Res EP Inputs'!K22</f>
        <v>1</v>
      </c>
      <c r="G29" s="51">
        <v>0</v>
      </c>
      <c r="H29" s="42" t="str">
        <f>'Template Res EP Inputs'!O22</f>
        <v>RS</v>
      </c>
      <c r="I29" s="45">
        <f>'Template Res EP Inputs'!L22</f>
        <v>15</v>
      </c>
      <c r="J29" s="46">
        <f>'Template Res EP Inputs'!P22</f>
        <v>1</v>
      </c>
      <c r="K29" s="46">
        <f>'Template Res EP Inputs'!Q22</f>
        <v>1</v>
      </c>
      <c r="L29" s="46">
        <f>'Template Res EP Inputs'!R22</f>
        <v>1</v>
      </c>
      <c r="M29" s="46">
        <f>'Template Res EP Inputs'!S22</f>
        <v>1</v>
      </c>
      <c r="N29" s="46">
        <f>'Template Res EP Inputs'!T22</f>
        <v>1</v>
      </c>
      <c r="O29" s="46">
        <f>'Template Res EP Inputs'!U22</f>
        <v>1</v>
      </c>
      <c r="P29" s="46">
        <f>'Template Res EP Inputs'!V22</f>
        <v>1</v>
      </c>
      <c r="Q29" s="46">
        <f>'Template Res EP Inputs'!W22</f>
        <v>1</v>
      </c>
      <c r="R29" s="46">
        <f>'Template Res EP Inputs'!X22</f>
        <v>1</v>
      </c>
      <c r="S29" s="46">
        <f>'Template Res EP Inputs'!Y22</f>
        <v>1</v>
      </c>
      <c r="T29" s="46">
        <f>'Template Res EP Inputs'!Z22</f>
        <v>1</v>
      </c>
      <c r="U29" s="46">
        <f>'Template Res EP Inputs'!AA22</f>
        <v>1</v>
      </c>
      <c r="V29" s="48">
        <f>'Template Res EP Inputs'!AF22</f>
        <v>25.37</v>
      </c>
      <c r="W29" s="48">
        <f>'Template Res EP Inputs'!AG22</f>
        <v>16.7</v>
      </c>
      <c r="X29" s="48">
        <f>'Template Res EP Inputs'!N22</f>
        <v>0</v>
      </c>
      <c r="Y29" s="47">
        <v>0</v>
      </c>
      <c r="Z29" s="47">
        <v>0</v>
      </c>
      <c r="AA29" s="47">
        <v>0</v>
      </c>
      <c r="AB29" s="44">
        <v>1</v>
      </c>
      <c r="AC29" s="47">
        <v>0</v>
      </c>
    </row>
    <row r="30" spans="1:29" x14ac:dyDescent="0.25">
      <c r="A30" s="85" t="s">
        <v>54</v>
      </c>
      <c r="B30" s="85" t="str">
        <f>'Template Res EP Inputs'!G23</f>
        <v>Smart thermostats - BYOT</v>
      </c>
      <c r="C30" s="83" t="str">
        <f>'Template Res EP Inputs'!B23</f>
        <v>DRRMOrs121</v>
      </c>
      <c r="D30" s="43">
        <f>'Template Res EP Inputs'!H23</f>
        <v>0.98</v>
      </c>
      <c r="E30" s="43">
        <f>'Template Res EP Inputs'!I23</f>
        <v>1.66</v>
      </c>
      <c r="F30" s="43">
        <f>'Template Res EP Inputs'!K23</f>
        <v>1</v>
      </c>
      <c r="G30" s="44">
        <v>0</v>
      </c>
      <c r="H30" s="42" t="str">
        <f>'Template Res EP Inputs'!O23</f>
        <v>RS</v>
      </c>
      <c r="I30" s="45">
        <f>'Template Res EP Inputs'!L23</f>
        <v>15</v>
      </c>
      <c r="J30" s="46">
        <f>'Template Res EP Inputs'!P23</f>
        <v>1</v>
      </c>
      <c r="K30" s="46">
        <f>'Template Res EP Inputs'!Q23</f>
        <v>1</v>
      </c>
      <c r="L30" s="46">
        <f>'Template Res EP Inputs'!R23</f>
        <v>1</v>
      </c>
      <c r="M30" s="46">
        <f>'Template Res EP Inputs'!S23</f>
        <v>1</v>
      </c>
      <c r="N30" s="46">
        <f>'Template Res EP Inputs'!T23</f>
        <v>1</v>
      </c>
      <c r="O30" s="46">
        <f>'Template Res EP Inputs'!U23</f>
        <v>1</v>
      </c>
      <c r="P30" s="46">
        <f>'Template Res EP Inputs'!V23</f>
        <v>1</v>
      </c>
      <c r="Q30" s="46">
        <f>'Template Res EP Inputs'!W23</f>
        <v>1</v>
      </c>
      <c r="R30" s="46">
        <f>'Template Res EP Inputs'!X23</f>
        <v>1</v>
      </c>
      <c r="S30" s="46">
        <f>'Template Res EP Inputs'!Y23</f>
        <v>1</v>
      </c>
      <c r="T30" s="46">
        <f>'Template Res EP Inputs'!Z23</f>
        <v>1</v>
      </c>
      <c r="U30" s="46">
        <f>'Template Res EP Inputs'!AA23</f>
        <v>1</v>
      </c>
      <c r="V30" s="48">
        <f>'Template Res EP Inputs'!AF23</f>
        <v>25.37</v>
      </c>
      <c r="W30" s="48">
        <f>'Template Res EP Inputs'!AG23</f>
        <v>16.7</v>
      </c>
      <c r="X30" s="48">
        <f>'Template Res EP Inputs'!N23</f>
        <v>0</v>
      </c>
      <c r="Y30" s="47">
        <v>0</v>
      </c>
      <c r="Z30" s="47">
        <v>0</v>
      </c>
      <c r="AA30" s="47">
        <v>0</v>
      </c>
      <c r="AB30" s="44">
        <v>1</v>
      </c>
      <c r="AC30" s="47">
        <v>0</v>
      </c>
    </row>
    <row r="31" spans="1:29" x14ac:dyDescent="0.25">
      <c r="A31" s="85" t="s">
        <v>54</v>
      </c>
      <c r="B31" s="85" t="str">
        <f>'Template Res EP Inputs'!G24</f>
        <v>Central Heating - Load Shed</v>
      </c>
      <c r="C31" s="83" t="str">
        <f>'Template Res EP Inputs'!B24</f>
        <v>DRRSFrs122</v>
      </c>
      <c r="D31" s="43">
        <f>'Template Res EP Inputs'!H24</f>
        <v>0</v>
      </c>
      <c r="E31" s="43">
        <f>'Template Res EP Inputs'!I24</f>
        <v>3.53</v>
      </c>
      <c r="F31" s="43">
        <f>'Template Res EP Inputs'!K24</f>
        <v>1</v>
      </c>
      <c r="G31" s="63">
        <v>0</v>
      </c>
      <c r="H31" s="42" t="str">
        <f>'Template Res EP Inputs'!O24</f>
        <v>RS</v>
      </c>
      <c r="I31" s="45">
        <f>'Template Res EP Inputs'!L24</f>
        <v>15</v>
      </c>
      <c r="J31" s="46">
        <f>'Template Res EP Inputs'!P24</f>
        <v>1</v>
      </c>
      <c r="K31" s="46">
        <f>'Template Res EP Inputs'!Q24</f>
        <v>1</v>
      </c>
      <c r="L31" s="46">
        <f>'Template Res EP Inputs'!R24</f>
        <v>1</v>
      </c>
      <c r="M31" s="46">
        <f>'Template Res EP Inputs'!S24</f>
        <v>1</v>
      </c>
      <c r="N31" s="46">
        <f>'Template Res EP Inputs'!T24</f>
        <v>1</v>
      </c>
      <c r="O31" s="46">
        <f>'Template Res EP Inputs'!U24</f>
        <v>1</v>
      </c>
      <c r="P31" s="46">
        <f>'Template Res EP Inputs'!V24</f>
        <v>1</v>
      </c>
      <c r="Q31" s="46">
        <f>'Template Res EP Inputs'!W24</f>
        <v>1</v>
      </c>
      <c r="R31" s="46">
        <f>'Template Res EP Inputs'!X24</f>
        <v>1</v>
      </c>
      <c r="S31" s="46">
        <f>'Template Res EP Inputs'!Y24</f>
        <v>1</v>
      </c>
      <c r="T31" s="46">
        <f>'Template Res EP Inputs'!Z24</f>
        <v>1</v>
      </c>
      <c r="U31" s="46">
        <f>'Template Res EP Inputs'!AA24</f>
        <v>1</v>
      </c>
      <c r="V31" s="48">
        <f>'Template Res EP Inputs'!AF24</f>
        <v>140.68</v>
      </c>
      <c r="W31" s="48">
        <f>'Template Res EP Inputs'!AG24</f>
        <v>7.73</v>
      </c>
      <c r="X31" s="48">
        <f>'Template Res EP Inputs'!N24</f>
        <v>257.52999999999997</v>
      </c>
      <c r="Y31" s="47">
        <v>0</v>
      </c>
      <c r="Z31" s="47">
        <v>0</v>
      </c>
      <c r="AA31" s="47">
        <v>0</v>
      </c>
      <c r="AB31" s="44">
        <v>1</v>
      </c>
      <c r="AC31" s="47">
        <v>0</v>
      </c>
    </row>
    <row r="32" spans="1:29" x14ac:dyDescent="0.25">
      <c r="A32" s="85" t="s">
        <v>54</v>
      </c>
      <c r="B32" s="85" t="str">
        <f>'Template Res EP Inputs'!G25</f>
        <v>Central Heating - Load Shed</v>
      </c>
      <c r="C32" s="83" t="str">
        <f>'Template Res EP Inputs'!B25</f>
        <v>DRRMFrs123</v>
      </c>
      <c r="D32" s="43">
        <f>'Template Res EP Inputs'!H25</f>
        <v>0</v>
      </c>
      <c r="E32" s="43">
        <f>'Template Res EP Inputs'!I25</f>
        <v>2</v>
      </c>
      <c r="F32" s="43">
        <f>'Template Res EP Inputs'!K25</f>
        <v>1</v>
      </c>
      <c r="G32" s="44">
        <v>0</v>
      </c>
      <c r="H32" s="42" t="str">
        <f>'Template Res EP Inputs'!O25</f>
        <v>RS</v>
      </c>
      <c r="I32" s="45">
        <f>'Template Res EP Inputs'!L25</f>
        <v>15</v>
      </c>
      <c r="J32" s="46">
        <f>'Template Res EP Inputs'!P25</f>
        <v>1</v>
      </c>
      <c r="K32" s="46">
        <f>'Template Res EP Inputs'!Q25</f>
        <v>1</v>
      </c>
      <c r="L32" s="46">
        <f>'Template Res EP Inputs'!R25</f>
        <v>1</v>
      </c>
      <c r="M32" s="46">
        <f>'Template Res EP Inputs'!S25</f>
        <v>1</v>
      </c>
      <c r="N32" s="46">
        <f>'Template Res EP Inputs'!T25</f>
        <v>1</v>
      </c>
      <c r="O32" s="46">
        <f>'Template Res EP Inputs'!U25</f>
        <v>1</v>
      </c>
      <c r="P32" s="46">
        <f>'Template Res EP Inputs'!V25</f>
        <v>1</v>
      </c>
      <c r="Q32" s="46">
        <f>'Template Res EP Inputs'!W25</f>
        <v>1</v>
      </c>
      <c r="R32" s="46">
        <f>'Template Res EP Inputs'!X25</f>
        <v>1</v>
      </c>
      <c r="S32" s="46">
        <f>'Template Res EP Inputs'!Y25</f>
        <v>1</v>
      </c>
      <c r="T32" s="46">
        <f>'Template Res EP Inputs'!Z25</f>
        <v>1</v>
      </c>
      <c r="U32" s="46">
        <f>'Template Res EP Inputs'!AA25</f>
        <v>1</v>
      </c>
      <c r="V32" s="48">
        <f>'Template Res EP Inputs'!AF25</f>
        <v>140.68</v>
      </c>
      <c r="W32" s="48">
        <f>'Template Res EP Inputs'!AG25</f>
        <v>7.73</v>
      </c>
      <c r="X32" s="48">
        <f>'Template Res EP Inputs'!N25</f>
        <v>257.52999999999997</v>
      </c>
      <c r="Y32" s="47">
        <v>0</v>
      </c>
      <c r="Z32" s="47">
        <v>0</v>
      </c>
      <c r="AA32" s="47">
        <v>0</v>
      </c>
      <c r="AB32" s="44">
        <v>1</v>
      </c>
      <c r="AC32" s="47">
        <v>0</v>
      </c>
    </row>
    <row r="33" spans="1:29" x14ac:dyDescent="0.25">
      <c r="A33" s="85" t="s">
        <v>54</v>
      </c>
      <c r="B33" s="85" t="str">
        <f>'Template Res EP Inputs'!G26</f>
        <v>Central Heating - Load Shed</v>
      </c>
      <c r="C33" s="83" t="str">
        <f>'Template Res EP Inputs'!B26</f>
        <v>DRRMOrs124</v>
      </c>
      <c r="D33" s="43">
        <f>'Template Res EP Inputs'!H26</f>
        <v>0</v>
      </c>
      <c r="E33" s="43">
        <f>'Template Res EP Inputs'!I26</f>
        <v>3.32</v>
      </c>
      <c r="F33" s="43">
        <f>'Template Res EP Inputs'!K26</f>
        <v>1</v>
      </c>
      <c r="G33" s="44">
        <v>0</v>
      </c>
      <c r="H33" s="42" t="str">
        <f>'Template Res EP Inputs'!O26</f>
        <v>RS</v>
      </c>
      <c r="I33" s="45">
        <f>'Template Res EP Inputs'!L26</f>
        <v>15</v>
      </c>
      <c r="J33" s="46">
        <f>'Template Res EP Inputs'!P26</f>
        <v>1</v>
      </c>
      <c r="K33" s="46">
        <f>'Template Res EP Inputs'!Q26</f>
        <v>1</v>
      </c>
      <c r="L33" s="46">
        <f>'Template Res EP Inputs'!R26</f>
        <v>1</v>
      </c>
      <c r="M33" s="46">
        <f>'Template Res EP Inputs'!S26</f>
        <v>1</v>
      </c>
      <c r="N33" s="46">
        <f>'Template Res EP Inputs'!T26</f>
        <v>1</v>
      </c>
      <c r="O33" s="46">
        <f>'Template Res EP Inputs'!U26</f>
        <v>1</v>
      </c>
      <c r="P33" s="46">
        <f>'Template Res EP Inputs'!V26</f>
        <v>1</v>
      </c>
      <c r="Q33" s="46">
        <f>'Template Res EP Inputs'!W26</f>
        <v>1</v>
      </c>
      <c r="R33" s="46">
        <f>'Template Res EP Inputs'!X26</f>
        <v>1</v>
      </c>
      <c r="S33" s="46">
        <f>'Template Res EP Inputs'!Y26</f>
        <v>1</v>
      </c>
      <c r="T33" s="46">
        <f>'Template Res EP Inputs'!Z26</f>
        <v>1</v>
      </c>
      <c r="U33" s="46">
        <f>'Template Res EP Inputs'!AA26</f>
        <v>1</v>
      </c>
      <c r="V33" s="48">
        <f>'Template Res EP Inputs'!AF26</f>
        <v>140.68</v>
      </c>
      <c r="W33" s="48">
        <f>'Template Res EP Inputs'!AG26</f>
        <v>7.73</v>
      </c>
      <c r="X33" s="48">
        <f>'Template Res EP Inputs'!N26</f>
        <v>257.52999999999997</v>
      </c>
      <c r="Y33" s="47">
        <v>0</v>
      </c>
      <c r="Z33" s="47">
        <v>0</v>
      </c>
      <c r="AA33" s="47">
        <v>0</v>
      </c>
      <c r="AB33" s="44">
        <v>1</v>
      </c>
      <c r="AC33" s="47">
        <v>0</v>
      </c>
    </row>
    <row r="34" spans="1:29" x14ac:dyDescent="0.25">
      <c r="A34" s="85" t="s">
        <v>54</v>
      </c>
      <c r="B34" s="85" t="str">
        <f>'Template Res EP Inputs'!G27</f>
        <v>Central Heating - 50% cycling</v>
      </c>
      <c r="C34" s="83" t="str">
        <f>'Template Res EP Inputs'!B27</f>
        <v>DRRSFrs125</v>
      </c>
      <c r="D34" s="43">
        <f>'Template Res EP Inputs'!H27</f>
        <v>0</v>
      </c>
      <c r="E34" s="43">
        <f>'Template Res EP Inputs'!I27</f>
        <v>0.74</v>
      </c>
      <c r="F34" s="43">
        <f>'Template Res EP Inputs'!K27</f>
        <v>1</v>
      </c>
      <c r="G34" s="44">
        <v>0</v>
      </c>
      <c r="H34" s="42" t="str">
        <f>'Template Res EP Inputs'!O27</f>
        <v>RS</v>
      </c>
      <c r="I34" s="45">
        <f>'Template Res EP Inputs'!L27</f>
        <v>15</v>
      </c>
      <c r="J34" s="46">
        <f>'Template Res EP Inputs'!P27</f>
        <v>1</v>
      </c>
      <c r="K34" s="46">
        <f>'Template Res EP Inputs'!Q27</f>
        <v>1</v>
      </c>
      <c r="L34" s="46">
        <f>'Template Res EP Inputs'!R27</f>
        <v>1</v>
      </c>
      <c r="M34" s="46">
        <f>'Template Res EP Inputs'!S27</f>
        <v>1</v>
      </c>
      <c r="N34" s="46">
        <f>'Template Res EP Inputs'!T27</f>
        <v>1</v>
      </c>
      <c r="O34" s="46">
        <f>'Template Res EP Inputs'!U27</f>
        <v>1</v>
      </c>
      <c r="P34" s="46">
        <f>'Template Res EP Inputs'!V27</f>
        <v>1</v>
      </c>
      <c r="Q34" s="46">
        <f>'Template Res EP Inputs'!W27</f>
        <v>1</v>
      </c>
      <c r="R34" s="46">
        <f>'Template Res EP Inputs'!X27</f>
        <v>1</v>
      </c>
      <c r="S34" s="46">
        <f>'Template Res EP Inputs'!Y27</f>
        <v>1</v>
      </c>
      <c r="T34" s="46">
        <f>'Template Res EP Inputs'!Z27</f>
        <v>1</v>
      </c>
      <c r="U34" s="46">
        <f>'Template Res EP Inputs'!AA27</f>
        <v>1</v>
      </c>
      <c r="V34" s="48">
        <f>'Template Res EP Inputs'!AF27</f>
        <v>140.68</v>
      </c>
      <c r="W34" s="48">
        <f>'Template Res EP Inputs'!AG27</f>
        <v>7.73</v>
      </c>
      <c r="X34" s="48">
        <f>'Template Res EP Inputs'!N27</f>
        <v>257.52999999999997</v>
      </c>
      <c r="Y34" s="47">
        <v>0</v>
      </c>
      <c r="Z34" s="47">
        <v>0</v>
      </c>
      <c r="AA34" s="47">
        <v>0</v>
      </c>
      <c r="AB34" s="44">
        <v>1</v>
      </c>
      <c r="AC34" s="47">
        <v>0</v>
      </c>
    </row>
    <row r="35" spans="1:29" x14ac:dyDescent="0.25">
      <c r="A35" s="85" t="s">
        <v>54</v>
      </c>
      <c r="B35" s="85" t="str">
        <f>'Template Res EP Inputs'!G28</f>
        <v>Central Heating - 50% cycling</v>
      </c>
      <c r="C35" s="83" t="str">
        <f>'Template Res EP Inputs'!B28</f>
        <v>DRRMFrs126</v>
      </c>
      <c r="D35" s="43">
        <f>'Template Res EP Inputs'!H28</f>
        <v>0</v>
      </c>
      <c r="E35" s="43">
        <f>'Template Res EP Inputs'!I28</f>
        <v>0.37</v>
      </c>
      <c r="F35" s="43">
        <f>'Template Res EP Inputs'!K28</f>
        <v>1</v>
      </c>
      <c r="G35" s="44">
        <v>0</v>
      </c>
      <c r="H35" s="42" t="str">
        <f>'Template Res EP Inputs'!O28</f>
        <v>RS</v>
      </c>
      <c r="I35" s="45">
        <f>'Template Res EP Inputs'!L28</f>
        <v>15</v>
      </c>
      <c r="J35" s="46">
        <f>'Template Res EP Inputs'!P28</f>
        <v>1</v>
      </c>
      <c r="K35" s="46">
        <f>'Template Res EP Inputs'!Q28</f>
        <v>1</v>
      </c>
      <c r="L35" s="46">
        <f>'Template Res EP Inputs'!R28</f>
        <v>1</v>
      </c>
      <c r="M35" s="46">
        <f>'Template Res EP Inputs'!S28</f>
        <v>1</v>
      </c>
      <c r="N35" s="46">
        <f>'Template Res EP Inputs'!T28</f>
        <v>1</v>
      </c>
      <c r="O35" s="46">
        <f>'Template Res EP Inputs'!U28</f>
        <v>1</v>
      </c>
      <c r="P35" s="46">
        <f>'Template Res EP Inputs'!V28</f>
        <v>1</v>
      </c>
      <c r="Q35" s="46">
        <f>'Template Res EP Inputs'!W28</f>
        <v>1</v>
      </c>
      <c r="R35" s="46">
        <f>'Template Res EP Inputs'!X28</f>
        <v>1</v>
      </c>
      <c r="S35" s="46">
        <f>'Template Res EP Inputs'!Y28</f>
        <v>1</v>
      </c>
      <c r="T35" s="46">
        <f>'Template Res EP Inputs'!Z28</f>
        <v>1</v>
      </c>
      <c r="U35" s="46">
        <f>'Template Res EP Inputs'!AA28</f>
        <v>1</v>
      </c>
      <c r="V35" s="48">
        <f>'Template Res EP Inputs'!AF28</f>
        <v>140.68</v>
      </c>
      <c r="W35" s="48">
        <f>'Template Res EP Inputs'!AG28</f>
        <v>7.73</v>
      </c>
      <c r="X35" s="48">
        <f>'Template Res EP Inputs'!N28</f>
        <v>257.52999999999997</v>
      </c>
      <c r="Y35" s="47">
        <v>0</v>
      </c>
      <c r="Z35" s="47">
        <v>0</v>
      </c>
      <c r="AA35" s="47">
        <v>0</v>
      </c>
      <c r="AB35" s="44">
        <v>1</v>
      </c>
      <c r="AC35" s="47">
        <v>0</v>
      </c>
    </row>
    <row r="36" spans="1:29" x14ac:dyDescent="0.25">
      <c r="A36" s="85" t="s">
        <v>54</v>
      </c>
      <c r="B36" s="85" t="str">
        <f>'Template Res EP Inputs'!G29</f>
        <v>Central Heating - 50% cycling</v>
      </c>
      <c r="C36" s="83" t="str">
        <f>'Template Res EP Inputs'!B29</f>
        <v>DRRMOrs127</v>
      </c>
      <c r="D36" s="43">
        <f>'Template Res EP Inputs'!H29</f>
        <v>0</v>
      </c>
      <c r="E36" s="43">
        <f>'Template Res EP Inputs'!I29</f>
        <v>0.64</v>
      </c>
      <c r="F36" s="43">
        <f>'Template Res EP Inputs'!K29</f>
        <v>1</v>
      </c>
      <c r="G36" s="44">
        <v>0</v>
      </c>
      <c r="H36" s="42" t="str">
        <f>'Template Res EP Inputs'!O29</f>
        <v>RS</v>
      </c>
      <c r="I36" s="45">
        <f>'Template Res EP Inputs'!L29</f>
        <v>15</v>
      </c>
      <c r="J36" s="46">
        <f>'Template Res EP Inputs'!P29</f>
        <v>1</v>
      </c>
      <c r="K36" s="46">
        <f>'Template Res EP Inputs'!Q29</f>
        <v>1</v>
      </c>
      <c r="L36" s="46">
        <f>'Template Res EP Inputs'!R29</f>
        <v>1</v>
      </c>
      <c r="M36" s="46">
        <f>'Template Res EP Inputs'!S29</f>
        <v>1</v>
      </c>
      <c r="N36" s="46">
        <f>'Template Res EP Inputs'!T29</f>
        <v>1</v>
      </c>
      <c r="O36" s="46">
        <f>'Template Res EP Inputs'!U29</f>
        <v>1</v>
      </c>
      <c r="P36" s="46">
        <f>'Template Res EP Inputs'!V29</f>
        <v>1</v>
      </c>
      <c r="Q36" s="46">
        <f>'Template Res EP Inputs'!W29</f>
        <v>1</v>
      </c>
      <c r="R36" s="46">
        <f>'Template Res EP Inputs'!X29</f>
        <v>1</v>
      </c>
      <c r="S36" s="46">
        <f>'Template Res EP Inputs'!Y29</f>
        <v>1</v>
      </c>
      <c r="T36" s="46">
        <f>'Template Res EP Inputs'!Z29</f>
        <v>1</v>
      </c>
      <c r="U36" s="46">
        <f>'Template Res EP Inputs'!AA29</f>
        <v>1</v>
      </c>
      <c r="V36" s="48">
        <f>'Template Res EP Inputs'!AF29</f>
        <v>140.68</v>
      </c>
      <c r="W36" s="48">
        <f>'Template Res EP Inputs'!AG29</f>
        <v>7.73</v>
      </c>
      <c r="X36" s="48">
        <f>'Template Res EP Inputs'!N29</f>
        <v>257.52999999999997</v>
      </c>
      <c r="Y36" s="47">
        <v>0</v>
      </c>
      <c r="Z36" s="47">
        <v>0</v>
      </c>
      <c r="AA36" s="47">
        <v>0</v>
      </c>
      <c r="AB36" s="44">
        <v>1</v>
      </c>
      <c r="AC36" s="47">
        <v>0</v>
      </c>
    </row>
    <row r="37" spans="1:29" x14ac:dyDescent="0.25">
      <c r="A37" s="85" t="s">
        <v>54</v>
      </c>
      <c r="B37" s="85" t="str">
        <f>'Template Res EP Inputs'!G30</f>
        <v>CPP + Tech</v>
      </c>
      <c r="C37" s="83" t="str">
        <f>'Template Res EP Inputs'!B30</f>
        <v>DRRSFrs128</v>
      </c>
      <c r="D37" s="43">
        <f>'Template Res EP Inputs'!H30</f>
        <v>1.66</v>
      </c>
      <c r="E37" s="43">
        <f>'Template Res EP Inputs'!I30</f>
        <v>0.87</v>
      </c>
      <c r="F37" s="43">
        <f>'Template Res EP Inputs'!K30</f>
        <v>1</v>
      </c>
      <c r="G37" s="44">
        <v>0</v>
      </c>
      <c r="H37" s="42" t="str">
        <f>'Template Res EP Inputs'!O30</f>
        <v>RS</v>
      </c>
      <c r="I37" s="45">
        <f>'Template Res EP Inputs'!L30</f>
        <v>15</v>
      </c>
      <c r="J37" s="46">
        <f>'Template Res EP Inputs'!P30</f>
        <v>1</v>
      </c>
      <c r="K37" s="46">
        <f>'Template Res EP Inputs'!Q30</f>
        <v>1</v>
      </c>
      <c r="L37" s="46">
        <f>'Template Res EP Inputs'!R30</f>
        <v>1</v>
      </c>
      <c r="M37" s="46">
        <f>'Template Res EP Inputs'!S30</f>
        <v>1</v>
      </c>
      <c r="N37" s="46">
        <f>'Template Res EP Inputs'!T30</f>
        <v>1</v>
      </c>
      <c r="O37" s="46">
        <f>'Template Res EP Inputs'!U30</f>
        <v>1</v>
      </c>
      <c r="P37" s="46">
        <f>'Template Res EP Inputs'!V30</f>
        <v>1</v>
      </c>
      <c r="Q37" s="46">
        <f>'Template Res EP Inputs'!W30</f>
        <v>1</v>
      </c>
      <c r="R37" s="46">
        <f>'Template Res EP Inputs'!X30</f>
        <v>1</v>
      </c>
      <c r="S37" s="46">
        <f>'Template Res EP Inputs'!Y30</f>
        <v>1</v>
      </c>
      <c r="T37" s="46">
        <f>'Template Res EP Inputs'!Z30</f>
        <v>1</v>
      </c>
      <c r="U37" s="46">
        <f>'Template Res EP Inputs'!AA30</f>
        <v>1</v>
      </c>
      <c r="V37" s="48">
        <f>'Template Res EP Inputs'!AF30</f>
        <v>25.37</v>
      </c>
      <c r="W37" s="48">
        <f>'Template Res EP Inputs'!AG30</f>
        <v>83.02</v>
      </c>
      <c r="X37" s="48">
        <f>'Template Res EP Inputs'!N30</f>
        <v>418.57</v>
      </c>
      <c r="Y37" s="47">
        <v>0</v>
      </c>
      <c r="Z37" s="47">
        <v>0</v>
      </c>
      <c r="AA37" s="47">
        <v>0</v>
      </c>
      <c r="AB37" s="44">
        <v>1</v>
      </c>
      <c r="AC37" s="47">
        <v>0</v>
      </c>
    </row>
    <row r="38" spans="1:29" x14ac:dyDescent="0.25">
      <c r="A38" s="85" t="s">
        <v>54</v>
      </c>
      <c r="B38" s="85" t="str">
        <f>'Template Res EP Inputs'!G31</f>
        <v>CPP + Tech</v>
      </c>
      <c r="C38" s="83" t="str">
        <f>'Template Res EP Inputs'!B31</f>
        <v>DRRMFrs129</v>
      </c>
      <c r="D38" s="43">
        <f>'Template Res EP Inputs'!H31</f>
        <v>0.97</v>
      </c>
      <c r="E38" s="43">
        <f>'Template Res EP Inputs'!I31</f>
        <v>0.55000000000000004</v>
      </c>
      <c r="F38" s="43">
        <f>'Template Res EP Inputs'!K31</f>
        <v>1</v>
      </c>
      <c r="G38" s="44">
        <v>0</v>
      </c>
      <c r="H38" s="42" t="str">
        <f>'Template Res EP Inputs'!O31</f>
        <v>RS</v>
      </c>
      <c r="I38" s="45">
        <f>'Template Res EP Inputs'!L31</f>
        <v>15</v>
      </c>
      <c r="J38" s="46">
        <f>'Template Res EP Inputs'!P31</f>
        <v>1</v>
      </c>
      <c r="K38" s="46">
        <f>'Template Res EP Inputs'!Q31</f>
        <v>1</v>
      </c>
      <c r="L38" s="46">
        <f>'Template Res EP Inputs'!R31</f>
        <v>1</v>
      </c>
      <c r="M38" s="46">
        <f>'Template Res EP Inputs'!S31</f>
        <v>1</v>
      </c>
      <c r="N38" s="46">
        <f>'Template Res EP Inputs'!T31</f>
        <v>1</v>
      </c>
      <c r="O38" s="46">
        <f>'Template Res EP Inputs'!U31</f>
        <v>1</v>
      </c>
      <c r="P38" s="46">
        <f>'Template Res EP Inputs'!V31</f>
        <v>1</v>
      </c>
      <c r="Q38" s="46">
        <f>'Template Res EP Inputs'!W31</f>
        <v>1</v>
      </c>
      <c r="R38" s="46">
        <f>'Template Res EP Inputs'!X31</f>
        <v>1</v>
      </c>
      <c r="S38" s="46">
        <f>'Template Res EP Inputs'!Y31</f>
        <v>1</v>
      </c>
      <c r="T38" s="46">
        <f>'Template Res EP Inputs'!Z31</f>
        <v>1</v>
      </c>
      <c r="U38" s="46">
        <f>'Template Res EP Inputs'!AA31</f>
        <v>1</v>
      </c>
      <c r="V38" s="48">
        <f>'Template Res EP Inputs'!AF31</f>
        <v>25.37</v>
      </c>
      <c r="W38" s="48">
        <f>'Template Res EP Inputs'!AG31</f>
        <v>83.02</v>
      </c>
      <c r="X38" s="48">
        <f>'Template Res EP Inputs'!N31</f>
        <v>418.57</v>
      </c>
      <c r="Y38" s="47">
        <v>0</v>
      </c>
      <c r="Z38" s="47">
        <v>0</v>
      </c>
      <c r="AA38" s="47">
        <v>0</v>
      </c>
      <c r="AB38" s="44">
        <v>1</v>
      </c>
      <c r="AC38" s="47">
        <v>0</v>
      </c>
    </row>
    <row r="39" spans="1:29" x14ac:dyDescent="0.25">
      <c r="A39" s="85" t="s">
        <v>54</v>
      </c>
      <c r="B39" s="85" t="str">
        <f>'Template Res EP Inputs'!G32</f>
        <v>CPP + Tech</v>
      </c>
      <c r="C39" s="83" t="str">
        <f>'Template Res EP Inputs'!B32</f>
        <v>DRRMOrs130</v>
      </c>
      <c r="D39" s="43">
        <f>'Template Res EP Inputs'!H32</f>
        <v>1.32</v>
      </c>
      <c r="E39" s="43">
        <f>'Template Res EP Inputs'!I32</f>
        <v>0.82</v>
      </c>
      <c r="F39" s="43">
        <f>'Template Res EP Inputs'!K32</f>
        <v>1</v>
      </c>
      <c r="G39" s="44">
        <v>0</v>
      </c>
      <c r="H39" s="42" t="str">
        <f>'Template Res EP Inputs'!O32</f>
        <v>RS</v>
      </c>
      <c r="I39" s="45">
        <f>'Template Res EP Inputs'!L32</f>
        <v>15</v>
      </c>
      <c r="J39" s="46">
        <f>'Template Res EP Inputs'!P32</f>
        <v>1</v>
      </c>
      <c r="K39" s="46">
        <f>'Template Res EP Inputs'!Q32</f>
        <v>1</v>
      </c>
      <c r="L39" s="46">
        <f>'Template Res EP Inputs'!R32</f>
        <v>1</v>
      </c>
      <c r="M39" s="46">
        <f>'Template Res EP Inputs'!S32</f>
        <v>1</v>
      </c>
      <c r="N39" s="46">
        <f>'Template Res EP Inputs'!T32</f>
        <v>1</v>
      </c>
      <c r="O39" s="46">
        <f>'Template Res EP Inputs'!U32</f>
        <v>1</v>
      </c>
      <c r="P39" s="46">
        <f>'Template Res EP Inputs'!V32</f>
        <v>1</v>
      </c>
      <c r="Q39" s="46">
        <f>'Template Res EP Inputs'!W32</f>
        <v>1</v>
      </c>
      <c r="R39" s="46">
        <f>'Template Res EP Inputs'!X32</f>
        <v>1</v>
      </c>
      <c r="S39" s="46">
        <f>'Template Res EP Inputs'!Y32</f>
        <v>1</v>
      </c>
      <c r="T39" s="46">
        <f>'Template Res EP Inputs'!Z32</f>
        <v>1</v>
      </c>
      <c r="U39" s="46">
        <f>'Template Res EP Inputs'!AA32</f>
        <v>1</v>
      </c>
      <c r="V39" s="48">
        <f>'Template Res EP Inputs'!AF32</f>
        <v>25.37</v>
      </c>
      <c r="W39" s="48">
        <f>'Template Res EP Inputs'!AG32</f>
        <v>83.02</v>
      </c>
      <c r="X39" s="48">
        <f>'Template Res EP Inputs'!N32</f>
        <v>418.57</v>
      </c>
      <c r="Y39" s="47">
        <v>0</v>
      </c>
      <c r="Z39" s="47">
        <v>0</v>
      </c>
      <c r="AA39" s="47">
        <v>0</v>
      </c>
      <c r="AB39" s="44">
        <v>1</v>
      </c>
      <c r="AC39" s="47">
        <v>0</v>
      </c>
    </row>
    <row r="40" spans="1:29" x14ac:dyDescent="0.25">
      <c r="A40" s="85" t="s">
        <v>54</v>
      </c>
      <c r="B40" s="85" t="str">
        <f>'Template Res EP Inputs'!G33</f>
        <v>Pool pump switches</v>
      </c>
      <c r="C40" s="83" t="str">
        <f>'Template Res EP Inputs'!B33</f>
        <v>DRRSFrs131</v>
      </c>
      <c r="D40" s="43">
        <f>'Template Res EP Inputs'!H33</f>
        <v>0.66633989999999998</v>
      </c>
      <c r="E40" s="43">
        <f>'Template Res EP Inputs'!I33</f>
        <v>0.12956429999999999</v>
      </c>
      <c r="F40" s="43">
        <f>'Template Res EP Inputs'!K33</f>
        <v>1</v>
      </c>
      <c r="G40" s="44">
        <v>0</v>
      </c>
      <c r="H40" s="42" t="str">
        <f>'Template Res EP Inputs'!O33</f>
        <v>RS</v>
      </c>
      <c r="I40" s="45">
        <f>'Template Res EP Inputs'!L33</f>
        <v>15</v>
      </c>
      <c r="J40" s="46">
        <f>'Template Res EP Inputs'!P33</f>
        <v>1</v>
      </c>
      <c r="K40" s="46">
        <f>'Template Res EP Inputs'!Q33</f>
        <v>1</v>
      </c>
      <c r="L40" s="46">
        <f>'Template Res EP Inputs'!R33</f>
        <v>1</v>
      </c>
      <c r="M40" s="46">
        <f>'Template Res EP Inputs'!S33</f>
        <v>1</v>
      </c>
      <c r="N40" s="46">
        <f>'Template Res EP Inputs'!T33</f>
        <v>1</v>
      </c>
      <c r="O40" s="46">
        <f>'Template Res EP Inputs'!U33</f>
        <v>1</v>
      </c>
      <c r="P40" s="46">
        <f>'Template Res EP Inputs'!V33</f>
        <v>1</v>
      </c>
      <c r="Q40" s="46">
        <f>'Template Res EP Inputs'!W33</f>
        <v>1</v>
      </c>
      <c r="R40" s="46">
        <f>'Template Res EP Inputs'!X33</f>
        <v>1</v>
      </c>
      <c r="S40" s="46">
        <f>'Template Res EP Inputs'!Y33</f>
        <v>1</v>
      </c>
      <c r="T40" s="46">
        <f>'Template Res EP Inputs'!Z33</f>
        <v>1</v>
      </c>
      <c r="U40" s="46">
        <f>'Template Res EP Inputs'!AA33</f>
        <v>1</v>
      </c>
      <c r="V40" s="48">
        <f>'Template Res EP Inputs'!AF33</f>
        <v>140.68</v>
      </c>
      <c r="W40" s="48">
        <f>'Template Res EP Inputs'!AG33</f>
        <v>7.73</v>
      </c>
      <c r="X40" s="48">
        <f>'Template Res EP Inputs'!N33</f>
        <v>257.52999999999997</v>
      </c>
      <c r="Y40" s="47">
        <v>0</v>
      </c>
      <c r="Z40" s="47">
        <v>0</v>
      </c>
      <c r="AA40" s="47">
        <v>0</v>
      </c>
      <c r="AB40" s="44">
        <v>1</v>
      </c>
      <c r="AC40" s="47">
        <v>0</v>
      </c>
    </row>
    <row r="41" spans="1:29" x14ac:dyDescent="0.25">
      <c r="A41" s="85" t="s">
        <v>54</v>
      </c>
      <c r="B41" s="85" t="str">
        <f>'Template Res EP Inputs'!G34</f>
        <v>Pool pump switches</v>
      </c>
      <c r="C41" s="83" t="str">
        <f>'Template Res EP Inputs'!B34</f>
        <v>DRRMFrs132</v>
      </c>
      <c r="D41" s="43">
        <f>'Template Res EP Inputs'!H34</f>
        <v>0.66633989999999998</v>
      </c>
      <c r="E41" s="43">
        <f>'Template Res EP Inputs'!I34</f>
        <v>0.12956429999999999</v>
      </c>
      <c r="F41" s="43">
        <f>'Template Res EP Inputs'!K34</f>
        <v>1</v>
      </c>
      <c r="G41" s="44">
        <v>0</v>
      </c>
      <c r="H41" s="42" t="str">
        <f>'Template Res EP Inputs'!O34</f>
        <v>RS</v>
      </c>
      <c r="I41" s="45">
        <f>'Template Res EP Inputs'!L34</f>
        <v>15</v>
      </c>
      <c r="J41" s="46">
        <f>'Template Res EP Inputs'!P34</f>
        <v>1</v>
      </c>
      <c r="K41" s="46">
        <f>'Template Res EP Inputs'!Q34</f>
        <v>1</v>
      </c>
      <c r="L41" s="46">
        <f>'Template Res EP Inputs'!R34</f>
        <v>1</v>
      </c>
      <c r="M41" s="46">
        <f>'Template Res EP Inputs'!S34</f>
        <v>1</v>
      </c>
      <c r="N41" s="46">
        <f>'Template Res EP Inputs'!T34</f>
        <v>1</v>
      </c>
      <c r="O41" s="46">
        <f>'Template Res EP Inputs'!U34</f>
        <v>1</v>
      </c>
      <c r="P41" s="46">
        <f>'Template Res EP Inputs'!V34</f>
        <v>1</v>
      </c>
      <c r="Q41" s="46">
        <f>'Template Res EP Inputs'!W34</f>
        <v>1</v>
      </c>
      <c r="R41" s="46">
        <f>'Template Res EP Inputs'!X34</f>
        <v>1</v>
      </c>
      <c r="S41" s="46">
        <f>'Template Res EP Inputs'!Y34</f>
        <v>1</v>
      </c>
      <c r="T41" s="46">
        <f>'Template Res EP Inputs'!Z34</f>
        <v>1</v>
      </c>
      <c r="U41" s="46">
        <f>'Template Res EP Inputs'!AA34</f>
        <v>1</v>
      </c>
      <c r="V41" s="48">
        <f>'Template Res EP Inputs'!AF34</f>
        <v>140.68</v>
      </c>
      <c r="W41" s="48">
        <f>'Template Res EP Inputs'!AG34</f>
        <v>7.73</v>
      </c>
      <c r="X41" s="48">
        <f>'Template Res EP Inputs'!N34</f>
        <v>257.52999999999997</v>
      </c>
      <c r="Y41" s="47">
        <v>0</v>
      </c>
      <c r="Z41" s="47">
        <v>0</v>
      </c>
      <c r="AA41" s="47">
        <v>0</v>
      </c>
      <c r="AB41" s="44">
        <v>1</v>
      </c>
      <c r="AC41" s="47">
        <v>0</v>
      </c>
    </row>
    <row r="42" spans="1:29" x14ac:dyDescent="0.25">
      <c r="A42" s="85" t="s">
        <v>54</v>
      </c>
      <c r="B42" s="85" t="str">
        <f>'Template Res EP Inputs'!G35</f>
        <v>Pool pump switches</v>
      </c>
      <c r="C42" s="83" t="str">
        <f>'Template Res EP Inputs'!B35</f>
        <v>DRRMOrs133</v>
      </c>
      <c r="D42" s="43">
        <f>'Template Res EP Inputs'!H35</f>
        <v>0.66633989999999998</v>
      </c>
      <c r="E42" s="43">
        <f>'Template Res EP Inputs'!I35</f>
        <v>0.12956429999999999</v>
      </c>
      <c r="F42" s="43">
        <f>'Template Res EP Inputs'!K35</f>
        <v>1</v>
      </c>
      <c r="G42" s="44">
        <v>0</v>
      </c>
      <c r="H42" s="42" t="str">
        <f>'Template Res EP Inputs'!O35</f>
        <v>RS</v>
      </c>
      <c r="I42" s="45">
        <f>'Template Res EP Inputs'!L35</f>
        <v>15</v>
      </c>
      <c r="J42" s="46">
        <f>'Template Res EP Inputs'!P35</f>
        <v>1</v>
      </c>
      <c r="K42" s="46">
        <f>'Template Res EP Inputs'!Q35</f>
        <v>1</v>
      </c>
      <c r="L42" s="46">
        <f>'Template Res EP Inputs'!R35</f>
        <v>1</v>
      </c>
      <c r="M42" s="46">
        <f>'Template Res EP Inputs'!S35</f>
        <v>1</v>
      </c>
      <c r="N42" s="46">
        <f>'Template Res EP Inputs'!T35</f>
        <v>1</v>
      </c>
      <c r="O42" s="46">
        <f>'Template Res EP Inputs'!U35</f>
        <v>1</v>
      </c>
      <c r="P42" s="46">
        <f>'Template Res EP Inputs'!V35</f>
        <v>1</v>
      </c>
      <c r="Q42" s="46">
        <f>'Template Res EP Inputs'!W35</f>
        <v>1</v>
      </c>
      <c r="R42" s="46">
        <f>'Template Res EP Inputs'!X35</f>
        <v>1</v>
      </c>
      <c r="S42" s="46">
        <f>'Template Res EP Inputs'!Y35</f>
        <v>1</v>
      </c>
      <c r="T42" s="46">
        <f>'Template Res EP Inputs'!Z35</f>
        <v>1</v>
      </c>
      <c r="U42" s="46">
        <f>'Template Res EP Inputs'!AA35</f>
        <v>1</v>
      </c>
      <c r="V42" s="48">
        <f>'Template Res EP Inputs'!AF35</f>
        <v>140.68</v>
      </c>
      <c r="W42" s="48">
        <f>'Template Res EP Inputs'!AG35</f>
        <v>7.73</v>
      </c>
      <c r="X42" s="48">
        <f>'Template Res EP Inputs'!N35</f>
        <v>257.52999999999997</v>
      </c>
      <c r="Y42" s="47">
        <v>0</v>
      </c>
      <c r="Z42" s="47">
        <v>0</v>
      </c>
      <c r="AA42" s="47">
        <v>0</v>
      </c>
      <c r="AB42" s="44">
        <v>1</v>
      </c>
      <c r="AC42" s="47">
        <v>0</v>
      </c>
    </row>
    <row r="43" spans="1:29" x14ac:dyDescent="0.25">
      <c r="A43" s="85" t="s">
        <v>54</v>
      </c>
      <c r="B43" s="85" t="str">
        <f>'Template Res EP Inputs'!G36</f>
        <v>Solar PV</v>
      </c>
      <c r="C43" s="83" t="str">
        <f>'Template Res EP Inputs'!B36</f>
        <v>DRRSFrs134</v>
      </c>
      <c r="D43" s="43">
        <f>'Template Res EP Inputs'!H36</f>
        <v>0.19162362506821701</v>
      </c>
      <c r="E43" s="43">
        <f>'Template Res EP Inputs'!I36</f>
        <v>3.0134333065990958E-2</v>
      </c>
      <c r="F43" s="43">
        <f>'Template Res EP Inputs'!K36</f>
        <v>1</v>
      </c>
      <c r="G43" s="44">
        <v>0</v>
      </c>
      <c r="H43" s="42" t="str">
        <f>'Template Res EP Inputs'!O36</f>
        <v>RS</v>
      </c>
      <c r="I43" s="45">
        <f>'Template Res EP Inputs'!L36</f>
        <v>20</v>
      </c>
      <c r="J43" s="46">
        <f>'Template Res EP Inputs'!P36</f>
        <v>1</v>
      </c>
      <c r="K43" s="46">
        <f>'Template Res EP Inputs'!Q36</f>
        <v>1</v>
      </c>
      <c r="L43" s="46">
        <f>'Template Res EP Inputs'!R36</f>
        <v>1</v>
      </c>
      <c r="M43" s="46">
        <f>'Template Res EP Inputs'!S36</f>
        <v>1</v>
      </c>
      <c r="N43" s="46">
        <f>'Template Res EP Inputs'!T36</f>
        <v>1</v>
      </c>
      <c r="O43" s="46">
        <f>'Template Res EP Inputs'!U36</f>
        <v>1</v>
      </c>
      <c r="P43" s="46">
        <f>'Template Res EP Inputs'!V36</f>
        <v>1</v>
      </c>
      <c r="Q43" s="46">
        <f>'Template Res EP Inputs'!W36</f>
        <v>1</v>
      </c>
      <c r="R43" s="46">
        <f>'Template Res EP Inputs'!X36</f>
        <v>1</v>
      </c>
      <c r="S43" s="46">
        <f>'Template Res EP Inputs'!Y36</f>
        <v>1</v>
      </c>
      <c r="T43" s="46">
        <f>'Template Res EP Inputs'!Z36</f>
        <v>1</v>
      </c>
      <c r="U43" s="46">
        <f>'Template Res EP Inputs'!AA36</f>
        <v>1</v>
      </c>
      <c r="V43" s="48">
        <f>'Template Res EP Inputs'!AF36</f>
        <v>0</v>
      </c>
      <c r="W43" s="48">
        <f>'Template Res EP Inputs'!AG36</f>
        <v>0</v>
      </c>
      <c r="X43" s="48">
        <f>'Template Res EP Inputs'!N36</f>
        <v>2198</v>
      </c>
      <c r="Y43" s="47">
        <v>0</v>
      </c>
      <c r="Z43" s="47">
        <v>0</v>
      </c>
      <c r="AA43" s="47">
        <v>0</v>
      </c>
      <c r="AB43" s="44">
        <v>1</v>
      </c>
      <c r="AC43" s="47">
        <v>0</v>
      </c>
    </row>
    <row r="44" spans="1:29" x14ac:dyDescent="0.25">
      <c r="A44" s="85" t="s">
        <v>54</v>
      </c>
      <c r="B44" s="85" t="str">
        <f>'Template Res EP Inputs'!G37</f>
        <v>Solar PV</v>
      </c>
      <c r="C44" s="83" t="str">
        <f>'Template Res EP Inputs'!B37</f>
        <v>DRRMFrs135</v>
      </c>
      <c r="D44" s="43">
        <f>'Template Res EP Inputs'!H37</f>
        <v>0.19162362506821701</v>
      </c>
      <c r="E44" s="43">
        <f>'Template Res EP Inputs'!I37</f>
        <v>3.0134333065990958E-2</v>
      </c>
      <c r="F44" s="43">
        <f>'Template Res EP Inputs'!K37</f>
        <v>1</v>
      </c>
      <c r="G44" s="44">
        <v>0</v>
      </c>
      <c r="H44" s="42" t="str">
        <f>'Template Res EP Inputs'!O37</f>
        <v>RS</v>
      </c>
      <c r="I44" s="45">
        <f>'Template Res EP Inputs'!L37</f>
        <v>20</v>
      </c>
      <c r="J44" s="46">
        <f>'Template Res EP Inputs'!P37</f>
        <v>1</v>
      </c>
      <c r="K44" s="46">
        <f>'Template Res EP Inputs'!Q37</f>
        <v>1</v>
      </c>
      <c r="L44" s="46">
        <f>'Template Res EP Inputs'!R37</f>
        <v>1</v>
      </c>
      <c r="M44" s="46">
        <f>'Template Res EP Inputs'!S37</f>
        <v>1</v>
      </c>
      <c r="N44" s="46">
        <f>'Template Res EP Inputs'!T37</f>
        <v>1</v>
      </c>
      <c r="O44" s="46">
        <f>'Template Res EP Inputs'!U37</f>
        <v>1</v>
      </c>
      <c r="P44" s="46">
        <f>'Template Res EP Inputs'!V37</f>
        <v>1</v>
      </c>
      <c r="Q44" s="46">
        <f>'Template Res EP Inputs'!W37</f>
        <v>1</v>
      </c>
      <c r="R44" s="46">
        <f>'Template Res EP Inputs'!X37</f>
        <v>1</v>
      </c>
      <c r="S44" s="46">
        <f>'Template Res EP Inputs'!Y37</f>
        <v>1</v>
      </c>
      <c r="T44" s="46">
        <f>'Template Res EP Inputs'!Z37</f>
        <v>1</v>
      </c>
      <c r="U44" s="46">
        <f>'Template Res EP Inputs'!AA37</f>
        <v>1</v>
      </c>
      <c r="V44" s="48">
        <f>'Template Res EP Inputs'!AF37</f>
        <v>0</v>
      </c>
      <c r="W44" s="48">
        <f>'Template Res EP Inputs'!AG37</f>
        <v>0</v>
      </c>
      <c r="X44" s="48">
        <f>'Template Res EP Inputs'!N37</f>
        <v>2198</v>
      </c>
      <c r="Y44" s="47">
        <v>0</v>
      </c>
      <c r="Z44" s="47">
        <v>0</v>
      </c>
      <c r="AA44" s="47">
        <v>0</v>
      </c>
      <c r="AB44" s="44">
        <v>1</v>
      </c>
      <c r="AC44" s="47">
        <v>0</v>
      </c>
    </row>
    <row r="45" spans="1:29" x14ac:dyDescent="0.25">
      <c r="A45" s="85" t="s">
        <v>54</v>
      </c>
      <c r="B45" s="85" t="str">
        <f>'Template Res EP Inputs'!G38</f>
        <v>Solar PV</v>
      </c>
      <c r="C45" s="83" t="str">
        <f>'Template Res EP Inputs'!B38</f>
        <v>DRRMOrs136</v>
      </c>
      <c r="D45" s="43">
        <f>'Template Res EP Inputs'!H38</f>
        <v>0.19162362506821701</v>
      </c>
      <c r="E45" s="43">
        <f>'Template Res EP Inputs'!I38</f>
        <v>3.0134333065990958E-2</v>
      </c>
      <c r="F45" s="43">
        <f>'Template Res EP Inputs'!K38</f>
        <v>1</v>
      </c>
      <c r="G45" s="44">
        <v>0</v>
      </c>
      <c r="H45" s="42" t="str">
        <f>'Template Res EP Inputs'!O38</f>
        <v>RS</v>
      </c>
      <c r="I45" s="45">
        <f>'Template Res EP Inputs'!L38</f>
        <v>20</v>
      </c>
      <c r="J45" s="46">
        <f>'Template Res EP Inputs'!P38</f>
        <v>1</v>
      </c>
      <c r="K45" s="46">
        <f>'Template Res EP Inputs'!Q38</f>
        <v>1</v>
      </c>
      <c r="L45" s="46">
        <f>'Template Res EP Inputs'!R38</f>
        <v>1</v>
      </c>
      <c r="M45" s="46">
        <f>'Template Res EP Inputs'!S38</f>
        <v>1</v>
      </c>
      <c r="N45" s="46">
        <f>'Template Res EP Inputs'!T38</f>
        <v>1</v>
      </c>
      <c r="O45" s="46">
        <f>'Template Res EP Inputs'!U38</f>
        <v>1</v>
      </c>
      <c r="P45" s="46">
        <f>'Template Res EP Inputs'!V38</f>
        <v>1</v>
      </c>
      <c r="Q45" s="46">
        <f>'Template Res EP Inputs'!W38</f>
        <v>1</v>
      </c>
      <c r="R45" s="46">
        <f>'Template Res EP Inputs'!X38</f>
        <v>1</v>
      </c>
      <c r="S45" s="46">
        <f>'Template Res EP Inputs'!Y38</f>
        <v>1</v>
      </c>
      <c r="T45" s="46">
        <f>'Template Res EP Inputs'!Z38</f>
        <v>1</v>
      </c>
      <c r="U45" s="46">
        <f>'Template Res EP Inputs'!AA38</f>
        <v>1</v>
      </c>
      <c r="V45" s="48">
        <f>'Template Res EP Inputs'!AF38</f>
        <v>0</v>
      </c>
      <c r="W45" s="48">
        <f>'Template Res EP Inputs'!AG38</f>
        <v>0</v>
      </c>
      <c r="X45" s="48">
        <f>'Template Res EP Inputs'!N38</f>
        <v>2198</v>
      </c>
      <c r="Y45" s="47">
        <v>0</v>
      </c>
      <c r="Z45" s="47">
        <v>0</v>
      </c>
      <c r="AA45" s="47">
        <v>0</v>
      </c>
      <c r="AB45" s="44">
        <v>1</v>
      </c>
      <c r="AC45" s="47">
        <v>0</v>
      </c>
    </row>
    <row r="46" spans="1:29" x14ac:dyDescent="0.25">
      <c r="A46" s="85" t="s">
        <v>54</v>
      </c>
      <c r="B46" s="85" t="str">
        <f>'Template Res EP Inputs'!G39</f>
        <v>Paired Battery Storage</v>
      </c>
      <c r="C46" s="83" t="str">
        <f>'Template Res EP Inputs'!B39</f>
        <v>DRRSFrs137</v>
      </c>
      <c r="D46" s="43">
        <f>'Template Res EP Inputs'!H39</f>
        <v>1.2082807795016151E-2</v>
      </c>
      <c r="E46" s="43">
        <f>'Template Res EP Inputs'!I39</f>
        <v>4.5914669621061367E-2</v>
      </c>
      <c r="F46" s="43">
        <f>'Template Res EP Inputs'!K39</f>
        <v>1</v>
      </c>
      <c r="G46" s="44">
        <v>0</v>
      </c>
      <c r="H46" s="42" t="str">
        <f>'Template Res EP Inputs'!O39</f>
        <v>RS</v>
      </c>
      <c r="I46" s="45">
        <f>'Template Res EP Inputs'!L39</f>
        <v>10</v>
      </c>
      <c r="J46" s="46">
        <f>'Template Res EP Inputs'!P39</f>
        <v>1</v>
      </c>
      <c r="K46" s="46">
        <f>'Template Res EP Inputs'!Q39</f>
        <v>1</v>
      </c>
      <c r="L46" s="46">
        <f>'Template Res EP Inputs'!R39</f>
        <v>1</v>
      </c>
      <c r="M46" s="46">
        <f>'Template Res EP Inputs'!S39</f>
        <v>1</v>
      </c>
      <c r="N46" s="46">
        <f>'Template Res EP Inputs'!T39</f>
        <v>1</v>
      </c>
      <c r="O46" s="46">
        <f>'Template Res EP Inputs'!U39</f>
        <v>1</v>
      </c>
      <c r="P46" s="46">
        <f>'Template Res EP Inputs'!V39</f>
        <v>1</v>
      </c>
      <c r="Q46" s="46">
        <f>'Template Res EP Inputs'!W39</f>
        <v>1</v>
      </c>
      <c r="R46" s="46">
        <f>'Template Res EP Inputs'!X39</f>
        <v>1</v>
      </c>
      <c r="S46" s="46">
        <f>'Template Res EP Inputs'!Y39</f>
        <v>1</v>
      </c>
      <c r="T46" s="46">
        <f>'Template Res EP Inputs'!Z39</f>
        <v>1</v>
      </c>
      <c r="U46" s="46">
        <f>'Template Res EP Inputs'!AA39</f>
        <v>1</v>
      </c>
      <c r="V46" s="48">
        <f>'Template Res EP Inputs'!AF39</f>
        <v>0</v>
      </c>
      <c r="W46" s="48">
        <f>'Template Res EP Inputs'!AG39</f>
        <v>0</v>
      </c>
      <c r="X46" s="48">
        <f>'Template Res EP Inputs'!N39</f>
        <v>886</v>
      </c>
      <c r="Y46" s="47">
        <v>0</v>
      </c>
      <c r="Z46" s="47">
        <v>0</v>
      </c>
      <c r="AA46" s="47">
        <v>0</v>
      </c>
      <c r="AB46" s="44">
        <v>1</v>
      </c>
      <c r="AC46" s="47">
        <v>0</v>
      </c>
    </row>
    <row r="47" spans="1:29" x14ac:dyDescent="0.25">
      <c r="A47" s="85" t="s">
        <v>54</v>
      </c>
      <c r="B47" s="85" t="str">
        <f>'Template Res EP Inputs'!G40</f>
        <v>Paired Battery Storage</v>
      </c>
      <c r="C47" s="83" t="str">
        <f>'Template Res EP Inputs'!B40</f>
        <v>DRRMFrs138</v>
      </c>
      <c r="D47" s="43">
        <f>'Template Res EP Inputs'!H40</f>
        <v>1.2082807795016151E-2</v>
      </c>
      <c r="E47" s="43">
        <f>'Template Res EP Inputs'!I40</f>
        <v>4.5914669621061367E-2</v>
      </c>
      <c r="F47" s="43">
        <f>'Template Res EP Inputs'!K40</f>
        <v>1</v>
      </c>
      <c r="G47" s="44">
        <v>0</v>
      </c>
      <c r="H47" s="42" t="str">
        <f>'Template Res EP Inputs'!O40</f>
        <v>RS</v>
      </c>
      <c r="I47" s="45">
        <f>'Template Res EP Inputs'!L40</f>
        <v>10</v>
      </c>
      <c r="J47" s="46">
        <f>'Template Res EP Inputs'!P40</f>
        <v>1</v>
      </c>
      <c r="K47" s="46">
        <f>'Template Res EP Inputs'!Q40</f>
        <v>1</v>
      </c>
      <c r="L47" s="46">
        <f>'Template Res EP Inputs'!R40</f>
        <v>1</v>
      </c>
      <c r="M47" s="46">
        <f>'Template Res EP Inputs'!S40</f>
        <v>1</v>
      </c>
      <c r="N47" s="46">
        <f>'Template Res EP Inputs'!T40</f>
        <v>1</v>
      </c>
      <c r="O47" s="46">
        <f>'Template Res EP Inputs'!U40</f>
        <v>1</v>
      </c>
      <c r="P47" s="46">
        <f>'Template Res EP Inputs'!V40</f>
        <v>1</v>
      </c>
      <c r="Q47" s="46">
        <f>'Template Res EP Inputs'!W40</f>
        <v>1</v>
      </c>
      <c r="R47" s="46">
        <f>'Template Res EP Inputs'!X40</f>
        <v>1</v>
      </c>
      <c r="S47" s="46">
        <f>'Template Res EP Inputs'!Y40</f>
        <v>1</v>
      </c>
      <c r="T47" s="46">
        <f>'Template Res EP Inputs'!Z40</f>
        <v>1</v>
      </c>
      <c r="U47" s="46">
        <f>'Template Res EP Inputs'!AA40</f>
        <v>1</v>
      </c>
      <c r="V47" s="48">
        <f>'Template Res EP Inputs'!AF40</f>
        <v>0</v>
      </c>
      <c r="W47" s="48">
        <f>'Template Res EP Inputs'!AG40</f>
        <v>0</v>
      </c>
      <c r="X47" s="48">
        <f>'Template Res EP Inputs'!N40</f>
        <v>886</v>
      </c>
      <c r="Y47" s="47">
        <v>0</v>
      </c>
      <c r="Z47" s="47">
        <v>0</v>
      </c>
      <c r="AA47" s="47">
        <v>0</v>
      </c>
      <c r="AB47" s="44">
        <v>1</v>
      </c>
      <c r="AC47" s="47">
        <v>0</v>
      </c>
    </row>
    <row r="48" spans="1:29" x14ac:dyDescent="0.25">
      <c r="A48" s="85" t="s">
        <v>54</v>
      </c>
      <c r="B48" s="85" t="str">
        <f>'Template Res EP Inputs'!G41</f>
        <v>Paired Battery Storage</v>
      </c>
      <c r="C48" s="83" t="str">
        <f>'Template Res EP Inputs'!B41</f>
        <v>DRRMOrs139</v>
      </c>
      <c r="D48" s="43">
        <f>'Template Res EP Inputs'!H41</f>
        <v>1.2082807795016151E-2</v>
      </c>
      <c r="E48" s="43">
        <f>'Template Res EP Inputs'!I41</f>
        <v>4.5914669621061367E-2</v>
      </c>
      <c r="F48" s="43">
        <f>'Template Res EP Inputs'!K41</f>
        <v>1</v>
      </c>
      <c r="G48" s="44">
        <v>0</v>
      </c>
      <c r="H48" s="42" t="str">
        <f>'Template Res EP Inputs'!O41</f>
        <v>RS</v>
      </c>
      <c r="I48" s="45">
        <f>'Template Res EP Inputs'!L41</f>
        <v>10</v>
      </c>
      <c r="J48" s="46">
        <f>'Template Res EP Inputs'!P41</f>
        <v>1</v>
      </c>
      <c r="K48" s="46">
        <f>'Template Res EP Inputs'!Q41</f>
        <v>1</v>
      </c>
      <c r="L48" s="46">
        <f>'Template Res EP Inputs'!R41</f>
        <v>1</v>
      </c>
      <c r="M48" s="46">
        <f>'Template Res EP Inputs'!S41</f>
        <v>1</v>
      </c>
      <c r="N48" s="46">
        <f>'Template Res EP Inputs'!T41</f>
        <v>1</v>
      </c>
      <c r="O48" s="46">
        <f>'Template Res EP Inputs'!U41</f>
        <v>1</v>
      </c>
      <c r="P48" s="46">
        <f>'Template Res EP Inputs'!V41</f>
        <v>1</v>
      </c>
      <c r="Q48" s="46">
        <f>'Template Res EP Inputs'!W41</f>
        <v>1</v>
      </c>
      <c r="R48" s="46">
        <f>'Template Res EP Inputs'!X41</f>
        <v>1</v>
      </c>
      <c r="S48" s="46">
        <f>'Template Res EP Inputs'!Y41</f>
        <v>1</v>
      </c>
      <c r="T48" s="46">
        <f>'Template Res EP Inputs'!Z41</f>
        <v>1</v>
      </c>
      <c r="U48" s="46">
        <f>'Template Res EP Inputs'!AA41</f>
        <v>1</v>
      </c>
      <c r="V48" s="48">
        <f>'Template Res EP Inputs'!AF41</f>
        <v>0</v>
      </c>
      <c r="W48" s="48">
        <f>'Template Res EP Inputs'!AG41</f>
        <v>0</v>
      </c>
      <c r="X48" s="48">
        <f>'Template Res EP Inputs'!N41</f>
        <v>886</v>
      </c>
      <c r="Y48" s="47">
        <v>0</v>
      </c>
      <c r="Z48" s="47">
        <v>0</v>
      </c>
      <c r="AA48" s="47">
        <v>0</v>
      </c>
      <c r="AB48" s="44">
        <v>1</v>
      </c>
      <c r="AC48" s="47">
        <v>0</v>
      </c>
    </row>
    <row r="49" spans="1:29" x14ac:dyDescent="0.25">
      <c r="A49" s="85" t="s">
        <v>54</v>
      </c>
      <c r="B49" s="85" t="str">
        <f>'Template Res EP Inputs'!G42</f>
        <v>Water heater switches</v>
      </c>
      <c r="C49" s="83" t="str">
        <f>'Template Res EP Inputs'!B42</f>
        <v>DRRSFrs140</v>
      </c>
      <c r="D49" s="43">
        <f>'Template Res EP Inputs'!H42</f>
        <v>0.20398447326666666</v>
      </c>
      <c r="E49" s="43">
        <f>'Template Res EP Inputs'!I42</f>
        <v>0.57697193629999999</v>
      </c>
      <c r="F49" s="43">
        <f>'Template Res EP Inputs'!K42</f>
        <v>1</v>
      </c>
      <c r="G49" s="44">
        <v>0</v>
      </c>
      <c r="H49" s="42" t="str">
        <f>'Template Res EP Inputs'!O42</f>
        <v>RS</v>
      </c>
      <c r="I49" s="45">
        <f>'Template Res EP Inputs'!L42</f>
        <v>15</v>
      </c>
      <c r="J49" s="46">
        <f>'Template Res EP Inputs'!P42</f>
        <v>1</v>
      </c>
      <c r="K49" s="46">
        <f>'Template Res EP Inputs'!Q42</f>
        <v>1</v>
      </c>
      <c r="L49" s="46">
        <f>'Template Res EP Inputs'!R42</f>
        <v>1</v>
      </c>
      <c r="M49" s="46">
        <f>'Template Res EP Inputs'!S42</f>
        <v>1</v>
      </c>
      <c r="N49" s="46">
        <f>'Template Res EP Inputs'!T42</f>
        <v>1</v>
      </c>
      <c r="O49" s="46">
        <f>'Template Res EP Inputs'!U42</f>
        <v>1</v>
      </c>
      <c r="P49" s="46">
        <f>'Template Res EP Inputs'!V42</f>
        <v>1</v>
      </c>
      <c r="Q49" s="46">
        <f>'Template Res EP Inputs'!W42</f>
        <v>1</v>
      </c>
      <c r="R49" s="46">
        <f>'Template Res EP Inputs'!X42</f>
        <v>1</v>
      </c>
      <c r="S49" s="46">
        <f>'Template Res EP Inputs'!Y42</f>
        <v>1</v>
      </c>
      <c r="T49" s="46">
        <f>'Template Res EP Inputs'!Z42</f>
        <v>1</v>
      </c>
      <c r="U49" s="46">
        <f>'Template Res EP Inputs'!AA42</f>
        <v>1</v>
      </c>
      <c r="V49" s="48">
        <f>'Template Res EP Inputs'!AF42</f>
        <v>140.68</v>
      </c>
      <c r="W49" s="48">
        <f>'Template Res EP Inputs'!AG42</f>
        <v>7.73</v>
      </c>
      <c r="X49" s="48">
        <f>'Template Res EP Inputs'!N42</f>
        <v>237.54</v>
      </c>
      <c r="Y49" s="47">
        <v>0</v>
      </c>
      <c r="Z49" s="47">
        <v>0</v>
      </c>
      <c r="AA49" s="47">
        <v>0</v>
      </c>
      <c r="AB49" s="44">
        <v>1</v>
      </c>
      <c r="AC49" s="47">
        <v>0</v>
      </c>
    </row>
    <row r="50" spans="1:29" x14ac:dyDescent="0.25">
      <c r="A50" s="85" t="s">
        <v>54</v>
      </c>
      <c r="B50" s="85" t="str">
        <f>'Template Res EP Inputs'!G43</f>
        <v>Water heater switches</v>
      </c>
      <c r="C50" s="83" t="str">
        <f>'Template Res EP Inputs'!B43</f>
        <v>DRRMFrs141</v>
      </c>
      <c r="D50" s="43">
        <f>'Template Res EP Inputs'!H43</f>
        <v>0.1540121381</v>
      </c>
      <c r="E50" s="43">
        <f>'Template Res EP Inputs'!I43</f>
        <v>0.4</v>
      </c>
      <c r="F50" s="43">
        <f>'Template Res EP Inputs'!K43</f>
        <v>1</v>
      </c>
      <c r="G50" s="44">
        <v>0</v>
      </c>
      <c r="H50" s="42" t="str">
        <f>'Template Res EP Inputs'!O43</f>
        <v>RS</v>
      </c>
      <c r="I50" s="45">
        <f>'Template Res EP Inputs'!L43</f>
        <v>15</v>
      </c>
      <c r="J50" s="46">
        <f>'Template Res EP Inputs'!P43</f>
        <v>1</v>
      </c>
      <c r="K50" s="46">
        <f>'Template Res EP Inputs'!Q43</f>
        <v>1</v>
      </c>
      <c r="L50" s="46">
        <f>'Template Res EP Inputs'!R43</f>
        <v>1</v>
      </c>
      <c r="M50" s="46">
        <f>'Template Res EP Inputs'!S43</f>
        <v>1</v>
      </c>
      <c r="N50" s="46">
        <f>'Template Res EP Inputs'!T43</f>
        <v>1</v>
      </c>
      <c r="O50" s="46">
        <f>'Template Res EP Inputs'!U43</f>
        <v>1</v>
      </c>
      <c r="P50" s="46">
        <f>'Template Res EP Inputs'!V43</f>
        <v>1</v>
      </c>
      <c r="Q50" s="46">
        <f>'Template Res EP Inputs'!W43</f>
        <v>1</v>
      </c>
      <c r="R50" s="46">
        <f>'Template Res EP Inputs'!X43</f>
        <v>1</v>
      </c>
      <c r="S50" s="46">
        <f>'Template Res EP Inputs'!Y43</f>
        <v>1</v>
      </c>
      <c r="T50" s="46">
        <f>'Template Res EP Inputs'!Z43</f>
        <v>1</v>
      </c>
      <c r="U50" s="46">
        <f>'Template Res EP Inputs'!AA43</f>
        <v>1</v>
      </c>
      <c r="V50" s="48">
        <f>'Template Res EP Inputs'!AF43</f>
        <v>140.68</v>
      </c>
      <c r="W50" s="48">
        <f>'Template Res EP Inputs'!AG43</f>
        <v>7.73</v>
      </c>
      <c r="X50" s="48">
        <f>'Template Res EP Inputs'!N43</f>
        <v>237.54</v>
      </c>
      <c r="Y50" s="47">
        <v>0</v>
      </c>
      <c r="Z50" s="47">
        <v>0</v>
      </c>
      <c r="AA50" s="47">
        <v>0</v>
      </c>
      <c r="AB50" s="44">
        <v>1</v>
      </c>
      <c r="AC50" s="47">
        <v>0</v>
      </c>
    </row>
    <row r="51" spans="1:29" ht="14.25" thickBot="1" x14ac:dyDescent="0.3">
      <c r="A51" s="86" t="s">
        <v>54</v>
      </c>
      <c r="B51" s="86" t="str">
        <f>'Template Res EP Inputs'!G44</f>
        <v>Water heater switches</v>
      </c>
      <c r="C51" s="84" t="str">
        <f>'Template Res EP Inputs'!B44</f>
        <v>DRRMOrs142</v>
      </c>
      <c r="D51" s="50">
        <f>'Template Res EP Inputs'!H44</f>
        <v>0.1540121381</v>
      </c>
      <c r="E51" s="50">
        <f>'Template Res EP Inputs'!I44</f>
        <v>0.39600670789999998</v>
      </c>
      <c r="F51" s="50">
        <f>'Template Res EP Inputs'!K44</f>
        <v>1</v>
      </c>
      <c r="G51" s="51">
        <v>0</v>
      </c>
      <c r="H51" s="49" t="str">
        <f>'Template Res EP Inputs'!O44</f>
        <v>RS</v>
      </c>
      <c r="I51" s="52">
        <f>'Template Res EP Inputs'!L44</f>
        <v>15</v>
      </c>
      <c r="J51" s="53">
        <f>'Template Res EP Inputs'!P44</f>
        <v>1</v>
      </c>
      <c r="K51" s="53">
        <f>'Template Res EP Inputs'!Q44</f>
        <v>1</v>
      </c>
      <c r="L51" s="53">
        <f>'Template Res EP Inputs'!R44</f>
        <v>1</v>
      </c>
      <c r="M51" s="53">
        <f>'Template Res EP Inputs'!S44</f>
        <v>1</v>
      </c>
      <c r="N51" s="53">
        <f>'Template Res EP Inputs'!T44</f>
        <v>1</v>
      </c>
      <c r="O51" s="53">
        <f>'Template Res EP Inputs'!U44</f>
        <v>1</v>
      </c>
      <c r="P51" s="53">
        <f>'Template Res EP Inputs'!V44</f>
        <v>1</v>
      </c>
      <c r="Q51" s="53">
        <f>'Template Res EP Inputs'!W44</f>
        <v>1</v>
      </c>
      <c r="R51" s="53">
        <f>'Template Res EP Inputs'!X44</f>
        <v>1</v>
      </c>
      <c r="S51" s="53">
        <f>'Template Res EP Inputs'!Y44</f>
        <v>1</v>
      </c>
      <c r="T51" s="53">
        <f>'Template Res EP Inputs'!Z44</f>
        <v>1</v>
      </c>
      <c r="U51" s="53">
        <f>'Template Res EP Inputs'!AA44</f>
        <v>1</v>
      </c>
      <c r="V51" s="55">
        <f>'Template Res EP Inputs'!AF44</f>
        <v>140.68</v>
      </c>
      <c r="W51" s="55">
        <f>'Template Res EP Inputs'!AG44</f>
        <v>7.73</v>
      </c>
      <c r="X51" s="55">
        <f>'Template Res EP Inputs'!N44</f>
        <v>237.54</v>
      </c>
      <c r="Y51" s="54">
        <v>0</v>
      </c>
      <c r="Z51" s="54">
        <v>0</v>
      </c>
      <c r="AA51" s="54">
        <v>0</v>
      </c>
      <c r="AB51" s="51">
        <v>1</v>
      </c>
      <c r="AC51" s="54">
        <v>0</v>
      </c>
    </row>
    <row r="52" spans="1:29" s="80" customFormat="1" x14ac:dyDescent="0.25">
      <c r="A52" t="s">
        <v>55</v>
      </c>
      <c r="B52" t="str">
        <f>'Template SMB EP Inputs '!G3</f>
        <v>EV Charging (telematics)</v>
      </c>
      <c r="C52" s="56" t="str">
        <f>'Template SMB EP Inputs '!B3</f>
        <v>DRCgsd201</v>
      </c>
      <c r="D52" s="57">
        <f>'Template SMB EP Inputs '!L3</f>
        <v>1</v>
      </c>
      <c r="E52" s="57">
        <f>'Template SMB EP Inputs '!M3</f>
        <v>0.43571428571428572</v>
      </c>
      <c r="F52" s="57">
        <f>'Template SMB EP Inputs '!N3</f>
        <v>0.79500000000000004</v>
      </c>
      <c r="G52" s="58">
        <v>0</v>
      </c>
      <c r="H52" s="56" t="str">
        <f>'Template SMB EP Inputs '!S3</f>
        <v>GSD</v>
      </c>
      <c r="I52" s="59">
        <f>'Template SMB EP Inputs '!O3</f>
        <v>10</v>
      </c>
      <c r="J52" s="60">
        <f>'Template SMB EP Inputs '!T3</f>
        <v>1</v>
      </c>
      <c r="K52" s="60">
        <f>'Template SMB EP Inputs '!U3</f>
        <v>1</v>
      </c>
      <c r="L52" s="60">
        <f>'Template SMB EP Inputs '!V3</f>
        <v>1</v>
      </c>
      <c r="M52" s="60">
        <f>'Template SMB EP Inputs '!W3</f>
        <v>1</v>
      </c>
      <c r="N52" s="60">
        <f>'Template SMB EP Inputs '!X3</f>
        <v>1</v>
      </c>
      <c r="O52" s="60">
        <f>'Template SMB EP Inputs '!Y3</f>
        <v>1</v>
      </c>
      <c r="P52" s="60">
        <f>'Template SMB EP Inputs '!Z3</f>
        <v>1</v>
      </c>
      <c r="Q52" s="60">
        <f>'Template SMB EP Inputs '!AA3</f>
        <v>1</v>
      </c>
      <c r="R52" s="60">
        <f>'Template SMB EP Inputs '!AB3</f>
        <v>1</v>
      </c>
      <c r="S52" s="60">
        <f>'Template SMB EP Inputs '!AC3</f>
        <v>1</v>
      </c>
      <c r="T52" s="60">
        <f>'Template SMB EP Inputs '!AD3</f>
        <v>1</v>
      </c>
      <c r="U52" s="60">
        <f>'Template SMB EP Inputs '!AE3</f>
        <v>1</v>
      </c>
      <c r="V52" s="62">
        <f>'Template SMB EP Inputs '!AL3</f>
        <v>139.125</v>
      </c>
      <c r="W52" s="62">
        <f>'Template SMB EP Inputs '!AM3</f>
        <v>13.2765</v>
      </c>
      <c r="X52" s="62">
        <f>'Template SMB EP Inputs '!R3</f>
        <v>0</v>
      </c>
      <c r="Y52" s="61">
        <v>0</v>
      </c>
      <c r="Z52" s="61">
        <v>0</v>
      </c>
      <c r="AA52" s="61">
        <v>0</v>
      </c>
      <c r="AB52" s="58">
        <v>1</v>
      </c>
      <c r="AC52" s="61">
        <v>0</v>
      </c>
    </row>
    <row r="53" spans="1:29" x14ac:dyDescent="0.25">
      <c r="A53" s="85" t="s">
        <v>55</v>
      </c>
      <c r="B53" s="85" t="str">
        <f>'Template SMB EP Inputs '!G4</f>
        <v>EV Charging (telematics)</v>
      </c>
      <c r="C53" s="42" t="str">
        <f>'Template SMB EP Inputs '!B4</f>
        <v>DRCgsd202</v>
      </c>
      <c r="D53" s="43">
        <f>'Template SMB EP Inputs '!L4</f>
        <v>1</v>
      </c>
      <c r="E53" s="43">
        <f>'Template SMB EP Inputs '!M4</f>
        <v>0.43571428571428572</v>
      </c>
      <c r="F53" s="43">
        <f>'Template SMB EP Inputs '!N4</f>
        <v>0.79500000000000004</v>
      </c>
      <c r="G53" s="44">
        <v>0</v>
      </c>
      <c r="H53" s="42" t="str">
        <f>'Template SMB EP Inputs '!S4</f>
        <v>GSD</v>
      </c>
      <c r="I53" s="45">
        <f>'Template SMB EP Inputs '!O4</f>
        <v>10</v>
      </c>
      <c r="J53" s="46">
        <f>'Template SMB EP Inputs '!T4</f>
        <v>1</v>
      </c>
      <c r="K53" s="46">
        <f>'Template SMB EP Inputs '!U4</f>
        <v>1</v>
      </c>
      <c r="L53" s="46">
        <f>'Template SMB EP Inputs '!V4</f>
        <v>1</v>
      </c>
      <c r="M53" s="46">
        <f>'Template SMB EP Inputs '!W4</f>
        <v>1</v>
      </c>
      <c r="N53" s="46">
        <f>'Template SMB EP Inputs '!X4</f>
        <v>1</v>
      </c>
      <c r="O53" s="46">
        <f>'Template SMB EP Inputs '!Y4</f>
        <v>1</v>
      </c>
      <c r="P53" s="46">
        <f>'Template SMB EP Inputs '!Z4</f>
        <v>1</v>
      </c>
      <c r="Q53" s="46">
        <f>'Template SMB EP Inputs '!AA4</f>
        <v>1</v>
      </c>
      <c r="R53" s="46">
        <f>'Template SMB EP Inputs '!AB4</f>
        <v>1</v>
      </c>
      <c r="S53" s="46">
        <f>'Template SMB EP Inputs '!AC4</f>
        <v>1</v>
      </c>
      <c r="T53" s="46">
        <f>'Template SMB EP Inputs '!AD4</f>
        <v>1</v>
      </c>
      <c r="U53" s="46">
        <f>'Template SMB EP Inputs '!AE4</f>
        <v>1</v>
      </c>
      <c r="V53" s="48">
        <f>'Template SMB EP Inputs '!AL4</f>
        <v>139.125</v>
      </c>
      <c r="W53" s="48">
        <f>'Template SMB EP Inputs '!AM4</f>
        <v>13.2765</v>
      </c>
      <c r="X53" s="48">
        <f>'Template SMB EP Inputs '!R4</f>
        <v>0</v>
      </c>
      <c r="Y53" s="47">
        <v>0</v>
      </c>
      <c r="Z53" s="47">
        <v>0</v>
      </c>
      <c r="AA53" s="47">
        <v>0</v>
      </c>
      <c r="AB53" s="44">
        <v>1</v>
      </c>
      <c r="AC53" s="47">
        <v>0</v>
      </c>
    </row>
    <row r="54" spans="1:29" x14ac:dyDescent="0.25">
      <c r="A54" s="85" t="s">
        <v>55</v>
      </c>
      <c r="B54" s="85" t="str">
        <f>'Template SMB EP Inputs '!G5</f>
        <v>EV Charging (telematics)</v>
      </c>
      <c r="C54" s="42" t="str">
        <f>'Template SMB EP Inputs '!B5</f>
        <v>DRCgsd203</v>
      </c>
      <c r="D54" s="43">
        <f>'Template SMB EP Inputs '!L5</f>
        <v>1</v>
      </c>
      <c r="E54" s="43">
        <f>'Template SMB EP Inputs '!M5</f>
        <v>0.43571428571428572</v>
      </c>
      <c r="F54" s="43">
        <f>'Template SMB EP Inputs '!N5</f>
        <v>0.79500000000000004</v>
      </c>
      <c r="G54" s="44">
        <v>0</v>
      </c>
      <c r="H54" s="42" t="str">
        <f>'Template SMB EP Inputs '!S5</f>
        <v>GSD</v>
      </c>
      <c r="I54" s="45">
        <f>'Template SMB EP Inputs '!O5</f>
        <v>10</v>
      </c>
      <c r="J54" s="46">
        <f>'Template SMB EP Inputs '!T5</f>
        <v>1</v>
      </c>
      <c r="K54" s="46">
        <f>'Template SMB EP Inputs '!U5</f>
        <v>1</v>
      </c>
      <c r="L54" s="46">
        <f>'Template SMB EP Inputs '!V5</f>
        <v>1</v>
      </c>
      <c r="M54" s="46">
        <f>'Template SMB EP Inputs '!W5</f>
        <v>1</v>
      </c>
      <c r="N54" s="46">
        <f>'Template SMB EP Inputs '!X5</f>
        <v>1</v>
      </c>
      <c r="O54" s="46">
        <f>'Template SMB EP Inputs '!Y5</f>
        <v>1</v>
      </c>
      <c r="P54" s="46">
        <f>'Template SMB EP Inputs '!Z5</f>
        <v>1</v>
      </c>
      <c r="Q54" s="46">
        <f>'Template SMB EP Inputs '!AA5</f>
        <v>1</v>
      </c>
      <c r="R54" s="46">
        <f>'Template SMB EP Inputs '!AB5</f>
        <v>1</v>
      </c>
      <c r="S54" s="46">
        <f>'Template SMB EP Inputs '!AC5</f>
        <v>1</v>
      </c>
      <c r="T54" s="46">
        <f>'Template SMB EP Inputs '!AD5</f>
        <v>1</v>
      </c>
      <c r="U54" s="46">
        <f>'Template SMB EP Inputs '!AE5</f>
        <v>1</v>
      </c>
      <c r="V54" s="48">
        <f>'Template SMB EP Inputs '!AL5</f>
        <v>139.125</v>
      </c>
      <c r="W54" s="48">
        <f>'Template SMB EP Inputs '!AM5</f>
        <v>13.2765</v>
      </c>
      <c r="X54" s="48">
        <f>'Template SMB EP Inputs '!R5</f>
        <v>0</v>
      </c>
      <c r="Y54" s="47">
        <v>0</v>
      </c>
      <c r="Z54" s="47">
        <v>0</v>
      </c>
      <c r="AA54" s="47">
        <v>0</v>
      </c>
      <c r="AB54" s="44">
        <v>1</v>
      </c>
      <c r="AC54" s="47">
        <v>0</v>
      </c>
    </row>
    <row r="55" spans="1:29" x14ac:dyDescent="0.25">
      <c r="A55" s="85" t="s">
        <v>55</v>
      </c>
      <c r="B55" s="85" t="str">
        <f>'Template SMB EP Inputs '!G6</f>
        <v>EV Charging (telematics)</v>
      </c>
      <c r="C55" s="42" t="str">
        <f>'Template SMB EP Inputs '!B6</f>
        <v>DRCgsd204</v>
      </c>
      <c r="D55" s="43">
        <f>'Template SMB EP Inputs '!L6</f>
        <v>1</v>
      </c>
      <c r="E55" s="43">
        <f>'Template SMB EP Inputs '!M6</f>
        <v>0.43571428571428572</v>
      </c>
      <c r="F55" s="43">
        <f>'Template SMB EP Inputs '!N6</f>
        <v>0.79500000000000004</v>
      </c>
      <c r="G55" s="44">
        <v>0</v>
      </c>
      <c r="H55" s="42" t="str">
        <f>'Template SMB EP Inputs '!S6</f>
        <v>GSD</v>
      </c>
      <c r="I55" s="45">
        <f>'Template SMB EP Inputs '!O6</f>
        <v>10</v>
      </c>
      <c r="J55" s="46">
        <f>'Template SMB EP Inputs '!T6</f>
        <v>1</v>
      </c>
      <c r="K55" s="46">
        <f>'Template SMB EP Inputs '!U6</f>
        <v>1</v>
      </c>
      <c r="L55" s="46">
        <f>'Template SMB EP Inputs '!V6</f>
        <v>1</v>
      </c>
      <c r="M55" s="46">
        <f>'Template SMB EP Inputs '!W6</f>
        <v>1</v>
      </c>
      <c r="N55" s="46">
        <f>'Template SMB EP Inputs '!X6</f>
        <v>1</v>
      </c>
      <c r="O55" s="46">
        <f>'Template SMB EP Inputs '!Y6</f>
        <v>1</v>
      </c>
      <c r="P55" s="46">
        <f>'Template SMB EP Inputs '!Z6</f>
        <v>1</v>
      </c>
      <c r="Q55" s="46">
        <f>'Template SMB EP Inputs '!AA6</f>
        <v>1</v>
      </c>
      <c r="R55" s="46">
        <f>'Template SMB EP Inputs '!AB6</f>
        <v>1</v>
      </c>
      <c r="S55" s="46">
        <f>'Template SMB EP Inputs '!AC6</f>
        <v>1</v>
      </c>
      <c r="T55" s="46">
        <f>'Template SMB EP Inputs '!AD6</f>
        <v>1</v>
      </c>
      <c r="U55" s="46">
        <f>'Template SMB EP Inputs '!AE6</f>
        <v>1</v>
      </c>
      <c r="V55" s="48">
        <f>'Template SMB EP Inputs '!AL6</f>
        <v>139.125</v>
      </c>
      <c r="W55" s="48">
        <f>'Template SMB EP Inputs '!AM6</f>
        <v>13.2765</v>
      </c>
      <c r="X55" s="48">
        <f>'Template SMB EP Inputs '!R6</f>
        <v>0</v>
      </c>
      <c r="Y55" s="47">
        <v>0</v>
      </c>
      <c r="Z55" s="47">
        <v>0</v>
      </c>
      <c r="AA55" s="47">
        <v>0</v>
      </c>
      <c r="AB55" s="44">
        <v>1</v>
      </c>
      <c r="AC55" s="47">
        <v>0</v>
      </c>
    </row>
    <row r="56" spans="1:29" x14ac:dyDescent="0.25">
      <c r="A56" s="85" t="s">
        <v>55</v>
      </c>
      <c r="B56" s="85" t="str">
        <f>'Template SMB EP Inputs '!G7</f>
        <v>EV Charging (external switch)</v>
      </c>
      <c r="C56" s="42" t="str">
        <f>'Template SMB EP Inputs '!B7</f>
        <v>DRCgsd205</v>
      </c>
      <c r="D56" s="43">
        <f>'Template SMB EP Inputs '!L7</f>
        <v>1</v>
      </c>
      <c r="E56" s="43">
        <f>'Template SMB EP Inputs '!M7</f>
        <v>0.43571428571428572</v>
      </c>
      <c r="F56" s="43">
        <f>'Template SMB EP Inputs '!N7</f>
        <v>0.79500000000000004</v>
      </c>
      <c r="G56" s="44">
        <v>0</v>
      </c>
      <c r="H56" s="42" t="str">
        <f>'Template SMB EP Inputs '!S7</f>
        <v>GSD</v>
      </c>
      <c r="I56" s="45">
        <f>'Template SMB EP Inputs '!O7</f>
        <v>10</v>
      </c>
      <c r="J56" s="46">
        <f>'Template SMB EP Inputs '!T7</f>
        <v>1</v>
      </c>
      <c r="K56" s="46">
        <f>'Template SMB EP Inputs '!U7</f>
        <v>1</v>
      </c>
      <c r="L56" s="46">
        <f>'Template SMB EP Inputs '!V7</f>
        <v>1</v>
      </c>
      <c r="M56" s="46">
        <f>'Template SMB EP Inputs '!W7</f>
        <v>1</v>
      </c>
      <c r="N56" s="46">
        <f>'Template SMB EP Inputs '!X7</f>
        <v>1</v>
      </c>
      <c r="O56" s="46">
        <f>'Template SMB EP Inputs '!Y7</f>
        <v>1</v>
      </c>
      <c r="P56" s="46">
        <f>'Template SMB EP Inputs '!Z7</f>
        <v>1</v>
      </c>
      <c r="Q56" s="46">
        <f>'Template SMB EP Inputs '!AA7</f>
        <v>1</v>
      </c>
      <c r="R56" s="46">
        <f>'Template SMB EP Inputs '!AB7</f>
        <v>1</v>
      </c>
      <c r="S56" s="46">
        <f>'Template SMB EP Inputs '!AC7</f>
        <v>1</v>
      </c>
      <c r="T56" s="46">
        <f>'Template SMB EP Inputs '!AD7</f>
        <v>1</v>
      </c>
      <c r="U56" s="46">
        <f>'Template SMB EP Inputs '!AE7</f>
        <v>1</v>
      </c>
      <c r="V56" s="48">
        <f>'Template SMB EP Inputs '!AL7</f>
        <v>139.125</v>
      </c>
      <c r="W56" s="48">
        <f>'Template SMB EP Inputs '!AM7</f>
        <v>6.1453500000000005</v>
      </c>
      <c r="X56" s="48">
        <f>'Template SMB EP Inputs '!R7</f>
        <v>129.62475000000001</v>
      </c>
      <c r="Y56" s="47">
        <v>0</v>
      </c>
      <c r="Z56" s="47">
        <v>0</v>
      </c>
      <c r="AA56" s="47">
        <v>0</v>
      </c>
      <c r="AB56" s="44">
        <v>1</v>
      </c>
      <c r="AC56" s="47">
        <v>0</v>
      </c>
    </row>
    <row r="57" spans="1:29" x14ac:dyDescent="0.25">
      <c r="A57" s="85" t="s">
        <v>55</v>
      </c>
      <c r="B57" s="85" t="str">
        <f>'Template SMB EP Inputs '!G8</f>
        <v>EV Charging (external switch)</v>
      </c>
      <c r="C57" s="42" t="str">
        <f>'Template SMB EP Inputs '!B8</f>
        <v>DRCgsd206</v>
      </c>
      <c r="D57" s="43">
        <f>'Template SMB EP Inputs '!L8</f>
        <v>1</v>
      </c>
      <c r="E57" s="43">
        <f>'Template SMB EP Inputs '!M8</f>
        <v>0.43571428571428572</v>
      </c>
      <c r="F57" s="43">
        <f>'Template SMB EP Inputs '!N8</f>
        <v>0.79500000000000004</v>
      </c>
      <c r="G57" s="44">
        <v>0</v>
      </c>
      <c r="H57" s="42" t="str">
        <f>'Template SMB EP Inputs '!S8</f>
        <v>GSD</v>
      </c>
      <c r="I57" s="45">
        <f>'Template SMB EP Inputs '!O8</f>
        <v>10</v>
      </c>
      <c r="J57" s="46">
        <f>'Template SMB EP Inputs '!T8</f>
        <v>1</v>
      </c>
      <c r="K57" s="46">
        <f>'Template SMB EP Inputs '!U8</f>
        <v>1</v>
      </c>
      <c r="L57" s="46">
        <f>'Template SMB EP Inputs '!V8</f>
        <v>1</v>
      </c>
      <c r="M57" s="46">
        <f>'Template SMB EP Inputs '!W8</f>
        <v>1</v>
      </c>
      <c r="N57" s="46">
        <f>'Template SMB EP Inputs '!X8</f>
        <v>1</v>
      </c>
      <c r="O57" s="46">
        <f>'Template SMB EP Inputs '!Y8</f>
        <v>1</v>
      </c>
      <c r="P57" s="46">
        <f>'Template SMB EP Inputs '!Z8</f>
        <v>1</v>
      </c>
      <c r="Q57" s="46">
        <f>'Template SMB EP Inputs '!AA8</f>
        <v>1</v>
      </c>
      <c r="R57" s="46">
        <f>'Template SMB EP Inputs '!AB8</f>
        <v>1</v>
      </c>
      <c r="S57" s="46">
        <f>'Template SMB EP Inputs '!AC8</f>
        <v>1</v>
      </c>
      <c r="T57" s="46">
        <f>'Template SMB EP Inputs '!AD8</f>
        <v>1</v>
      </c>
      <c r="U57" s="46">
        <f>'Template SMB EP Inputs '!AE8</f>
        <v>1</v>
      </c>
      <c r="V57" s="48">
        <f>'Template SMB EP Inputs '!AL8</f>
        <v>139.125</v>
      </c>
      <c r="W57" s="48">
        <f>'Template SMB EP Inputs '!AM8</f>
        <v>6.1453500000000005</v>
      </c>
      <c r="X57" s="48">
        <f>'Template SMB EP Inputs '!R8</f>
        <v>129.62475000000001</v>
      </c>
      <c r="Y57" s="47">
        <v>0</v>
      </c>
      <c r="Z57" s="47">
        <v>0</v>
      </c>
      <c r="AA57" s="47">
        <v>0</v>
      </c>
      <c r="AB57" s="44">
        <v>1</v>
      </c>
      <c r="AC57" s="47">
        <v>0</v>
      </c>
    </row>
    <row r="58" spans="1:29" x14ac:dyDescent="0.25">
      <c r="A58" s="85" t="s">
        <v>55</v>
      </c>
      <c r="B58" s="85" t="str">
        <f>'Template SMB EP Inputs '!G9</f>
        <v>EV Charging (external switch)</v>
      </c>
      <c r="C58" s="42" t="str">
        <f>'Template SMB EP Inputs '!B9</f>
        <v>DRCgsd207</v>
      </c>
      <c r="D58" s="43">
        <f>'Template SMB EP Inputs '!L9</f>
        <v>1</v>
      </c>
      <c r="E58" s="43">
        <f>'Template SMB EP Inputs '!M9</f>
        <v>0.43571428571428572</v>
      </c>
      <c r="F58" s="43">
        <f>'Template SMB EP Inputs '!N9</f>
        <v>0.79500000000000004</v>
      </c>
      <c r="G58" s="44">
        <v>0</v>
      </c>
      <c r="H58" s="42" t="str">
        <f>'Template SMB EP Inputs '!S9</f>
        <v>GSD</v>
      </c>
      <c r="I58" s="45">
        <f>'Template SMB EP Inputs '!O9</f>
        <v>10</v>
      </c>
      <c r="J58" s="46">
        <f>'Template SMB EP Inputs '!T9</f>
        <v>1</v>
      </c>
      <c r="K58" s="46">
        <f>'Template SMB EP Inputs '!U9</f>
        <v>1</v>
      </c>
      <c r="L58" s="46">
        <f>'Template SMB EP Inputs '!V9</f>
        <v>1</v>
      </c>
      <c r="M58" s="46">
        <f>'Template SMB EP Inputs '!W9</f>
        <v>1</v>
      </c>
      <c r="N58" s="46">
        <f>'Template SMB EP Inputs '!X9</f>
        <v>1</v>
      </c>
      <c r="O58" s="46">
        <f>'Template SMB EP Inputs '!Y9</f>
        <v>1</v>
      </c>
      <c r="P58" s="46">
        <f>'Template SMB EP Inputs '!Z9</f>
        <v>1</v>
      </c>
      <c r="Q58" s="46">
        <f>'Template SMB EP Inputs '!AA9</f>
        <v>1</v>
      </c>
      <c r="R58" s="46">
        <f>'Template SMB EP Inputs '!AB9</f>
        <v>1</v>
      </c>
      <c r="S58" s="46">
        <f>'Template SMB EP Inputs '!AC9</f>
        <v>1</v>
      </c>
      <c r="T58" s="46">
        <f>'Template SMB EP Inputs '!AD9</f>
        <v>1</v>
      </c>
      <c r="U58" s="46">
        <f>'Template SMB EP Inputs '!AE9</f>
        <v>1</v>
      </c>
      <c r="V58" s="48">
        <f>'Template SMB EP Inputs '!AL9</f>
        <v>139.125</v>
      </c>
      <c r="W58" s="48">
        <f>'Template SMB EP Inputs '!AM9</f>
        <v>6.1453500000000005</v>
      </c>
      <c r="X58" s="48">
        <f>'Template SMB EP Inputs '!R9</f>
        <v>129.62475000000001</v>
      </c>
      <c r="Y58" s="47">
        <v>0</v>
      </c>
      <c r="Z58" s="47">
        <v>0</v>
      </c>
      <c r="AA58" s="47">
        <v>0</v>
      </c>
      <c r="AB58" s="44">
        <v>1</v>
      </c>
      <c r="AC58" s="47">
        <v>0</v>
      </c>
    </row>
    <row r="59" spans="1:29" x14ac:dyDescent="0.25">
      <c r="A59" s="85" t="s">
        <v>55</v>
      </c>
      <c r="B59" s="85" t="str">
        <f>'Template SMB EP Inputs '!G10</f>
        <v>EV Charging (external switch)</v>
      </c>
      <c r="C59" s="42" t="str">
        <f>'Template SMB EP Inputs '!B10</f>
        <v>DRCgsd208</v>
      </c>
      <c r="D59" s="43">
        <f>'Template SMB EP Inputs '!L10</f>
        <v>1</v>
      </c>
      <c r="E59" s="43">
        <f>'Template SMB EP Inputs '!M10</f>
        <v>0.43571428571428572</v>
      </c>
      <c r="F59" s="43">
        <f>'Template SMB EP Inputs '!N10</f>
        <v>0.79500000000000004</v>
      </c>
      <c r="G59" s="44">
        <v>0</v>
      </c>
      <c r="H59" s="42" t="str">
        <f>'Template SMB EP Inputs '!S10</f>
        <v>GSD</v>
      </c>
      <c r="I59" s="45">
        <f>'Template SMB EP Inputs '!O10</f>
        <v>10</v>
      </c>
      <c r="J59" s="46">
        <f>'Template SMB EP Inputs '!T10</f>
        <v>1</v>
      </c>
      <c r="K59" s="46">
        <f>'Template SMB EP Inputs '!U10</f>
        <v>1</v>
      </c>
      <c r="L59" s="46">
        <f>'Template SMB EP Inputs '!V10</f>
        <v>1</v>
      </c>
      <c r="M59" s="46">
        <f>'Template SMB EP Inputs '!W10</f>
        <v>1</v>
      </c>
      <c r="N59" s="46">
        <f>'Template SMB EP Inputs '!X10</f>
        <v>1</v>
      </c>
      <c r="O59" s="46">
        <f>'Template SMB EP Inputs '!Y10</f>
        <v>1</v>
      </c>
      <c r="P59" s="46">
        <f>'Template SMB EP Inputs '!Z10</f>
        <v>1</v>
      </c>
      <c r="Q59" s="46">
        <f>'Template SMB EP Inputs '!AA10</f>
        <v>1</v>
      </c>
      <c r="R59" s="46">
        <f>'Template SMB EP Inputs '!AB10</f>
        <v>1</v>
      </c>
      <c r="S59" s="46">
        <f>'Template SMB EP Inputs '!AC10</f>
        <v>1</v>
      </c>
      <c r="T59" s="46">
        <f>'Template SMB EP Inputs '!AD10</f>
        <v>1</v>
      </c>
      <c r="U59" s="46">
        <f>'Template SMB EP Inputs '!AE10</f>
        <v>1</v>
      </c>
      <c r="V59" s="48">
        <f>'Template SMB EP Inputs '!AL10</f>
        <v>139.125</v>
      </c>
      <c r="W59" s="48">
        <f>'Template SMB EP Inputs '!AM10</f>
        <v>6.1453500000000005</v>
      </c>
      <c r="X59" s="48">
        <f>'Template SMB EP Inputs '!R10</f>
        <v>129.62475000000001</v>
      </c>
      <c r="Y59" s="47">
        <v>0</v>
      </c>
      <c r="Z59" s="47">
        <v>0</v>
      </c>
      <c r="AA59" s="47">
        <v>0</v>
      </c>
      <c r="AB59" s="44">
        <v>1</v>
      </c>
      <c r="AC59" s="47">
        <v>0</v>
      </c>
    </row>
    <row r="60" spans="1:29" x14ac:dyDescent="0.25">
      <c r="A60" s="85" t="s">
        <v>55</v>
      </c>
      <c r="B60" s="85" t="str">
        <f>'Template SMB EP Inputs '!G11</f>
        <v>Central air conditioner - Load Shed</v>
      </c>
      <c r="C60" s="42" t="str">
        <f>'Template SMB EP Inputs '!B11</f>
        <v>DRCgsd209</v>
      </c>
      <c r="D60" s="43">
        <f>'Template SMB EP Inputs '!L11</f>
        <v>1</v>
      </c>
      <c r="E60" s="43">
        <f>'Template SMB EP Inputs '!M11</f>
        <v>0</v>
      </c>
      <c r="F60" s="43">
        <f>'Template SMB EP Inputs '!N11</f>
        <v>0.29427278855776784</v>
      </c>
      <c r="G60" s="44">
        <v>0</v>
      </c>
      <c r="H60" s="42" t="str">
        <f>'Template SMB EP Inputs '!S11</f>
        <v>GSD</v>
      </c>
      <c r="I60" s="45">
        <f>'Template SMB EP Inputs '!O11</f>
        <v>15</v>
      </c>
      <c r="J60" s="46">
        <f>'Template SMB EP Inputs '!T11</f>
        <v>1</v>
      </c>
      <c r="K60" s="46">
        <f>'Template SMB EP Inputs '!U11</f>
        <v>1</v>
      </c>
      <c r="L60" s="46">
        <f>'Template SMB EP Inputs '!V11</f>
        <v>1</v>
      </c>
      <c r="M60" s="46">
        <f>'Template SMB EP Inputs '!W11</f>
        <v>1</v>
      </c>
      <c r="N60" s="46">
        <f>'Template SMB EP Inputs '!X11</f>
        <v>1</v>
      </c>
      <c r="O60" s="46">
        <f>'Template SMB EP Inputs '!Y11</f>
        <v>1</v>
      </c>
      <c r="P60" s="46">
        <f>'Template SMB EP Inputs '!Z11</f>
        <v>1</v>
      </c>
      <c r="Q60" s="46">
        <f>'Template SMB EP Inputs '!AA11</f>
        <v>1</v>
      </c>
      <c r="R60" s="46">
        <f>'Template SMB EP Inputs '!AB11</f>
        <v>1</v>
      </c>
      <c r="S60" s="46">
        <f>'Template SMB EP Inputs '!AC11</f>
        <v>1</v>
      </c>
      <c r="T60" s="46">
        <f>'Template SMB EP Inputs '!AD11</f>
        <v>1</v>
      </c>
      <c r="U60" s="46">
        <f>'Template SMB EP Inputs '!AE11</f>
        <v>1</v>
      </c>
      <c r="V60" s="48">
        <f>'Template SMB EP Inputs '!AL11</f>
        <v>4.8849282900589461</v>
      </c>
      <c r="W60" s="48">
        <f>'Template SMB EP Inputs '!AM11</f>
        <v>0.80042198487712857</v>
      </c>
      <c r="X60" s="48">
        <f>'Template SMB EP Inputs '!R11</f>
        <v>47.981178174344052</v>
      </c>
      <c r="Y60" s="47">
        <v>0</v>
      </c>
      <c r="Z60" s="47">
        <v>0</v>
      </c>
      <c r="AA60" s="47">
        <v>0</v>
      </c>
      <c r="AB60" s="44">
        <v>1</v>
      </c>
      <c r="AC60" s="47">
        <v>0</v>
      </c>
    </row>
    <row r="61" spans="1:29" x14ac:dyDescent="0.25">
      <c r="A61" s="85" t="s">
        <v>55</v>
      </c>
      <c r="B61" s="85" t="str">
        <f>'Template SMB EP Inputs '!G12</f>
        <v>Central air conditioner - Load Shed</v>
      </c>
      <c r="C61" s="42" t="str">
        <f>'Template SMB EP Inputs '!B12</f>
        <v>DRCgsd210</v>
      </c>
      <c r="D61" s="43">
        <f>'Template SMB EP Inputs '!L12</f>
        <v>1</v>
      </c>
      <c r="E61" s="43">
        <f>'Template SMB EP Inputs '!M12</f>
        <v>0</v>
      </c>
      <c r="F61" s="43">
        <f>'Template SMB EP Inputs '!N12</f>
        <v>0.15253589498636588</v>
      </c>
      <c r="G61" s="44">
        <v>0</v>
      </c>
      <c r="H61" s="42" t="str">
        <f>'Template SMB EP Inputs '!S12</f>
        <v>GSD</v>
      </c>
      <c r="I61" s="45">
        <f>'Template SMB EP Inputs '!O12</f>
        <v>15</v>
      </c>
      <c r="J61" s="46">
        <f>'Template SMB EP Inputs '!T12</f>
        <v>1</v>
      </c>
      <c r="K61" s="46">
        <f>'Template SMB EP Inputs '!U12</f>
        <v>1</v>
      </c>
      <c r="L61" s="46">
        <f>'Template SMB EP Inputs '!V12</f>
        <v>1</v>
      </c>
      <c r="M61" s="46">
        <f>'Template SMB EP Inputs '!W12</f>
        <v>1</v>
      </c>
      <c r="N61" s="46">
        <f>'Template SMB EP Inputs '!X12</f>
        <v>1</v>
      </c>
      <c r="O61" s="46">
        <f>'Template SMB EP Inputs '!Y12</f>
        <v>1</v>
      </c>
      <c r="P61" s="46">
        <f>'Template SMB EP Inputs '!Z12</f>
        <v>1</v>
      </c>
      <c r="Q61" s="46">
        <f>'Template SMB EP Inputs '!AA12</f>
        <v>1</v>
      </c>
      <c r="R61" s="46">
        <f>'Template SMB EP Inputs '!AB12</f>
        <v>1</v>
      </c>
      <c r="S61" s="46">
        <f>'Template SMB EP Inputs '!AC12</f>
        <v>1</v>
      </c>
      <c r="T61" s="46">
        <f>'Template SMB EP Inputs '!AD12</f>
        <v>1</v>
      </c>
      <c r="U61" s="46">
        <f>'Template SMB EP Inputs '!AE12</f>
        <v>1</v>
      </c>
      <c r="V61" s="48">
        <f>'Template SMB EP Inputs '!AL12</f>
        <v>2.5320958567736738</v>
      </c>
      <c r="W61" s="48">
        <f>'Template SMB EP Inputs '!AM12</f>
        <v>0.41489763436291521</v>
      </c>
      <c r="X61" s="48">
        <f>'Template SMB EP Inputs '!R12</f>
        <v>24.870977677526955</v>
      </c>
      <c r="Y61" s="47">
        <v>0</v>
      </c>
      <c r="Z61" s="47">
        <v>0</v>
      </c>
      <c r="AA61" s="47">
        <v>0</v>
      </c>
      <c r="AB61" s="44">
        <v>1</v>
      </c>
      <c r="AC61" s="47">
        <v>0</v>
      </c>
    </row>
    <row r="62" spans="1:29" x14ac:dyDescent="0.25">
      <c r="A62" s="85" t="s">
        <v>55</v>
      </c>
      <c r="B62" s="85" t="str">
        <f>'Template SMB EP Inputs '!G13</f>
        <v>Central air conditioner - Load Shed</v>
      </c>
      <c r="C62" s="42" t="str">
        <f>'Template SMB EP Inputs '!B13</f>
        <v>DRCgsd211</v>
      </c>
      <c r="D62" s="43">
        <f>'Template SMB EP Inputs '!L13</f>
        <v>1</v>
      </c>
      <c r="E62" s="43">
        <f>'Template SMB EP Inputs '!M13</f>
        <v>0</v>
      </c>
      <c r="F62" s="43">
        <f>'Template SMB EP Inputs '!N13</f>
        <v>0.11310484730281552</v>
      </c>
      <c r="G62" s="44">
        <v>0</v>
      </c>
      <c r="H62" s="42" t="str">
        <f>'Template SMB EP Inputs '!S13</f>
        <v>GSD</v>
      </c>
      <c r="I62" s="45">
        <f>'Template SMB EP Inputs '!O13</f>
        <v>15</v>
      </c>
      <c r="J62" s="46">
        <f>'Template SMB EP Inputs '!T13</f>
        <v>1</v>
      </c>
      <c r="K62" s="46">
        <f>'Template SMB EP Inputs '!U13</f>
        <v>1</v>
      </c>
      <c r="L62" s="46">
        <f>'Template SMB EP Inputs '!V13</f>
        <v>1</v>
      </c>
      <c r="M62" s="46">
        <f>'Template SMB EP Inputs '!W13</f>
        <v>1</v>
      </c>
      <c r="N62" s="46">
        <f>'Template SMB EP Inputs '!X13</f>
        <v>1</v>
      </c>
      <c r="O62" s="46">
        <f>'Template SMB EP Inputs '!Y13</f>
        <v>1</v>
      </c>
      <c r="P62" s="46">
        <f>'Template SMB EP Inputs '!Z13</f>
        <v>1</v>
      </c>
      <c r="Q62" s="46">
        <f>'Template SMB EP Inputs '!AA13</f>
        <v>1</v>
      </c>
      <c r="R62" s="46">
        <f>'Template SMB EP Inputs '!AB13</f>
        <v>1</v>
      </c>
      <c r="S62" s="46">
        <f>'Template SMB EP Inputs '!AC13</f>
        <v>1</v>
      </c>
      <c r="T62" s="46">
        <f>'Template SMB EP Inputs '!AD13</f>
        <v>1</v>
      </c>
      <c r="U62" s="46">
        <f>'Template SMB EP Inputs '!AE13</f>
        <v>1</v>
      </c>
      <c r="V62" s="48">
        <f>'Template SMB EP Inputs '!AL13</f>
        <v>1.8775404652267378</v>
      </c>
      <c r="W62" s="48">
        <f>'Template SMB EP Inputs '!AM13</f>
        <v>0.30764518466365826</v>
      </c>
      <c r="X62" s="48">
        <f>'Template SMB EP Inputs '!R13</f>
        <v>18.441745352724073</v>
      </c>
      <c r="Y62" s="47">
        <v>0</v>
      </c>
      <c r="Z62" s="47">
        <v>0</v>
      </c>
      <c r="AA62" s="47">
        <v>0</v>
      </c>
      <c r="AB62" s="44">
        <v>1</v>
      </c>
      <c r="AC62" s="47">
        <v>0</v>
      </c>
    </row>
    <row r="63" spans="1:29" x14ac:dyDescent="0.25">
      <c r="A63" s="85" t="s">
        <v>55</v>
      </c>
      <c r="B63" s="85" t="str">
        <f>'Template SMB EP Inputs '!G14</f>
        <v>Central air conditioner - Load Shed</v>
      </c>
      <c r="C63" s="42" t="str">
        <f>'Template SMB EP Inputs '!B14</f>
        <v>DRCgsd212</v>
      </c>
      <c r="D63" s="43">
        <f>'Template SMB EP Inputs '!L14</f>
        <v>1</v>
      </c>
      <c r="E63" s="43">
        <f>'Template SMB EP Inputs '!M14</f>
        <v>0</v>
      </c>
      <c r="F63" s="43">
        <f>'Template SMB EP Inputs '!N14</f>
        <v>0.14210609020097334</v>
      </c>
      <c r="G63" s="44">
        <v>0</v>
      </c>
      <c r="H63" s="42" t="str">
        <f>'Template SMB EP Inputs '!S14</f>
        <v>GSD</v>
      </c>
      <c r="I63" s="45">
        <f>'Template SMB EP Inputs '!O14</f>
        <v>15</v>
      </c>
      <c r="J63" s="46">
        <f>'Template SMB EP Inputs '!T14</f>
        <v>1</v>
      </c>
      <c r="K63" s="46">
        <f>'Template SMB EP Inputs '!U14</f>
        <v>1</v>
      </c>
      <c r="L63" s="46">
        <f>'Template SMB EP Inputs '!V14</f>
        <v>1</v>
      </c>
      <c r="M63" s="46">
        <f>'Template SMB EP Inputs '!W14</f>
        <v>1</v>
      </c>
      <c r="N63" s="46">
        <f>'Template SMB EP Inputs '!X14</f>
        <v>1</v>
      </c>
      <c r="O63" s="46">
        <f>'Template SMB EP Inputs '!Y14</f>
        <v>1</v>
      </c>
      <c r="P63" s="46">
        <f>'Template SMB EP Inputs '!Z14</f>
        <v>1</v>
      </c>
      <c r="Q63" s="46">
        <f>'Template SMB EP Inputs '!AA14</f>
        <v>1</v>
      </c>
      <c r="R63" s="46">
        <f>'Template SMB EP Inputs '!AB14</f>
        <v>1</v>
      </c>
      <c r="S63" s="46">
        <f>'Template SMB EP Inputs '!AC14</f>
        <v>1</v>
      </c>
      <c r="T63" s="46">
        <f>'Template SMB EP Inputs '!AD14</f>
        <v>1</v>
      </c>
      <c r="U63" s="46">
        <f>'Template SMB EP Inputs '!AE14</f>
        <v>1</v>
      </c>
      <c r="V63" s="48">
        <f>'Template SMB EP Inputs '!AL14</f>
        <v>2.3589610973361577</v>
      </c>
      <c r="W63" s="48">
        <f>'Template SMB EP Inputs '!AM14</f>
        <v>0.38652856534664753</v>
      </c>
      <c r="X63" s="48">
        <f>'Template SMB EP Inputs '!R14</f>
        <v>23.170398007268705</v>
      </c>
      <c r="Y63" s="47">
        <v>0</v>
      </c>
      <c r="Z63" s="47">
        <v>0</v>
      </c>
      <c r="AA63" s="47">
        <v>0</v>
      </c>
      <c r="AB63" s="44">
        <v>1</v>
      </c>
      <c r="AC63" s="47">
        <v>0</v>
      </c>
    </row>
    <row r="64" spans="1:29" x14ac:dyDescent="0.25">
      <c r="A64" s="85" t="s">
        <v>55</v>
      </c>
      <c r="B64" s="85" t="str">
        <f>'Template SMB EP Inputs '!G15</f>
        <v>Central air conditioner - 50% cycling</v>
      </c>
      <c r="C64" s="42" t="str">
        <f>'Template SMB EP Inputs '!B15</f>
        <v>DRCgsd213</v>
      </c>
      <c r="D64" s="43">
        <f>'Template SMB EP Inputs '!L15</f>
        <v>1</v>
      </c>
      <c r="E64" s="43">
        <f>'Template SMB EP Inputs '!M15</f>
        <v>0</v>
      </c>
      <c r="F64" s="43">
        <f>'Template SMB EP Inputs '!N15</f>
        <v>0.77933218809802396</v>
      </c>
      <c r="G64" s="44">
        <v>0</v>
      </c>
      <c r="H64" s="42" t="str">
        <f>'Template SMB EP Inputs '!S15</f>
        <v>GSD</v>
      </c>
      <c r="I64" s="45">
        <f>'Template SMB EP Inputs '!O15</f>
        <v>15</v>
      </c>
      <c r="J64" s="46">
        <f>'Template SMB EP Inputs '!T15</f>
        <v>1</v>
      </c>
      <c r="K64" s="46">
        <f>'Template SMB EP Inputs '!U15</f>
        <v>1</v>
      </c>
      <c r="L64" s="46">
        <f>'Template SMB EP Inputs '!V15</f>
        <v>1</v>
      </c>
      <c r="M64" s="46">
        <f>'Template SMB EP Inputs '!W15</f>
        <v>1</v>
      </c>
      <c r="N64" s="46">
        <f>'Template SMB EP Inputs '!X15</f>
        <v>1</v>
      </c>
      <c r="O64" s="46">
        <f>'Template SMB EP Inputs '!Y15</f>
        <v>1</v>
      </c>
      <c r="P64" s="46">
        <f>'Template SMB EP Inputs '!Z15</f>
        <v>1</v>
      </c>
      <c r="Q64" s="46">
        <f>'Template SMB EP Inputs '!AA15</f>
        <v>1</v>
      </c>
      <c r="R64" s="46">
        <f>'Template SMB EP Inputs '!AB15</f>
        <v>1</v>
      </c>
      <c r="S64" s="46">
        <f>'Template SMB EP Inputs '!AC15</f>
        <v>1</v>
      </c>
      <c r="T64" s="46">
        <f>'Template SMB EP Inputs '!AD15</f>
        <v>1</v>
      </c>
      <c r="U64" s="46">
        <f>'Template SMB EP Inputs '!AE15</f>
        <v>1</v>
      </c>
      <c r="V64" s="48">
        <f>'Template SMB EP Inputs '!AL15</f>
        <v>12.936914322427199</v>
      </c>
      <c r="W64" s="48">
        <f>'Template SMB EP Inputs '!AM15</f>
        <v>2.1197835516266252</v>
      </c>
      <c r="X64" s="48">
        <f>'Template SMB EP Inputs '!R15</f>
        <v>127.07011326938282</v>
      </c>
      <c r="Y64" s="47">
        <v>0</v>
      </c>
      <c r="Z64" s="47">
        <v>0</v>
      </c>
      <c r="AA64" s="47">
        <v>0</v>
      </c>
      <c r="AB64" s="44">
        <v>1</v>
      </c>
      <c r="AC64" s="47">
        <v>0</v>
      </c>
    </row>
    <row r="65" spans="1:29" x14ac:dyDescent="0.25">
      <c r="A65" s="85" t="s">
        <v>55</v>
      </c>
      <c r="B65" s="85" t="str">
        <f>'Template SMB EP Inputs '!G16</f>
        <v>Central air conditioner - 50% cycling</v>
      </c>
      <c r="C65" s="42" t="str">
        <f>'Template SMB EP Inputs '!B16</f>
        <v>DRCgsd214</v>
      </c>
      <c r="D65" s="43">
        <f>'Template SMB EP Inputs '!L16</f>
        <v>1</v>
      </c>
      <c r="E65" s="43">
        <f>'Template SMB EP Inputs '!M16</f>
        <v>0</v>
      </c>
      <c r="F65" s="43">
        <f>'Template SMB EP Inputs '!N16</f>
        <v>0.40754068551915007</v>
      </c>
      <c r="G65" s="44">
        <v>0</v>
      </c>
      <c r="H65" s="42" t="str">
        <f>'Template SMB EP Inputs '!S16</f>
        <v>GSD</v>
      </c>
      <c r="I65" s="45">
        <f>'Template SMB EP Inputs '!O16</f>
        <v>15</v>
      </c>
      <c r="J65" s="46">
        <f>'Template SMB EP Inputs '!T16</f>
        <v>1</v>
      </c>
      <c r="K65" s="46">
        <f>'Template SMB EP Inputs '!U16</f>
        <v>1</v>
      </c>
      <c r="L65" s="46">
        <f>'Template SMB EP Inputs '!V16</f>
        <v>1</v>
      </c>
      <c r="M65" s="46">
        <f>'Template SMB EP Inputs '!W16</f>
        <v>1</v>
      </c>
      <c r="N65" s="46">
        <f>'Template SMB EP Inputs '!X16</f>
        <v>1</v>
      </c>
      <c r="O65" s="46">
        <f>'Template SMB EP Inputs '!Y16</f>
        <v>1</v>
      </c>
      <c r="P65" s="46">
        <f>'Template SMB EP Inputs '!Z16</f>
        <v>1</v>
      </c>
      <c r="Q65" s="46">
        <f>'Template SMB EP Inputs '!AA16</f>
        <v>1</v>
      </c>
      <c r="R65" s="46">
        <f>'Template SMB EP Inputs '!AB16</f>
        <v>1</v>
      </c>
      <c r="S65" s="46">
        <f>'Template SMB EP Inputs '!AC16</f>
        <v>1</v>
      </c>
      <c r="T65" s="46">
        <f>'Template SMB EP Inputs '!AD16</f>
        <v>1</v>
      </c>
      <c r="U65" s="46">
        <f>'Template SMB EP Inputs '!AE16</f>
        <v>1</v>
      </c>
      <c r="V65" s="48">
        <f>'Template SMB EP Inputs '!AL16</f>
        <v>6.7651753796178919</v>
      </c>
      <c r="W65" s="48">
        <f>'Template SMB EP Inputs '!AM16</f>
        <v>1.1085106646120881</v>
      </c>
      <c r="X65" s="48">
        <f>'Template SMB EP Inputs '!R16</f>
        <v>66.449508773897421</v>
      </c>
      <c r="Y65" s="47">
        <v>0</v>
      </c>
      <c r="Z65" s="47">
        <v>0</v>
      </c>
      <c r="AA65" s="47">
        <v>0</v>
      </c>
      <c r="AB65" s="44">
        <v>1</v>
      </c>
      <c r="AC65" s="47">
        <v>0</v>
      </c>
    </row>
    <row r="66" spans="1:29" x14ac:dyDescent="0.25">
      <c r="A66" s="85" t="s">
        <v>55</v>
      </c>
      <c r="B66" s="85" t="str">
        <f>'Template SMB EP Inputs '!G17</f>
        <v>Central air conditioner - 50% cycling</v>
      </c>
      <c r="C66" s="42" t="str">
        <f>'Template SMB EP Inputs '!B17</f>
        <v>DRCgsd215</v>
      </c>
      <c r="D66" s="43">
        <f>'Template SMB EP Inputs '!L17</f>
        <v>1</v>
      </c>
      <c r="E66" s="43">
        <f>'Template SMB EP Inputs '!M17</f>
        <v>0</v>
      </c>
      <c r="F66" s="43">
        <f>'Template SMB EP Inputs '!N17</f>
        <v>0.3021900321196419</v>
      </c>
      <c r="G66" s="44">
        <v>0</v>
      </c>
      <c r="H66" s="42" t="str">
        <f>'Template SMB EP Inputs '!S17</f>
        <v>GSD</v>
      </c>
      <c r="I66" s="45">
        <f>'Template SMB EP Inputs '!O17</f>
        <v>15</v>
      </c>
      <c r="J66" s="46">
        <f>'Template SMB EP Inputs '!T17</f>
        <v>1</v>
      </c>
      <c r="K66" s="46">
        <f>'Template SMB EP Inputs '!U17</f>
        <v>1</v>
      </c>
      <c r="L66" s="46">
        <f>'Template SMB EP Inputs '!V17</f>
        <v>1</v>
      </c>
      <c r="M66" s="46">
        <f>'Template SMB EP Inputs '!W17</f>
        <v>1</v>
      </c>
      <c r="N66" s="46">
        <f>'Template SMB EP Inputs '!X17</f>
        <v>1</v>
      </c>
      <c r="O66" s="46">
        <f>'Template SMB EP Inputs '!Y17</f>
        <v>1</v>
      </c>
      <c r="P66" s="46">
        <f>'Template SMB EP Inputs '!Z17</f>
        <v>1</v>
      </c>
      <c r="Q66" s="46">
        <f>'Template SMB EP Inputs '!AA17</f>
        <v>1</v>
      </c>
      <c r="R66" s="46">
        <f>'Template SMB EP Inputs '!AB17</f>
        <v>1</v>
      </c>
      <c r="S66" s="46">
        <f>'Template SMB EP Inputs '!AC17</f>
        <v>1</v>
      </c>
      <c r="T66" s="46">
        <f>'Template SMB EP Inputs '!AD17</f>
        <v>1</v>
      </c>
      <c r="U66" s="46">
        <f>'Template SMB EP Inputs '!AE17</f>
        <v>1</v>
      </c>
      <c r="V66" s="48">
        <f>'Template SMB EP Inputs '!AL17</f>
        <v>5.016354533186056</v>
      </c>
      <c r="W66" s="48">
        <f>'Template SMB EP Inputs '!AM17</f>
        <v>0.82195688736542605</v>
      </c>
      <c r="X66" s="48">
        <f>'Template SMB EP Inputs '!R17</f>
        <v>49.272084737107619</v>
      </c>
      <c r="Y66" s="47">
        <v>0</v>
      </c>
      <c r="Z66" s="47">
        <v>0</v>
      </c>
      <c r="AA66" s="47">
        <v>0</v>
      </c>
      <c r="AB66" s="44">
        <v>1</v>
      </c>
      <c r="AC66" s="47">
        <v>0</v>
      </c>
    </row>
    <row r="67" spans="1:29" x14ac:dyDescent="0.25">
      <c r="A67" s="85" t="s">
        <v>55</v>
      </c>
      <c r="B67" s="85" t="str">
        <f>'Template SMB EP Inputs '!G18</f>
        <v>Central air conditioner - 50% cycling</v>
      </c>
      <c r="C67" s="42" t="str">
        <f>'Template SMB EP Inputs '!B18</f>
        <v>DRCgsd216</v>
      </c>
      <c r="D67" s="43">
        <f>'Template SMB EP Inputs '!L18</f>
        <v>1</v>
      </c>
      <c r="E67" s="43">
        <f>'Template SMB EP Inputs '!M18</f>
        <v>0</v>
      </c>
      <c r="F67" s="43">
        <f>'Template SMB EP Inputs '!N18</f>
        <v>0.37967465574006293</v>
      </c>
      <c r="G67" s="44">
        <v>0</v>
      </c>
      <c r="H67" s="42" t="str">
        <f>'Template SMB EP Inputs '!S18</f>
        <v>GSD</v>
      </c>
      <c r="I67" s="45">
        <f>'Template SMB EP Inputs '!O18</f>
        <v>15</v>
      </c>
      <c r="J67" s="46">
        <f>'Template SMB EP Inputs '!T18</f>
        <v>1</v>
      </c>
      <c r="K67" s="46">
        <f>'Template SMB EP Inputs '!U18</f>
        <v>1</v>
      </c>
      <c r="L67" s="46">
        <f>'Template SMB EP Inputs '!V18</f>
        <v>1</v>
      </c>
      <c r="M67" s="46">
        <f>'Template SMB EP Inputs '!W18</f>
        <v>1</v>
      </c>
      <c r="N67" s="46">
        <f>'Template SMB EP Inputs '!X18</f>
        <v>1</v>
      </c>
      <c r="O67" s="46">
        <f>'Template SMB EP Inputs '!Y18</f>
        <v>1</v>
      </c>
      <c r="P67" s="46">
        <f>'Template SMB EP Inputs '!Z18</f>
        <v>1</v>
      </c>
      <c r="Q67" s="46">
        <f>'Template SMB EP Inputs '!AA18</f>
        <v>1</v>
      </c>
      <c r="R67" s="46">
        <f>'Template SMB EP Inputs '!AB18</f>
        <v>1</v>
      </c>
      <c r="S67" s="46">
        <f>'Template SMB EP Inputs '!AC18</f>
        <v>1</v>
      </c>
      <c r="T67" s="46">
        <f>'Template SMB EP Inputs '!AD18</f>
        <v>1</v>
      </c>
      <c r="U67" s="46">
        <f>'Template SMB EP Inputs '!AE18</f>
        <v>1</v>
      </c>
      <c r="V67" s="48">
        <f>'Template SMB EP Inputs '!AL18</f>
        <v>6.3025992852850452</v>
      </c>
      <c r="W67" s="48">
        <f>'Template SMB EP Inputs '!AM18</f>
        <v>1.0327150636129712</v>
      </c>
      <c r="X67" s="48">
        <f>'Template SMB EP Inputs '!R18</f>
        <v>61.905952618417267</v>
      </c>
      <c r="Y67" s="47">
        <v>0</v>
      </c>
      <c r="Z67" s="47">
        <v>0</v>
      </c>
      <c r="AA67" s="47">
        <v>0</v>
      </c>
      <c r="AB67" s="44">
        <v>1</v>
      </c>
      <c r="AC67" s="47">
        <v>0</v>
      </c>
    </row>
    <row r="68" spans="1:29" x14ac:dyDescent="0.25">
      <c r="A68" s="85" t="s">
        <v>55</v>
      </c>
      <c r="B68" s="85" t="str">
        <f>'Template SMB EP Inputs '!G19</f>
        <v>Smart thermostats - Utility Installation</v>
      </c>
      <c r="C68" s="42" t="str">
        <f>'Template SMB EP Inputs '!B19</f>
        <v>DRCgsd217</v>
      </c>
      <c r="D68" s="43">
        <f>'Template SMB EP Inputs '!L19</f>
        <v>1</v>
      </c>
      <c r="E68" s="43">
        <f>'Template SMB EP Inputs '!M19</f>
        <v>0.22633203539823013</v>
      </c>
      <c r="F68" s="43">
        <f>'Template SMB EP Inputs '!N19</f>
        <v>0.58854557711553568</v>
      </c>
      <c r="G68" s="44">
        <v>0</v>
      </c>
      <c r="H68" s="42" t="str">
        <f>'Template SMB EP Inputs '!S19</f>
        <v>GSD</v>
      </c>
      <c r="I68" s="45">
        <f>'Template SMB EP Inputs '!O19</f>
        <v>15</v>
      </c>
      <c r="J68" s="46">
        <f>'Template SMB EP Inputs '!T19</f>
        <v>1</v>
      </c>
      <c r="K68" s="46">
        <f>'Template SMB EP Inputs '!U19</f>
        <v>1</v>
      </c>
      <c r="L68" s="46">
        <f>'Template SMB EP Inputs '!V19</f>
        <v>1</v>
      </c>
      <c r="M68" s="46">
        <f>'Template SMB EP Inputs '!W19</f>
        <v>1</v>
      </c>
      <c r="N68" s="46">
        <f>'Template SMB EP Inputs '!X19</f>
        <v>1</v>
      </c>
      <c r="O68" s="46">
        <f>'Template SMB EP Inputs '!Y19</f>
        <v>1</v>
      </c>
      <c r="P68" s="46">
        <f>'Template SMB EP Inputs '!Z19</f>
        <v>1</v>
      </c>
      <c r="Q68" s="46">
        <f>'Template SMB EP Inputs '!AA19</f>
        <v>1</v>
      </c>
      <c r="R68" s="46">
        <f>'Template SMB EP Inputs '!AB19</f>
        <v>1</v>
      </c>
      <c r="S68" s="46">
        <f>'Template SMB EP Inputs '!AC19</f>
        <v>1</v>
      </c>
      <c r="T68" s="46">
        <f>'Template SMB EP Inputs '!AD19</f>
        <v>1</v>
      </c>
      <c r="U68" s="46">
        <f>'Template SMB EP Inputs '!AE19</f>
        <v>1</v>
      </c>
      <c r="V68" s="48">
        <f>'Template SMB EP Inputs '!AL19</f>
        <v>9.8287111378294458</v>
      </c>
      <c r="W68" s="48">
        <f>'Template SMB EP Inputs '!AM19</f>
        <v>9.8287111378294458</v>
      </c>
      <c r="X68" s="48">
        <f>'Template SMB EP Inputs '!R19</f>
        <v>196.8096409874351</v>
      </c>
      <c r="Y68" s="47">
        <v>0</v>
      </c>
      <c r="Z68" s="47">
        <v>0</v>
      </c>
      <c r="AA68" s="47">
        <v>0</v>
      </c>
      <c r="AB68" s="44">
        <v>1</v>
      </c>
      <c r="AC68" s="47">
        <v>0</v>
      </c>
    </row>
    <row r="69" spans="1:29" x14ac:dyDescent="0.25">
      <c r="A69" s="85" t="s">
        <v>55</v>
      </c>
      <c r="B69" s="85" t="str">
        <f>'Template SMB EP Inputs '!G20</f>
        <v>Smart thermostats - Utility Installation</v>
      </c>
      <c r="C69" s="42" t="str">
        <f>'Template SMB EP Inputs '!B20</f>
        <v>DRCgsd218</v>
      </c>
      <c r="D69" s="43">
        <f>'Template SMB EP Inputs '!L20</f>
        <v>1</v>
      </c>
      <c r="E69" s="43">
        <f>'Template SMB EP Inputs '!M20</f>
        <v>0.28095559633027523</v>
      </c>
      <c r="F69" s="43">
        <f>'Template SMB EP Inputs '!N20</f>
        <v>0.30507178997273177</v>
      </c>
      <c r="G69" s="44">
        <v>0</v>
      </c>
      <c r="H69" s="42" t="str">
        <f>'Template SMB EP Inputs '!S20</f>
        <v>GSD</v>
      </c>
      <c r="I69" s="45">
        <f>'Template SMB EP Inputs '!O20</f>
        <v>15</v>
      </c>
      <c r="J69" s="46">
        <f>'Template SMB EP Inputs '!T20</f>
        <v>1</v>
      </c>
      <c r="K69" s="46">
        <f>'Template SMB EP Inputs '!U20</f>
        <v>1</v>
      </c>
      <c r="L69" s="46">
        <f>'Template SMB EP Inputs '!V20</f>
        <v>1</v>
      </c>
      <c r="M69" s="46">
        <f>'Template SMB EP Inputs '!W20</f>
        <v>1</v>
      </c>
      <c r="N69" s="46">
        <f>'Template SMB EP Inputs '!X20</f>
        <v>1</v>
      </c>
      <c r="O69" s="46">
        <f>'Template SMB EP Inputs '!Y20</f>
        <v>1</v>
      </c>
      <c r="P69" s="46">
        <f>'Template SMB EP Inputs '!Z20</f>
        <v>1</v>
      </c>
      <c r="Q69" s="46">
        <f>'Template SMB EP Inputs '!AA20</f>
        <v>1</v>
      </c>
      <c r="R69" s="46">
        <f>'Template SMB EP Inputs '!AB20</f>
        <v>1</v>
      </c>
      <c r="S69" s="46">
        <f>'Template SMB EP Inputs '!AC20</f>
        <v>1</v>
      </c>
      <c r="T69" s="46">
        <f>'Template SMB EP Inputs '!AD20</f>
        <v>1</v>
      </c>
      <c r="U69" s="46">
        <f>'Template SMB EP Inputs '!AE20</f>
        <v>1</v>
      </c>
      <c r="V69" s="48">
        <f>'Template SMB EP Inputs '!AL20</f>
        <v>5.0946988925446197</v>
      </c>
      <c r="W69" s="48">
        <f>'Template SMB EP Inputs '!AM20</f>
        <v>5.0946988925446197</v>
      </c>
      <c r="X69" s="48">
        <f>'Template SMB EP Inputs '!R20</f>
        <v>102.01600656688149</v>
      </c>
      <c r="Y69" s="47">
        <v>0</v>
      </c>
      <c r="Z69" s="47">
        <v>0</v>
      </c>
      <c r="AA69" s="47">
        <v>0</v>
      </c>
      <c r="AB69" s="44">
        <v>1</v>
      </c>
      <c r="AC69" s="47">
        <v>0</v>
      </c>
    </row>
    <row r="70" spans="1:29" x14ac:dyDescent="0.25">
      <c r="A70" s="85" t="s">
        <v>55</v>
      </c>
      <c r="B70" s="85" t="str">
        <f>'Template SMB EP Inputs '!G21</f>
        <v>Smart thermostats - Utility Installation</v>
      </c>
      <c r="C70" s="42" t="str">
        <f>'Template SMB EP Inputs '!B21</f>
        <v>DRCgsd219</v>
      </c>
      <c r="D70" s="43">
        <f>'Template SMB EP Inputs '!L21</f>
        <v>1</v>
      </c>
      <c r="E70" s="43">
        <f>'Template SMB EP Inputs '!M21</f>
        <v>0.32261166666666669</v>
      </c>
      <c r="F70" s="43">
        <f>'Template SMB EP Inputs '!N21</f>
        <v>0.22620969460563103</v>
      </c>
      <c r="G70" s="44">
        <v>0</v>
      </c>
      <c r="H70" s="42" t="str">
        <f>'Template SMB EP Inputs '!S21</f>
        <v>GSD</v>
      </c>
      <c r="I70" s="45">
        <f>'Template SMB EP Inputs '!O21</f>
        <v>15</v>
      </c>
      <c r="J70" s="46">
        <f>'Template SMB EP Inputs '!T21</f>
        <v>1</v>
      </c>
      <c r="K70" s="46">
        <f>'Template SMB EP Inputs '!U21</f>
        <v>1</v>
      </c>
      <c r="L70" s="46">
        <f>'Template SMB EP Inputs '!V21</f>
        <v>1</v>
      </c>
      <c r="M70" s="46">
        <f>'Template SMB EP Inputs '!W21</f>
        <v>1</v>
      </c>
      <c r="N70" s="46">
        <f>'Template SMB EP Inputs '!X21</f>
        <v>1</v>
      </c>
      <c r="O70" s="46">
        <f>'Template SMB EP Inputs '!Y21</f>
        <v>1</v>
      </c>
      <c r="P70" s="46">
        <f>'Template SMB EP Inputs '!Z21</f>
        <v>1</v>
      </c>
      <c r="Q70" s="46">
        <f>'Template SMB EP Inputs '!AA21</f>
        <v>1</v>
      </c>
      <c r="R70" s="46">
        <f>'Template SMB EP Inputs '!AB21</f>
        <v>1</v>
      </c>
      <c r="S70" s="46">
        <f>'Template SMB EP Inputs '!AC21</f>
        <v>1</v>
      </c>
      <c r="T70" s="46">
        <f>'Template SMB EP Inputs '!AD21</f>
        <v>1</v>
      </c>
      <c r="U70" s="46">
        <f>'Template SMB EP Inputs '!AE21</f>
        <v>1</v>
      </c>
      <c r="V70" s="48">
        <f>'Template SMB EP Inputs '!AL21</f>
        <v>3.7777018999140384</v>
      </c>
      <c r="W70" s="48">
        <f>'Template SMB EP Inputs '!AM21</f>
        <v>3.7777018999140384</v>
      </c>
      <c r="X70" s="48">
        <f>'Template SMB EP Inputs '!R21</f>
        <v>75.644521876123008</v>
      </c>
      <c r="Y70" s="47">
        <v>0</v>
      </c>
      <c r="Z70" s="47">
        <v>0</v>
      </c>
      <c r="AA70" s="47">
        <v>0</v>
      </c>
      <c r="AB70" s="44">
        <v>1</v>
      </c>
      <c r="AC70" s="47">
        <v>0</v>
      </c>
    </row>
    <row r="71" spans="1:29" x14ac:dyDescent="0.25">
      <c r="A71" s="85" t="s">
        <v>55</v>
      </c>
      <c r="B71" s="85" t="str">
        <f>'Template SMB EP Inputs '!G22</f>
        <v>Smart thermostats - Utility Installation</v>
      </c>
      <c r="C71" s="42" t="str">
        <f>'Template SMB EP Inputs '!B22</f>
        <v>DRCgsd220</v>
      </c>
      <c r="D71" s="43">
        <f>'Template SMB EP Inputs '!L22</f>
        <v>1</v>
      </c>
      <c r="E71" s="43">
        <f>'Template SMB EP Inputs '!M22</f>
        <v>0.5648850427350427</v>
      </c>
      <c r="F71" s="43">
        <f>'Template SMB EP Inputs '!N22</f>
        <v>0.28421218040194668</v>
      </c>
      <c r="G71" s="44">
        <v>0</v>
      </c>
      <c r="H71" s="42" t="str">
        <f>'Template SMB EP Inputs '!S22</f>
        <v>GSD</v>
      </c>
      <c r="I71" s="45">
        <f>'Template SMB EP Inputs '!O22</f>
        <v>15</v>
      </c>
      <c r="J71" s="46">
        <f>'Template SMB EP Inputs '!T22</f>
        <v>1</v>
      </c>
      <c r="K71" s="46">
        <f>'Template SMB EP Inputs '!U22</f>
        <v>1</v>
      </c>
      <c r="L71" s="46">
        <f>'Template SMB EP Inputs '!V22</f>
        <v>1</v>
      </c>
      <c r="M71" s="46">
        <f>'Template SMB EP Inputs '!W22</f>
        <v>1</v>
      </c>
      <c r="N71" s="46">
        <f>'Template SMB EP Inputs '!X22</f>
        <v>1</v>
      </c>
      <c r="O71" s="46">
        <f>'Template SMB EP Inputs '!Y22</f>
        <v>1</v>
      </c>
      <c r="P71" s="46">
        <f>'Template SMB EP Inputs '!Z22</f>
        <v>1</v>
      </c>
      <c r="Q71" s="46">
        <f>'Template SMB EP Inputs '!AA22</f>
        <v>1</v>
      </c>
      <c r="R71" s="46">
        <f>'Template SMB EP Inputs '!AB22</f>
        <v>1</v>
      </c>
      <c r="S71" s="46">
        <f>'Template SMB EP Inputs '!AC22</f>
        <v>1</v>
      </c>
      <c r="T71" s="46">
        <f>'Template SMB EP Inputs '!AD22</f>
        <v>1</v>
      </c>
      <c r="U71" s="46">
        <f>'Template SMB EP Inputs '!AE22</f>
        <v>1</v>
      </c>
      <c r="V71" s="48">
        <f>'Template SMB EP Inputs '!AL22</f>
        <v>4.746343412712509</v>
      </c>
      <c r="W71" s="48">
        <f>'Template SMB EP Inputs '!AM22</f>
        <v>4.746343412712509</v>
      </c>
      <c r="X71" s="48">
        <f>'Template SMB EP Inputs '!R22</f>
        <v>95.04055312641097</v>
      </c>
      <c r="Y71" s="47">
        <v>0</v>
      </c>
      <c r="Z71" s="47">
        <v>0</v>
      </c>
      <c r="AA71" s="47">
        <v>0</v>
      </c>
      <c r="AB71" s="44">
        <v>1</v>
      </c>
      <c r="AC71" s="47">
        <v>0</v>
      </c>
    </row>
    <row r="72" spans="1:29" x14ac:dyDescent="0.25">
      <c r="A72" s="85" t="s">
        <v>55</v>
      </c>
      <c r="B72" s="85" t="str">
        <f>'Template SMB EP Inputs '!G23</f>
        <v>Smart thermostats - BYOT</v>
      </c>
      <c r="C72" s="42" t="str">
        <f>'Template SMB EP Inputs '!B23</f>
        <v>DRCgsd221</v>
      </c>
      <c r="D72" s="43">
        <f>'Template SMB EP Inputs '!L23</f>
        <v>1</v>
      </c>
      <c r="E72" s="43">
        <f>'Template SMB EP Inputs '!M23</f>
        <v>0.22633203539823013</v>
      </c>
      <c r="F72" s="43">
        <f>'Template SMB EP Inputs '!N23</f>
        <v>0.58854557711553568</v>
      </c>
      <c r="G72" s="44">
        <v>0</v>
      </c>
      <c r="H72" s="42" t="str">
        <f>'Template SMB EP Inputs '!S23</f>
        <v>GSD</v>
      </c>
      <c r="I72" s="45">
        <f>'Template SMB EP Inputs '!O23</f>
        <v>15</v>
      </c>
      <c r="J72" s="46">
        <f>'Template SMB EP Inputs '!T23</f>
        <v>1</v>
      </c>
      <c r="K72" s="46">
        <f>'Template SMB EP Inputs '!U23</f>
        <v>1</v>
      </c>
      <c r="L72" s="46">
        <f>'Template SMB EP Inputs '!V23</f>
        <v>1</v>
      </c>
      <c r="M72" s="46">
        <f>'Template SMB EP Inputs '!W23</f>
        <v>1</v>
      </c>
      <c r="N72" s="46">
        <f>'Template SMB EP Inputs '!X23</f>
        <v>1</v>
      </c>
      <c r="O72" s="46">
        <f>'Template SMB EP Inputs '!Y23</f>
        <v>1</v>
      </c>
      <c r="P72" s="46">
        <f>'Template SMB EP Inputs '!Z23</f>
        <v>1</v>
      </c>
      <c r="Q72" s="46">
        <f>'Template SMB EP Inputs '!AA23</f>
        <v>1</v>
      </c>
      <c r="R72" s="46">
        <f>'Template SMB EP Inputs '!AB23</f>
        <v>1</v>
      </c>
      <c r="S72" s="46">
        <f>'Template SMB EP Inputs '!AC23</f>
        <v>1</v>
      </c>
      <c r="T72" s="46">
        <f>'Template SMB EP Inputs '!AD23</f>
        <v>1</v>
      </c>
      <c r="U72" s="46">
        <f>'Template SMB EP Inputs '!AE23</f>
        <v>1</v>
      </c>
      <c r="V72" s="48">
        <f>'Template SMB EP Inputs '!AL23</f>
        <v>9.8287111378294458</v>
      </c>
      <c r="W72" s="48">
        <f>'Template SMB EP Inputs '!AM23</f>
        <v>9.8287111378294458</v>
      </c>
      <c r="X72" s="48">
        <f>'Template SMB EP Inputs '!R23</f>
        <v>0</v>
      </c>
      <c r="Y72" s="47">
        <v>0</v>
      </c>
      <c r="Z72" s="47">
        <v>0</v>
      </c>
      <c r="AA72" s="47">
        <v>0</v>
      </c>
      <c r="AB72" s="44">
        <v>1</v>
      </c>
      <c r="AC72" s="47">
        <v>0</v>
      </c>
    </row>
    <row r="73" spans="1:29" x14ac:dyDescent="0.25">
      <c r="A73" s="85" t="s">
        <v>55</v>
      </c>
      <c r="B73" s="85" t="str">
        <f>'Template SMB EP Inputs '!G24</f>
        <v>Smart thermostats - BYOT</v>
      </c>
      <c r="C73" s="42" t="str">
        <f>'Template SMB EP Inputs '!B24</f>
        <v>DRCgsd222</v>
      </c>
      <c r="D73" s="43">
        <f>'Template SMB EP Inputs '!L24</f>
        <v>1</v>
      </c>
      <c r="E73" s="43">
        <f>'Template SMB EP Inputs '!M24</f>
        <v>0.28095559633027523</v>
      </c>
      <c r="F73" s="43">
        <f>'Template SMB EP Inputs '!N24</f>
        <v>0.30507178997273177</v>
      </c>
      <c r="G73" s="44">
        <v>0</v>
      </c>
      <c r="H73" s="42" t="str">
        <f>'Template SMB EP Inputs '!S24</f>
        <v>GSD</v>
      </c>
      <c r="I73" s="45">
        <f>'Template SMB EP Inputs '!O24</f>
        <v>15</v>
      </c>
      <c r="J73" s="46">
        <f>'Template SMB EP Inputs '!T24</f>
        <v>1</v>
      </c>
      <c r="K73" s="46">
        <f>'Template SMB EP Inputs '!U24</f>
        <v>1</v>
      </c>
      <c r="L73" s="46">
        <f>'Template SMB EP Inputs '!V24</f>
        <v>1</v>
      </c>
      <c r="M73" s="46">
        <f>'Template SMB EP Inputs '!W24</f>
        <v>1</v>
      </c>
      <c r="N73" s="46">
        <f>'Template SMB EP Inputs '!X24</f>
        <v>1</v>
      </c>
      <c r="O73" s="46">
        <f>'Template SMB EP Inputs '!Y24</f>
        <v>1</v>
      </c>
      <c r="P73" s="46">
        <f>'Template SMB EP Inputs '!Z24</f>
        <v>1</v>
      </c>
      <c r="Q73" s="46">
        <f>'Template SMB EP Inputs '!AA24</f>
        <v>1</v>
      </c>
      <c r="R73" s="46">
        <f>'Template SMB EP Inputs '!AB24</f>
        <v>1</v>
      </c>
      <c r="S73" s="46">
        <f>'Template SMB EP Inputs '!AC24</f>
        <v>1</v>
      </c>
      <c r="T73" s="46">
        <f>'Template SMB EP Inputs '!AD24</f>
        <v>1</v>
      </c>
      <c r="U73" s="46">
        <f>'Template SMB EP Inputs '!AE24</f>
        <v>1</v>
      </c>
      <c r="V73" s="48">
        <f>'Template SMB EP Inputs '!AL24</f>
        <v>5.0946988925446197</v>
      </c>
      <c r="W73" s="48">
        <f>'Template SMB EP Inputs '!AM24</f>
        <v>5.0946988925446197</v>
      </c>
      <c r="X73" s="48">
        <f>'Template SMB EP Inputs '!R24</f>
        <v>0</v>
      </c>
      <c r="Y73" s="47">
        <v>0</v>
      </c>
      <c r="Z73" s="47">
        <v>0</v>
      </c>
      <c r="AA73" s="47">
        <v>0</v>
      </c>
      <c r="AB73" s="44">
        <v>1</v>
      </c>
      <c r="AC73" s="47">
        <v>0</v>
      </c>
    </row>
    <row r="74" spans="1:29" x14ac:dyDescent="0.25">
      <c r="A74" s="85" t="s">
        <v>55</v>
      </c>
      <c r="B74" s="85" t="str">
        <f>'Template SMB EP Inputs '!G25</f>
        <v>Smart thermostats - BYOT</v>
      </c>
      <c r="C74" s="42" t="str">
        <f>'Template SMB EP Inputs '!B25</f>
        <v>DRCgsd223</v>
      </c>
      <c r="D74" s="43">
        <f>'Template SMB EP Inputs '!L25</f>
        <v>1</v>
      </c>
      <c r="E74" s="43">
        <f>'Template SMB EP Inputs '!M25</f>
        <v>0.32261166666666669</v>
      </c>
      <c r="F74" s="43">
        <f>'Template SMB EP Inputs '!N25</f>
        <v>0.22620969460563103</v>
      </c>
      <c r="G74" s="44">
        <v>0</v>
      </c>
      <c r="H74" s="42" t="str">
        <f>'Template SMB EP Inputs '!S25</f>
        <v>GSD</v>
      </c>
      <c r="I74" s="45">
        <f>'Template SMB EP Inputs '!O25</f>
        <v>15</v>
      </c>
      <c r="J74" s="46">
        <f>'Template SMB EP Inputs '!T25</f>
        <v>1</v>
      </c>
      <c r="K74" s="46">
        <f>'Template SMB EP Inputs '!U25</f>
        <v>1</v>
      </c>
      <c r="L74" s="46">
        <f>'Template SMB EP Inputs '!V25</f>
        <v>1</v>
      </c>
      <c r="M74" s="46">
        <f>'Template SMB EP Inputs '!W25</f>
        <v>1</v>
      </c>
      <c r="N74" s="46">
        <f>'Template SMB EP Inputs '!X25</f>
        <v>1</v>
      </c>
      <c r="O74" s="46">
        <f>'Template SMB EP Inputs '!Y25</f>
        <v>1</v>
      </c>
      <c r="P74" s="46">
        <f>'Template SMB EP Inputs '!Z25</f>
        <v>1</v>
      </c>
      <c r="Q74" s="46">
        <f>'Template SMB EP Inputs '!AA25</f>
        <v>1</v>
      </c>
      <c r="R74" s="46">
        <f>'Template SMB EP Inputs '!AB25</f>
        <v>1</v>
      </c>
      <c r="S74" s="46">
        <f>'Template SMB EP Inputs '!AC25</f>
        <v>1</v>
      </c>
      <c r="T74" s="46">
        <f>'Template SMB EP Inputs '!AD25</f>
        <v>1</v>
      </c>
      <c r="U74" s="46">
        <f>'Template SMB EP Inputs '!AE25</f>
        <v>1</v>
      </c>
      <c r="V74" s="48">
        <f>'Template SMB EP Inputs '!AL25</f>
        <v>3.7777018999140384</v>
      </c>
      <c r="W74" s="48">
        <f>'Template SMB EP Inputs '!AM25</f>
        <v>3.7777018999140384</v>
      </c>
      <c r="X74" s="48">
        <f>'Template SMB EP Inputs '!R25</f>
        <v>0</v>
      </c>
      <c r="Y74" s="47">
        <v>0</v>
      </c>
      <c r="Z74" s="47">
        <v>0</v>
      </c>
      <c r="AA74" s="47">
        <v>0</v>
      </c>
      <c r="AB74" s="44">
        <v>1</v>
      </c>
      <c r="AC74" s="47">
        <v>0</v>
      </c>
    </row>
    <row r="75" spans="1:29" x14ac:dyDescent="0.25">
      <c r="A75" s="85" t="s">
        <v>55</v>
      </c>
      <c r="B75" s="85" t="str">
        <f>'Template SMB EP Inputs '!G26</f>
        <v>Smart thermostats - BYOT</v>
      </c>
      <c r="C75" s="42" t="str">
        <f>'Template SMB EP Inputs '!B26</f>
        <v>DRCgsd224</v>
      </c>
      <c r="D75" s="43">
        <f>'Template SMB EP Inputs '!L26</f>
        <v>1</v>
      </c>
      <c r="E75" s="43">
        <f>'Template SMB EP Inputs '!M26</f>
        <v>0.5648850427350427</v>
      </c>
      <c r="F75" s="43">
        <f>'Template SMB EP Inputs '!N26</f>
        <v>0.28421218040194668</v>
      </c>
      <c r="G75" s="44">
        <v>0</v>
      </c>
      <c r="H75" s="42" t="str">
        <f>'Template SMB EP Inputs '!S26</f>
        <v>GSD</v>
      </c>
      <c r="I75" s="45">
        <f>'Template SMB EP Inputs '!O26</f>
        <v>15</v>
      </c>
      <c r="J75" s="46">
        <f>'Template SMB EP Inputs '!T26</f>
        <v>1</v>
      </c>
      <c r="K75" s="46">
        <f>'Template SMB EP Inputs '!U26</f>
        <v>1</v>
      </c>
      <c r="L75" s="46">
        <f>'Template SMB EP Inputs '!V26</f>
        <v>1</v>
      </c>
      <c r="M75" s="46">
        <f>'Template SMB EP Inputs '!W26</f>
        <v>1</v>
      </c>
      <c r="N75" s="46">
        <f>'Template SMB EP Inputs '!X26</f>
        <v>1</v>
      </c>
      <c r="O75" s="46">
        <f>'Template SMB EP Inputs '!Y26</f>
        <v>1</v>
      </c>
      <c r="P75" s="46">
        <f>'Template SMB EP Inputs '!Z26</f>
        <v>1</v>
      </c>
      <c r="Q75" s="46">
        <f>'Template SMB EP Inputs '!AA26</f>
        <v>1</v>
      </c>
      <c r="R75" s="46">
        <f>'Template SMB EP Inputs '!AB26</f>
        <v>1</v>
      </c>
      <c r="S75" s="46">
        <f>'Template SMB EP Inputs '!AC26</f>
        <v>1</v>
      </c>
      <c r="T75" s="46">
        <f>'Template SMB EP Inputs '!AD26</f>
        <v>1</v>
      </c>
      <c r="U75" s="46">
        <f>'Template SMB EP Inputs '!AE26</f>
        <v>1</v>
      </c>
      <c r="V75" s="48">
        <f>'Template SMB EP Inputs '!AL26</f>
        <v>4.746343412712509</v>
      </c>
      <c r="W75" s="48">
        <f>'Template SMB EP Inputs '!AM26</f>
        <v>4.746343412712509</v>
      </c>
      <c r="X75" s="48">
        <f>'Template SMB EP Inputs '!R26</f>
        <v>0</v>
      </c>
      <c r="Y75" s="47">
        <v>0</v>
      </c>
      <c r="Z75" s="47">
        <v>0</v>
      </c>
      <c r="AA75" s="47">
        <v>0</v>
      </c>
      <c r="AB75" s="44">
        <v>1</v>
      </c>
      <c r="AC75" s="47">
        <v>0</v>
      </c>
    </row>
    <row r="76" spans="1:29" x14ac:dyDescent="0.25">
      <c r="A76" s="85" t="s">
        <v>55</v>
      </c>
      <c r="B76" s="85" t="str">
        <f>'Template SMB EP Inputs '!G27</f>
        <v>Central Heating - Load Shed</v>
      </c>
      <c r="C76" s="42" t="str">
        <f>'Template SMB EP Inputs '!B27</f>
        <v>DRCgsd225</v>
      </c>
      <c r="D76" s="43">
        <f>'Template SMB EP Inputs '!L27</f>
        <v>0</v>
      </c>
      <c r="E76" s="43">
        <f>'Template SMB EP Inputs '!M27</f>
        <v>0.76912322239335951</v>
      </c>
      <c r="F76" s="43">
        <f>'Template SMB EP Inputs '!N27</f>
        <v>1</v>
      </c>
      <c r="G76" s="44">
        <v>0</v>
      </c>
      <c r="H76" s="42" t="str">
        <f>'Template SMB EP Inputs '!S27</f>
        <v>GSD</v>
      </c>
      <c r="I76" s="45">
        <f>'Template SMB EP Inputs '!O27</f>
        <v>15</v>
      </c>
      <c r="J76" s="46">
        <f>'Template SMB EP Inputs '!T27</f>
        <v>1</v>
      </c>
      <c r="K76" s="46">
        <f>'Template SMB EP Inputs '!U27</f>
        <v>1</v>
      </c>
      <c r="L76" s="46">
        <f>'Template SMB EP Inputs '!V27</f>
        <v>1</v>
      </c>
      <c r="M76" s="46">
        <f>'Template SMB EP Inputs '!W27</f>
        <v>1</v>
      </c>
      <c r="N76" s="46">
        <f>'Template SMB EP Inputs '!X27</f>
        <v>1</v>
      </c>
      <c r="O76" s="46">
        <f>'Template SMB EP Inputs '!Y27</f>
        <v>1</v>
      </c>
      <c r="P76" s="46">
        <f>'Template SMB EP Inputs '!Z27</f>
        <v>1</v>
      </c>
      <c r="Q76" s="46">
        <f>'Template SMB EP Inputs '!AA27</f>
        <v>1</v>
      </c>
      <c r="R76" s="46">
        <f>'Template SMB EP Inputs '!AB27</f>
        <v>1</v>
      </c>
      <c r="S76" s="46">
        <f>'Template SMB EP Inputs '!AC27</f>
        <v>1</v>
      </c>
      <c r="T76" s="46">
        <f>'Template SMB EP Inputs '!AD27</f>
        <v>1</v>
      </c>
      <c r="U76" s="46">
        <f>'Template SMB EP Inputs '!AE27</f>
        <v>1</v>
      </c>
      <c r="V76" s="48">
        <f>'Template SMB EP Inputs '!AL27</f>
        <v>16.600000000000001</v>
      </c>
      <c r="W76" s="48">
        <f>'Template SMB EP Inputs '!AM27</f>
        <v>2.72</v>
      </c>
      <c r="X76" s="48">
        <f>'Template SMB EP Inputs '!R27</f>
        <v>163.05000000000001</v>
      </c>
      <c r="Y76" s="47">
        <v>0</v>
      </c>
      <c r="Z76" s="47">
        <v>0</v>
      </c>
      <c r="AA76" s="47">
        <v>0</v>
      </c>
      <c r="AB76" s="44">
        <v>1</v>
      </c>
      <c r="AC76" s="47">
        <v>0</v>
      </c>
    </row>
    <row r="77" spans="1:29" x14ac:dyDescent="0.25">
      <c r="A77" s="85" t="s">
        <v>55</v>
      </c>
      <c r="B77" s="85" t="str">
        <f>'Template SMB EP Inputs '!G28</f>
        <v>Central Heating - Load Shed</v>
      </c>
      <c r="C77" s="42" t="str">
        <f>'Template SMB EP Inputs '!B28</f>
        <v>DRCgsd226</v>
      </c>
      <c r="D77" s="43">
        <f>'Template SMB EP Inputs '!L28</f>
        <v>0</v>
      </c>
      <c r="E77" s="43">
        <f>'Template SMB EP Inputs '!M28</f>
        <v>1.8418982388072518</v>
      </c>
      <c r="F77" s="43">
        <f>'Template SMB EP Inputs '!N28</f>
        <v>1</v>
      </c>
      <c r="G77" s="44">
        <v>0</v>
      </c>
      <c r="H77" s="42" t="str">
        <f>'Template SMB EP Inputs '!S28</f>
        <v>GSD</v>
      </c>
      <c r="I77" s="45">
        <f>'Template SMB EP Inputs '!O28</f>
        <v>15</v>
      </c>
      <c r="J77" s="46">
        <f>'Template SMB EP Inputs '!T28</f>
        <v>1</v>
      </c>
      <c r="K77" s="46">
        <f>'Template SMB EP Inputs '!U28</f>
        <v>1</v>
      </c>
      <c r="L77" s="46">
        <f>'Template SMB EP Inputs '!V28</f>
        <v>1</v>
      </c>
      <c r="M77" s="46">
        <f>'Template SMB EP Inputs '!W28</f>
        <v>1</v>
      </c>
      <c r="N77" s="46">
        <f>'Template SMB EP Inputs '!X28</f>
        <v>1</v>
      </c>
      <c r="O77" s="46">
        <f>'Template SMB EP Inputs '!Y28</f>
        <v>1</v>
      </c>
      <c r="P77" s="46">
        <f>'Template SMB EP Inputs '!Z28</f>
        <v>1</v>
      </c>
      <c r="Q77" s="46">
        <f>'Template SMB EP Inputs '!AA28</f>
        <v>1</v>
      </c>
      <c r="R77" s="46">
        <f>'Template SMB EP Inputs '!AB28</f>
        <v>1</v>
      </c>
      <c r="S77" s="46">
        <f>'Template SMB EP Inputs '!AC28</f>
        <v>1</v>
      </c>
      <c r="T77" s="46">
        <f>'Template SMB EP Inputs '!AD28</f>
        <v>1</v>
      </c>
      <c r="U77" s="46">
        <f>'Template SMB EP Inputs '!AE28</f>
        <v>1</v>
      </c>
      <c r="V77" s="48">
        <f>'Template SMB EP Inputs '!AL28</f>
        <v>16.600000000000001</v>
      </c>
      <c r="W77" s="48">
        <f>'Template SMB EP Inputs '!AM28</f>
        <v>2.72</v>
      </c>
      <c r="X77" s="48">
        <f>'Template SMB EP Inputs '!R28</f>
        <v>163.05000000000001</v>
      </c>
      <c r="Y77" s="47">
        <v>0</v>
      </c>
      <c r="Z77" s="47">
        <v>0</v>
      </c>
      <c r="AA77" s="47">
        <v>0</v>
      </c>
      <c r="AB77" s="44">
        <v>1</v>
      </c>
      <c r="AC77" s="47">
        <v>0</v>
      </c>
    </row>
    <row r="78" spans="1:29" x14ac:dyDescent="0.25">
      <c r="A78" s="85" t="s">
        <v>55</v>
      </c>
      <c r="B78" s="85" t="str">
        <f>'Template SMB EP Inputs '!G29</f>
        <v>Central Heating - Load Shed</v>
      </c>
      <c r="C78" s="42" t="str">
        <f>'Template SMB EP Inputs '!B29</f>
        <v>DRCgsd227</v>
      </c>
      <c r="D78" s="43">
        <f>'Template SMB EP Inputs '!L29</f>
        <v>0</v>
      </c>
      <c r="E78" s="43">
        <f>'Template SMB EP Inputs '!M29</f>
        <v>2.8523239663012738</v>
      </c>
      <c r="F78" s="43">
        <f>'Template SMB EP Inputs '!N29</f>
        <v>1</v>
      </c>
      <c r="G78" s="44">
        <v>0</v>
      </c>
      <c r="H78" s="42" t="str">
        <f>'Template SMB EP Inputs '!S29</f>
        <v>GSD</v>
      </c>
      <c r="I78" s="45">
        <f>'Template SMB EP Inputs '!O29</f>
        <v>15</v>
      </c>
      <c r="J78" s="46">
        <f>'Template SMB EP Inputs '!T29</f>
        <v>1</v>
      </c>
      <c r="K78" s="46">
        <f>'Template SMB EP Inputs '!U29</f>
        <v>1</v>
      </c>
      <c r="L78" s="46">
        <f>'Template SMB EP Inputs '!V29</f>
        <v>1</v>
      </c>
      <c r="M78" s="46">
        <f>'Template SMB EP Inputs '!W29</f>
        <v>1</v>
      </c>
      <c r="N78" s="46">
        <f>'Template SMB EP Inputs '!X29</f>
        <v>1</v>
      </c>
      <c r="O78" s="46">
        <f>'Template SMB EP Inputs '!Y29</f>
        <v>1</v>
      </c>
      <c r="P78" s="46">
        <f>'Template SMB EP Inputs '!Z29</f>
        <v>1</v>
      </c>
      <c r="Q78" s="46">
        <f>'Template SMB EP Inputs '!AA29</f>
        <v>1</v>
      </c>
      <c r="R78" s="46">
        <f>'Template SMB EP Inputs '!AB29</f>
        <v>1</v>
      </c>
      <c r="S78" s="46">
        <f>'Template SMB EP Inputs '!AC29</f>
        <v>1</v>
      </c>
      <c r="T78" s="46">
        <f>'Template SMB EP Inputs '!AD29</f>
        <v>1</v>
      </c>
      <c r="U78" s="46">
        <f>'Template SMB EP Inputs '!AE29</f>
        <v>1</v>
      </c>
      <c r="V78" s="48">
        <f>'Template SMB EP Inputs '!AL29</f>
        <v>16.600000000000001</v>
      </c>
      <c r="W78" s="48">
        <f>'Template SMB EP Inputs '!AM29</f>
        <v>2.72</v>
      </c>
      <c r="X78" s="48">
        <f>'Template SMB EP Inputs '!R29</f>
        <v>163.05000000000001</v>
      </c>
      <c r="Y78" s="47">
        <v>0</v>
      </c>
      <c r="Z78" s="47">
        <v>0</v>
      </c>
      <c r="AA78" s="47">
        <v>0</v>
      </c>
      <c r="AB78" s="44">
        <v>1</v>
      </c>
      <c r="AC78" s="47">
        <v>0</v>
      </c>
    </row>
    <row r="79" spans="1:29" x14ac:dyDescent="0.25">
      <c r="A79" s="85" t="s">
        <v>55</v>
      </c>
      <c r="B79" s="85" t="str">
        <f>'Template SMB EP Inputs '!G30</f>
        <v>Central Heating - Load Shed</v>
      </c>
      <c r="C79" s="42" t="str">
        <f>'Template SMB EP Inputs '!B30</f>
        <v>DRCgsd228</v>
      </c>
      <c r="D79" s="43">
        <f>'Template SMB EP Inputs '!L30</f>
        <v>0</v>
      </c>
      <c r="E79" s="43">
        <f>'Template SMB EP Inputs '!M30</f>
        <v>3.9750938326158636</v>
      </c>
      <c r="F79" s="43">
        <f>'Template SMB EP Inputs '!N30</f>
        <v>1</v>
      </c>
      <c r="G79" s="44">
        <v>0</v>
      </c>
      <c r="H79" s="42" t="str">
        <f>'Template SMB EP Inputs '!S30</f>
        <v>GSD</v>
      </c>
      <c r="I79" s="45">
        <f>'Template SMB EP Inputs '!O30</f>
        <v>15</v>
      </c>
      <c r="J79" s="46">
        <f>'Template SMB EP Inputs '!T30</f>
        <v>1</v>
      </c>
      <c r="K79" s="46">
        <f>'Template SMB EP Inputs '!U30</f>
        <v>1</v>
      </c>
      <c r="L79" s="46">
        <f>'Template SMB EP Inputs '!V30</f>
        <v>1</v>
      </c>
      <c r="M79" s="46">
        <f>'Template SMB EP Inputs '!W30</f>
        <v>1</v>
      </c>
      <c r="N79" s="46">
        <f>'Template SMB EP Inputs '!X30</f>
        <v>1</v>
      </c>
      <c r="O79" s="46">
        <f>'Template SMB EP Inputs '!Y30</f>
        <v>1</v>
      </c>
      <c r="P79" s="46">
        <f>'Template SMB EP Inputs '!Z30</f>
        <v>1</v>
      </c>
      <c r="Q79" s="46">
        <f>'Template SMB EP Inputs '!AA30</f>
        <v>1</v>
      </c>
      <c r="R79" s="46">
        <f>'Template SMB EP Inputs '!AB30</f>
        <v>1</v>
      </c>
      <c r="S79" s="46">
        <f>'Template SMB EP Inputs '!AC30</f>
        <v>1</v>
      </c>
      <c r="T79" s="46">
        <f>'Template SMB EP Inputs '!AD30</f>
        <v>1</v>
      </c>
      <c r="U79" s="46">
        <f>'Template SMB EP Inputs '!AE30</f>
        <v>1</v>
      </c>
      <c r="V79" s="48">
        <f>'Template SMB EP Inputs '!AL30</f>
        <v>16.600000000000001</v>
      </c>
      <c r="W79" s="48">
        <f>'Template SMB EP Inputs '!AM30</f>
        <v>2.72</v>
      </c>
      <c r="X79" s="48">
        <f>'Template SMB EP Inputs '!R30</f>
        <v>163.05000000000001</v>
      </c>
      <c r="Y79" s="47">
        <v>0</v>
      </c>
      <c r="Z79" s="47">
        <v>0</v>
      </c>
      <c r="AA79" s="47">
        <v>0</v>
      </c>
      <c r="AB79" s="44">
        <v>1</v>
      </c>
      <c r="AC79" s="47">
        <v>0</v>
      </c>
    </row>
    <row r="80" spans="1:29" x14ac:dyDescent="0.25">
      <c r="A80" s="85" t="s">
        <v>55</v>
      </c>
      <c r="B80" s="85" t="str">
        <f>'Template SMB EP Inputs '!G31</f>
        <v>Central Heating - 50% cycling</v>
      </c>
      <c r="C80" s="42" t="str">
        <f>'Template SMB EP Inputs '!B31</f>
        <v>DRCgsd229</v>
      </c>
      <c r="D80" s="43">
        <f>'Template SMB EP Inputs '!L31</f>
        <v>0</v>
      </c>
      <c r="E80" s="43">
        <f>'Template SMB EP Inputs '!M31</f>
        <v>0.28787039736442721</v>
      </c>
      <c r="F80" s="43">
        <f>'Template SMB EP Inputs '!N31</f>
        <v>1</v>
      </c>
      <c r="G80" s="44">
        <v>0</v>
      </c>
      <c r="H80" s="42" t="str">
        <f>'Template SMB EP Inputs '!S31</f>
        <v>GSD</v>
      </c>
      <c r="I80" s="45">
        <f>'Template SMB EP Inputs '!O31</f>
        <v>15</v>
      </c>
      <c r="J80" s="46">
        <f>'Template SMB EP Inputs '!T31</f>
        <v>1</v>
      </c>
      <c r="K80" s="46">
        <f>'Template SMB EP Inputs '!U31</f>
        <v>1</v>
      </c>
      <c r="L80" s="46">
        <f>'Template SMB EP Inputs '!V31</f>
        <v>1</v>
      </c>
      <c r="M80" s="46">
        <f>'Template SMB EP Inputs '!W31</f>
        <v>1</v>
      </c>
      <c r="N80" s="46">
        <f>'Template SMB EP Inputs '!X31</f>
        <v>1</v>
      </c>
      <c r="O80" s="46">
        <f>'Template SMB EP Inputs '!Y31</f>
        <v>1</v>
      </c>
      <c r="P80" s="46">
        <f>'Template SMB EP Inputs '!Z31</f>
        <v>1</v>
      </c>
      <c r="Q80" s="46">
        <f>'Template SMB EP Inputs '!AA31</f>
        <v>1</v>
      </c>
      <c r="R80" s="46">
        <f>'Template SMB EP Inputs '!AB31</f>
        <v>1</v>
      </c>
      <c r="S80" s="46">
        <f>'Template SMB EP Inputs '!AC31</f>
        <v>1</v>
      </c>
      <c r="T80" s="46">
        <f>'Template SMB EP Inputs '!AD31</f>
        <v>1</v>
      </c>
      <c r="U80" s="46">
        <f>'Template SMB EP Inputs '!AE31</f>
        <v>1</v>
      </c>
      <c r="V80" s="48">
        <f>'Template SMB EP Inputs '!AL31</f>
        <v>16.600000000000001</v>
      </c>
      <c r="W80" s="48">
        <f>'Template SMB EP Inputs '!AM31</f>
        <v>2.72</v>
      </c>
      <c r="X80" s="48">
        <f>'Template SMB EP Inputs '!R31</f>
        <v>163.05000000000001</v>
      </c>
      <c r="Y80" s="47">
        <v>0</v>
      </c>
      <c r="Z80" s="47">
        <v>0</v>
      </c>
      <c r="AA80" s="47">
        <v>0</v>
      </c>
      <c r="AB80" s="44">
        <v>1</v>
      </c>
      <c r="AC80" s="47">
        <v>0</v>
      </c>
    </row>
    <row r="81" spans="1:29" x14ac:dyDescent="0.25">
      <c r="A81" s="85" t="s">
        <v>55</v>
      </c>
      <c r="B81" s="85" t="str">
        <f>'Template SMB EP Inputs '!G32</f>
        <v>Central Heating - 50% cycling</v>
      </c>
      <c r="C81" s="42" t="str">
        <f>'Template SMB EP Inputs '!B32</f>
        <v>DRCgsd230</v>
      </c>
      <c r="D81" s="43">
        <f>'Template SMB EP Inputs '!L32</f>
        <v>0</v>
      </c>
      <c r="E81" s="43">
        <f>'Template SMB EP Inputs '!M32</f>
        <v>0.68939275589718585</v>
      </c>
      <c r="F81" s="43">
        <f>'Template SMB EP Inputs '!N32</f>
        <v>1</v>
      </c>
      <c r="G81" s="44">
        <v>0</v>
      </c>
      <c r="H81" s="42" t="str">
        <f>'Template SMB EP Inputs '!S32</f>
        <v>GSD</v>
      </c>
      <c r="I81" s="45">
        <f>'Template SMB EP Inputs '!O32</f>
        <v>15</v>
      </c>
      <c r="J81" s="46">
        <f>'Template SMB EP Inputs '!T32</f>
        <v>1</v>
      </c>
      <c r="K81" s="46">
        <f>'Template SMB EP Inputs '!U32</f>
        <v>1</v>
      </c>
      <c r="L81" s="46">
        <f>'Template SMB EP Inputs '!V32</f>
        <v>1</v>
      </c>
      <c r="M81" s="46">
        <f>'Template SMB EP Inputs '!W32</f>
        <v>1</v>
      </c>
      <c r="N81" s="46">
        <f>'Template SMB EP Inputs '!X32</f>
        <v>1</v>
      </c>
      <c r="O81" s="46">
        <f>'Template SMB EP Inputs '!Y32</f>
        <v>1</v>
      </c>
      <c r="P81" s="46">
        <f>'Template SMB EP Inputs '!Z32</f>
        <v>1</v>
      </c>
      <c r="Q81" s="46">
        <f>'Template SMB EP Inputs '!AA32</f>
        <v>1</v>
      </c>
      <c r="R81" s="46">
        <f>'Template SMB EP Inputs '!AB32</f>
        <v>1</v>
      </c>
      <c r="S81" s="46">
        <f>'Template SMB EP Inputs '!AC32</f>
        <v>1</v>
      </c>
      <c r="T81" s="46">
        <f>'Template SMB EP Inputs '!AD32</f>
        <v>1</v>
      </c>
      <c r="U81" s="46">
        <f>'Template SMB EP Inputs '!AE32</f>
        <v>1</v>
      </c>
      <c r="V81" s="48">
        <f>'Template SMB EP Inputs '!AL32</f>
        <v>16.600000000000001</v>
      </c>
      <c r="W81" s="48">
        <f>'Template SMB EP Inputs '!AM32</f>
        <v>2.72</v>
      </c>
      <c r="X81" s="48">
        <f>'Template SMB EP Inputs '!R32</f>
        <v>163.05000000000001</v>
      </c>
      <c r="Y81" s="47">
        <v>0</v>
      </c>
      <c r="Z81" s="47">
        <v>0</v>
      </c>
      <c r="AA81" s="47">
        <v>0</v>
      </c>
      <c r="AB81" s="44">
        <v>1</v>
      </c>
      <c r="AC81" s="47">
        <v>0</v>
      </c>
    </row>
    <row r="82" spans="1:29" x14ac:dyDescent="0.25">
      <c r="A82" s="85" t="s">
        <v>55</v>
      </c>
      <c r="B82" s="85" t="str">
        <f>'Template SMB EP Inputs '!G33</f>
        <v>Central Heating - 50% cycling</v>
      </c>
      <c r="C82" s="42" t="str">
        <f>'Template SMB EP Inputs '!B33</f>
        <v>DRCgsd231</v>
      </c>
      <c r="D82" s="43">
        <f>'Template SMB EP Inputs '!L33</f>
        <v>0</v>
      </c>
      <c r="E82" s="43">
        <f>'Template SMB EP Inputs '!M33</f>
        <v>1.0675787828069043</v>
      </c>
      <c r="F82" s="43">
        <f>'Template SMB EP Inputs '!N33</f>
        <v>1</v>
      </c>
      <c r="G82" s="44">
        <v>0</v>
      </c>
      <c r="H82" s="42" t="str">
        <f>'Template SMB EP Inputs '!S33</f>
        <v>GSD</v>
      </c>
      <c r="I82" s="45">
        <f>'Template SMB EP Inputs '!O33</f>
        <v>15</v>
      </c>
      <c r="J82" s="46">
        <f>'Template SMB EP Inputs '!T33</f>
        <v>1</v>
      </c>
      <c r="K82" s="46">
        <f>'Template SMB EP Inputs '!U33</f>
        <v>1</v>
      </c>
      <c r="L82" s="46">
        <f>'Template SMB EP Inputs '!V33</f>
        <v>1</v>
      </c>
      <c r="M82" s="46">
        <f>'Template SMB EP Inputs '!W33</f>
        <v>1</v>
      </c>
      <c r="N82" s="46">
        <f>'Template SMB EP Inputs '!X33</f>
        <v>1</v>
      </c>
      <c r="O82" s="46">
        <f>'Template SMB EP Inputs '!Y33</f>
        <v>1</v>
      </c>
      <c r="P82" s="46">
        <f>'Template SMB EP Inputs '!Z33</f>
        <v>1</v>
      </c>
      <c r="Q82" s="46">
        <f>'Template SMB EP Inputs '!AA33</f>
        <v>1</v>
      </c>
      <c r="R82" s="46">
        <f>'Template SMB EP Inputs '!AB33</f>
        <v>1</v>
      </c>
      <c r="S82" s="46">
        <f>'Template SMB EP Inputs '!AC33</f>
        <v>1</v>
      </c>
      <c r="T82" s="46">
        <f>'Template SMB EP Inputs '!AD33</f>
        <v>1</v>
      </c>
      <c r="U82" s="46">
        <f>'Template SMB EP Inputs '!AE33</f>
        <v>1</v>
      </c>
      <c r="V82" s="48">
        <f>'Template SMB EP Inputs '!AL33</f>
        <v>16.600000000000001</v>
      </c>
      <c r="W82" s="48">
        <f>'Template SMB EP Inputs '!AM33</f>
        <v>2.72</v>
      </c>
      <c r="X82" s="48">
        <f>'Template SMB EP Inputs '!R33</f>
        <v>163.05000000000001</v>
      </c>
      <c r="Y82" s="47">
        <v>0</v>
      </c>
      <c r="Z82" s="47">
        <v>0</v>
      </c>
      <c r="AA82" s="47">
        <v>0</v>
      </c>
      <c r="AB82" s="44">
        <v>1</v>
      </c>
      <c r="AC82" s="47">
        <v>0</v>
      </c>
    </row>
    <row r="83" spans="1:29" x14ac:dyDescent="0.25">
      <c r="A83" s="85" t="s">
        <v>55</v>
      </c>
      <c r="B83" s="85" t="str">
        <f>'Template SMB EP Inputs '!G34</f>
        <v>Central Heating - 50% cycling</v>
      </c>
      <c r="C83" s="42" t="str">
        <f>'Template SMB EP Inputs '!B34</f>
        <v>DRCgsd232</v>
      </c>
      <c r="D83" s="43">
        <f>'Template SMB EP Inputs '!L34</f>
        <v>0</v>
      </c>
      <c r="E83" s="43">
        <f>'Template SMB EP Inputs '!M34</f>
        <v>1.4878134060172312</v>
      </c>
      <c r="F83" s="43">
        <f>'Template SMB EP Inputs '!N34</f>
        <v>1</v>
      </c>
      <c r="G83" s="44">
        <v>0</v>
      </c>
      <c r="H83" s="42" t="str">
        <f>'Template SMB EP Inputs '!S34</f>
        <v>GSD</v>
      </c>
      <c r="I83" s="45">
        <f>'Template SMB EP Inputs '!O34</f>
        <v>15</v>
      </c>
      <c r="J83" s="46">
        <f>'Template SMB EP Inputs '!T34</f>
        <v>1</v>
      </c>
      <c r="K83" s="46">
        <f>'Template SMB EP Inputs '!U34</f>
        <v>1</v>
      </c>
      <c r="L83" s="46">
        <f>'Template SMB EP Inputs '!V34</f>
        <v>1</v>
      </c>
      <c r="M83" s="46">
        <f>'Template SMB EP Inputs '!W34</f>
        <v>1</v>
      </c>
      <c r="N83" s="46">
        <f>'Template SMB EP Inputs '!X34</f>
        <v>1</v>
      </c>
      <c r="O83" s="46">
        <f>'Template SMB EP Inputs '!Y34</f>
        <v>1</v>
      </c>
      <c r="P83" s="46">
        <f>'Template SMB EP Inputs '!Z34</f>
        <v>1</v>
      </c>
      <c r="Q83" s="46">
        <f>'Template SMB EP Inputs '!AA34</f>
        <v>1</v>
      </c>
      <c r="R83" s="46">
        <f>'Template SMB EP Inputs '!AB34</f>
        <v>1</v>
      </c>
      <c r="S83" s="46">
        <f>'Template SMB EP Inputs '!AC34</f>
        <v>1</v>
      </c>
      <c r="T83" s="46">
        <f>'Template SMB EP Inputs '!AD34</f>
        <v>1</v>
      </c>
      <c r="U83" s="46">
        <f>'Template SMB EP Inputs '!AE34</f>
        <v>1</v>
      </c>
      <c r="V83" s="48">
        <f>'Template SMB EP Inputs '!AL34</f>
        <v>16.600000000000001</v>
      </c>
      <c r="W83" s="48">
        <f>'Template SMB EP Inputs '!AM34</f>
        <v>2.72</v>
      </c>
      <c r="X83" s="48">
        <f>'Template SMB EP Inputs '!R34</f>
        <v>163.05000000000001</v>
      </c>
      <c r="Y83" s="47">
        <v>0</v>
      </c>
      <c r="Z83" s="47">
        <v>0</v>
      </c>
      <c r="AA83" s="47">
        <v>0</v>
      </c>
      <c r="AB83" s="44">
        <v>1</v>
      </c>
      <c r="AC83" s="47">
        <v>0</v>
      </c>
    </row>
    <row r="84" spans="1:29" x14ac:dyDescent="0.25">
      <c r="A84" s="85" t="s">
        <v>55</v>
      </c>
      <c r="B84" s="85" t="str">
        <f>'Template SMB EP Inputs '!G35</f>
        <v>CPP + Tech</v>
      </c>
      <c r="C84" s="42" t="str">
        <f>'Template SMB EP Inputs '!B35</f>
        <v>DRCgsd233</v>
      </c>
      <c r="D84" s="43">
        <f>'Template SMB EP Inputs '!L35</f>
        <v>1</v>
      </c>
      <c r="E84" s="43">
        <f>'Template SMB EP Inputs '!M35</f>
        <v>0.40625</v>
      </c>
      <c r="F84" s="43">
        <f>'Template SMB EP Inputs '!N35</f>
        <v>3.125</v>
      </c>
      <c r="G84" s="44">
        <v>0</v>
      </c>
      <c r="H84" s="42" t="str">
        <f>'Template SMB EP Inputs '!S35</f>
        <v>GSD</v>
      </c>
      <c r="I84" s="45">
        <f>'Template SMB EP Inputs '!O35</f>
        <v>15</v>
      </c>
      <c r="J84" s="46">
        <f>'Template SMB EP Inputs '!T35</f>
        <v>1</v>
      </c>
      <c r="K84" s="46">
        <f>'Template SMB EP Inputs '!U35</f>
        <v>1</v>
      </c>
      <c r="L84" s="46">
        <f>'Template SMB EP Inputs '!V35</f>
        <v>1</v>
      </c>
      <c r="M84" s="46">
        <f>'Template SMB EP Inputs '!W35</f>
        <v>1</v>
      </c>
      <c r="N84" s="46">
        <f>'Template SMB EP Inputs '!X35</f>
        <v>1</v>
      </c>
      <c r="O84" s="46">
        <f>'Template SMB EP Inputs '!Y35</f>
        <v>1</v>
      </c>
      <c r="P84" s="46">
        <f>'Template SMB EP Inputs '!Z35</f>
        <v>1</v>
      </c>
      <c r="Q84" s="46">
        <f>'Template SMB EP Inputs '!AA35</f>
        <v>1</v>
      </c>
      <c r="R84" s="46">
        <f>'Template SMB EP Inputs '!AB35</f>
        <v>1</v>
      </c>
      <c r="S84" s="46">
        <f>'Template SMB EP Inputs '!AC35</f>
        <v>1</v>
      </c>
      <c r="T84" s="46">
        <f>'Template SMB EP Inputs '!AD35</f>
        <v>1</v>
      </c>
      <c r="U84" s="46">
        <f>'Template SMB EP Inputs '!AE35</f>
        <v>1</v>
      </c>
      <c r="V84" s="48">
        <f>'Template SMB EP Inputs '!AL35</f>
        <v>52.1875</v>
      </c>
      <c r="W84" s="48">
        <f>'Template SMB EP Inputs '!AM35</f>
        <v>52.1875</v>
      </c>
      <c r="X84" s="48">
        <f>'Template SMB EP Inputs '!R35</f>
        <v>1272</v>
      </c>
      <c r="Y84" s="47">
        <v>0</v>
      </c>
      <c r="Z84" s="47">
        <v>0</v>
      </c>
      <c r="AA84" s="47">
        <v>0</v>
      </c>
      <c r="AB84" s="44">
        <v>1</v>
      </c>
      <c r="AC84" s="47">
        <v>0</v>
      </c>
    </row>
    <row r="85" spans="1:29" x14ac:dyDescent="0.25">
      <c r="A85" s="85" t="s">
        <v>55</v>
      </c>
      <c r="B85" s="85" t="str">
        <f>'Template SMB EP Inputs '!G36</f>
        <v>CPP + Tech</v>
      </c>
      <c r="C85" s="42" t="str">
        <f>'Template SMB EP Inputs '!B36</f>
        <v>DRCgsd234</v>
      </c>
      <c r="D85" s="43">
        <f>'Template SMB EP Inputs '!L36</f>
        <v>1</v>
      </c>
      <c r="E85" s="43">
        <f>'Template SMB EP Inputs '!M36</f>
        <v>0.51111111111111107</v>
      </c>
      <c r="F85" s="43">
        <f>'Template SMB EP Inputs '!N36</f>
        <v>1.1111111111111112</v>
      </c>
      <c r="G85" s="44">
        <v>0</v>
      </c>
      <c r="H85" s="42" t="str">
        <f>'Template SMB EP Inputs '!S36</f>
        <v>GSD</v>
      </c>
      <c r="I85" s="45">
        <f>'Template SMB EP Inputs '!O36</f>
        <v>15</v>
      </c>
      <c r="J85" s="46">
        <f>'Template SMB EP Inputs '!T36</f>
        <v>1</v>
      </c>
      <c r="K85" s="46">
        <f>'Template SMB EP Inputs '!U36</f>
        <v>1</v>
      </c>
      <c r="L85" s="46">
        <f>'Template SMB EP Inputs '!V36</f>
        <v>1</v>
      </c>
      <c r="M85" s="46">
        <f>'Template SMB EP Inputs '!W36</f>
        <v>1</v>
      </c>
      <c r="N85" s="46">
        <f>'Template SMB EP Inputs '!X36</f>
        <v>1</v>
      </c>
      <c r="O85" s="46">
        <f>'Template SMB EP Inputs '!Y36</f>
        <v>1</v>
      </c>
      <c r="P85" s="46">
        <f>'Template SMB EP Inputs '!Z36</f>
        <v>1</v>
      </c>
      <c r="Q85" s="46">
        <f>'Template SMB EP Inputs '!AA36</f>
        <v>1</v>
      </c>
      <c r="R85" s="46">
        <f>'Template SMB EP Inputs '!AB36</f>
        <v>1</v>
      </c>
      <c r="S85" s="46">
        <f>'Template SMB EP Inputs '!AC36</f>
        <v>1</v>
      </c>
      <c r="T85" s="46">
        <f>'Template SMB EP Inputs '!AD36</f>
        <v>1</v>
      </c>
      <c r="U85" s="46">
        <f>'Template SMB EP Inputs '!AE36</f>
        <v>1</v>
      </c>
      <c r="V85" s="48">
        <f>'Template SMB EP Inputs '!AL36</f>
        <v>18.555555555555554</v>
      </c>
      <c r="W85" s="48">
        <f>'Template SMB EP Inputs '!AM36</f>
        <v>18.555555555555554</v>
      </c>
      <c r="X85" s="48">
        <f>'Template SMB EP Inputs '!R36</f>
        <v>452.26666666666665</v>
      </c>
      <c r="Y85" s="47">
        <v>0</v>
      </c>
      <c r="Z85" s="47">
        <v>0</v>
      </c>
      <c r="AA85" s="47">
        <v>0</v>
      </c>
      <c r="AB85" s="44">
        <v>1</v>
      </c>
      <c r="AC85" s="47">
        <v>0</v>
      </c>
    </row>
    <row r="86" spans="1:29" x14ac:dyDescent="0.25">
      <c r="A86" s="85" t="s">
        <v>55</v>
      </c>
      <c r="B86" s="85" t="str">
        <f>'Template SMB EP Inputs '!G37</f>
        <v>CPP + Tech</v>
      </c>
      <c r="C86" s="42" t="str">
        <f>'Template SMB EP Inputs '!B37</f>
        <v>DRCgsd235</v>
      </c>
      <c r="D86" s="43">
        <f>'Template SMB EP Inputs '!L37</f>
        <v>1</v>
      </c>
      <c r="E86" s="43">
        <f>'Template SMB EP Inputs '!M37</f>
        <v>0.39378238341968913</v>
      </c>
      <c r="F86" s="43">
        <f>'Template SMB EP Inputs '!N37</f>
        <v>0.5181347150259068</v>
      </c>
      <c r="G86" s="44">
        <v>0</v>
      </c>
      <c r="H86" s="42" t="str">
        <f>'Template SMB EP Inputs '!S37</f>
        <v>GSD</v>
      </c>
      <c r="I86" s="45">
        <f>'Template SMB EP Inputs '!O37</f>
        <v>15</v>
      </c>
      <c r="J86" s="46">
        <f>'Template SMB EP Inputs '!T37</f>
        <v>1</v>
      </c>
      <c r="K86" s="46">
        <f>'Template SMB EP Inputs '!U37</f>
        <v>1</v>
      </c>
      <c r="L86" s="46">
        <f>'Template SMB EP Inputs '!V37</f>
        <v>1</v>
      </c>
      <c r="M86" s="46">
        <f>'Template SMB EP Inputs '!W37</f>
        <v>1</v>
      </c>
      <c r="N86" s="46">
        <f>'Template SMB EP Inputs '!X37</f>
        <v>1</v>
      </c>
      <c r="O86" s="46">
        <f>'Template SMB EP Inputs '!Y37</f>
        <v>1</v>
      </c>
      <c r="P86" s="46">
        <f>'Template SMB EP Inputs '!Z37</f>
        <v>1</v>
      </c>
      <c r="Q86" s="46">
        <f>'Template SMB EP Inputs '!AA37</f>
        <v>1</v>
      </c>
      <c r="R86" s="46">
        <f>'Template SMB EP Inputs '!AB37</f>
        <v>1</v>
      </c>
      <c r="S86" s="46">
        <f>'Template SMB EP Inputs '!AC37</f>
        <v>1</v>
      </c>
      <c r="T86" s="46">
        <f>'Template SMB EP Inputs '!AD37</f>
        <v>1</v>
      </c>
      <c r="U86" s="46">
        <f>'Template SMB EP Inputs '!AE37</f>
        <v>1</v>
      </c>
      <c r="V86" s="48">
        <f>'Template SMB EP Inputs '!AL37</f>
        <v>8.652849740932643</v>
      </c>
      <c r="W86" s="48">
        <f>'Template SMB EP Inputs '!AM37</f>
        <v>8.652849740932643</v>
      </c>
      <c r="X86" s="48">
        <f>'Template SMB EP Inputs '!R37</f>
        <v>210.90155440414509</v>
      </c>
      <c r="Y86" s="47">
        <v>0</v>
      </c>
      <c r="Z86" s="47">
        <v>0</v>
      </c>
      <c r="AA86" s="47">
        <v>0</v>
      </c>
      <c r="AB86" s="44">
        <v>1</v>
      </c>
      <c r="AC86" s="47">
        <v>0</v>
      </c>
    </row>
    <row r="87" spans="1:29" x14ac:dyDescent="0.25">
      <c r="A87" s="85" t="s">
        <v>55</v>
      </c>
      <c r="B87" s="85" t="str">
        <f>'Template SMB EP Inputs '!G38</f>
        <v>CPP + Tech</v>
      </c>
      <c r="C87" s="42" t="str">
        <f>'Template SMB EP Inputs '!B38</f>
        <v>DRCgsd236</v>
      </c>
      <c r="D87" s="43">
        <f>'Template SMB EP Inputs '!L38</f>
        <v>1</v>
      </c>
      <c r="E87" s="43">
        <f>'Template SMB EP Inputs '!M38</f>
        <v>0.7186147186147186</v>
      </c>
      <c r="F87" s="43">
        <f>'Template SMB EP Inputs '!N38</f>
        <v>0.4329004329004329</v>
      </c>
      <c r="G87" s="44">
        <v>0</v>
      </c>
      <c r="H87" s="42" t="str">
        <f>'Template SMB EP Inputs '!S38</f>
        <v>GSD</v>
      </c>
      <c r="I87" s="45">
        <f>'Template SMB EP Inputs '!O38</f>
        <v>15</v>
      </c>
      <c r="J87" s="46">
        <f>'Template SMB EP Inputs '!T38</f>
        <v>1</v>
      </c>
      <c r="K87" s="46">
        <f>'Template SMB EP Inputs '!U38</f>
        <v>1</v>
      </c>
      <c r="L87" s="46">
        <f>'Template SMB EP Inputs '!V38</f>
        <v>1</v>
      </c>
      <c r="M87" s="46">
        <f>'Template SMB EP Inputs '!W38</f>
        <v>1</v>
      </c>
      <c r="N87" s="46">
        <f>'Template SMB EP Inputs '!X38</f>
        <v>1</v>
      </c>
      <c r="O87" s="46">
        <f>'Template SMB EP Inputs '!Y38</f>
        <v>1</v>
      </c>
      <c r="P87" s="46">
        <f>'Template SMB EP Inputs '!Z38</f>
        <v>1</v>
      </c>
      <c r="Q87" s="46">
        <f>'Template SMB EP Inputs '!AA38</f>
        <v>1</v>
      </c>
      <c r="R87" s="46">
        <f>'Template SMB EP Inputs '!AB38</f>
        <v>1</v>
      </c>
      <c r="S87" s="46">
        <f>'Template SMB EP Inputs '!AC38</f>
        <v>1</v>
      </c>
      <c r="T87" s="46">
        <f>'Template SMB EP Inputs '!AD38</f>
        <v>1</v>
      </c>
      <c r="U87" s="46">
        <f>'Template SMB EP Inputs '!AE38</f>
        <v>1</v>
      </c>
      <c r="V87" s="48">
        <f>'Template SMB EP Inputs '!AL38</f>
        <v>7.2294372294372291</v>
      </c>
      <c r="W87" s="48">
        <f>'Template SMB EP Inputs '!AM38</f>
        <v>7.2294372294372291</v>
      </c>
      <c r="X87" s="48">
        <f>'Template SMB EP Inputs '!R38</f>
        <v>176.20779220779221</v>
      </c>
      <c r="Y87" s="47">
        <v>0</v>
      </c>
      <c r="Z87" s="47">
        <v>0</v>
      </c>
      <c r="AA87" s="47">
        <v>0</v>
      </c>
      <c r="AB87" s="44">
        <v>1</v>
      </c>
      <c r="AC87" s="47">
        <v>0</v>
      </c>
    </row>
    <row r="88" spans="1:29" x14ac:dyDescent="0.25">
      <c r="A88" s="85" t="s">
        <v>55</v>
      </c>
      <c r="B88" s="85" t="str">
        <f>'Template SMB EP Inputs '!G39</f>
        <v>Solar PV</v>
      </c>
      <c r="C88" s="42" t="str">
        <f>'Template SMB EP Inputs '!B39</f>
        <v>DRCgsd237</v>
      </c>
      <c r="D88" s="43">
        <f>'Template SMB EP Inputs '!L39</f>
        <v>1</v>
      </c>
      <c r="E88" s="43">
        <f>'Template SMB EP Inputs '!M39</f>
        <v>7.1770334928229665E-2</v>
      </c>
      <c r="F88" s="43">
        <f>'Template SMB EP Inputs '!N39</f>
        <v>4.7846889952153111</v>
      </c>
      <c r="G88" s="44">
        <v>0</v>
      </c>
      <c r="H88" s="42" t="str">
        <f>'Template SMB EP Inputs '!S39</f>
        <v>GSD</v>
      </c>
      <c r="I88" s="45">
        <f>'Template SMB EP Inputs '!O39</f>
        <v>20</v>
      </c>
      <c r="J88" s="46">
        <f>'Template SMB EP Inputs '!T39</f>
        <v>1</v>
      </c>
      <c r="K88" s="46">
        <f>'Template SMB EP Inputs '!U39</f>
        <v>1</v>
      </c>
      <c r="L88" s="46">
        <f>'Template SMB EP Inputs '!V39</f>
        <v>1</v>
      </c>
      <c r="M88" s="46">
        <f>'Template SMB EP Inputs '!W39</f>
        <v>1</v>
      </c>
      <c r="N88" s="46">
        <f>'Template SMB EP Inputs '!X39</f>
        <v>1</v>
      </c>
      <c r="O88" s="46">
        <f>'Template SMB EP Inputs '!Y39</f>
        <v>1</v>
      </c>
      <c r="P88" s="46">
        <f>'Template SMB EP Inputs '!Z39</f>
        <v>1</v>
      </c>
      <c r="Q88" s="46">
        <f>'Template SMB EP Inputs '!AA39</f>
        <v>1</v>
      </c>
      <c r="R88" s="46">
        <f>'Template SMB EP Inputs '!AB39</f>
        <v>1</v>
      </c>
      <c r="S88" s="46">
        <f>'Template SMB EP Inputs '!AC39</f>
        <v>1</v>
      </c>
      <c r="T88" s="46">
        <f>'Template SMB EP Inputs '!AD39</f>
        <v>1</v>
      </c>
      <c r="U88" s="46">
        <f>'Template SMB EP Inputs '!AE39</f>
        <v>1</v>
      </c>
      <c r="V88" s="48">
        <f>'Template SMB EP Inputs '!AL39</f>
        <v>0</v>
      </c>
      <c r="W88" s="48">
        <f>'Template SMB EP Inputs '!AM39</f>
        <v>0</v>
      </c>
      <c r="X88" s="48">
        <f>'Template SMB EP Inputs '!R39</f>
        <v>7210.5263157894742</v>
      </c>
      <c r="Y88" s="47">
        <v>0</v>
      </c>
      <c r="Z88" s="47">
        <v>0</v>
      </c>
      <c r="AA88" s="47">
        <v>0</v>
      </c>
      <c r="AB88" s="44">
        <v>1</v>
      </c>
      <c r="AC88" s="47">
        <v>0</v>
      </c>
    </row>
    <row r="89" spans="1:29" x14ac:dyDescent="0.25">
      <c r="A89" s="85" t="s">
        <v>55</v>
      </c>
      <c r="B89" s="85" t="str">
        <f>'Template SMB EP Inputs '!G40</f>
        <v>Solar PV</v>
      </c>
      <c r="C89" s="42" t="str">
        <f>'Template SMB EP Inputs '!B40</f>
        <v>DRCgsd238</v>
      </c>
      <c r="D89" s="43">
        <f>'Template SMB EP Inputs '!L40</f>
        <v>1</v>
      </c>
      <c r="E89" s="43">
        <f>'Template SMB EP Inputs '!M40</f>
        <v>7.1770334928229665E-2</v>
      </c>
      <c r="F89" s="43">
        <f>'Template SMB EP Inputs '!N40</f>
        <v>4.7846889952153111</v>
      </c>
      <c r="G89" s="44">
        <v>0</v>
      </c>
      <c r="H89" s="42" t="str">
        <f>'Template SMB EP Inputs '!S40</f>
        <v>GSD</v>
      </c>
      <c r="I89" s="45">
        <f>'Template SMB EP Inputs '!O40</f>
        <v>20</v>
      </c>
      <c r="J89" s="46">
        <f>'Template SMB EP Inputs '!T40</f>
        <v>1</v>
      </c>
      <c r="K89" s="46">
        <f>'Template SMB EP Inputs '!U40</f>
        <v>1</v>
      </c>
      <c r="L89" s="46">
        <f>'Template SMB EP Inputs '!V40</f>
        <v>1</v>
      </c>
      <c r="M89" s="46">
        <f>'Template SMB EP Inputs '!W40</f>
        <v>1</v>
      </c>
      <c r="N89" s="46">
        <f>'Template SMB EP Inputs '!X40</f>
        <v>1</v>
      </c>
      <c r="O89" s="46">
        <f>'Template SMB EP Inputs '!Y40</f>
        <v>1</v>
      </c>
      <c r="P89" s="46">
        <f>'Template SMB EP Inputs '!Z40</f>
        <v>1</v>
      </c>
      <c r="Q89" s="46">
        <f>'Template SMB EP Inputs '!AA40</f>
        <v>1</v>
      </c>
      <c r="R89" s="46">
        <f>'Template SMB EP Inputs '!AB40</f>
        <v>1</v>
      </c>
      <c r="S89" s="46">
        <f>'Template SMB EP Inputs '!AC40</f>
        <v>1</v>
      </c>
      <c r="T89" s="46">
        <f>'Template SMB EP Inputs '!AD40</f>
        <v>1</v>
      </c>
      <c r="U89" s="46">
        <f>'Template SMB EP Inputs '!AE40</f>
        <v>1</v>
      </c>
      <c r="V89" s="48">
        <f>'Template SMB EP Inputs '!AL40</f>
        <v>0</v>
      </c>
      <c r="W89" s="48">
        <f>'Template SMB EP Inputs '!AM40</f>
        <v>0</v>
      </c>
      <c r="X89" s="48">
        <f>'Template SMB EP Inputs '!R40</f>
        <v>7210.5263157894742</v>
      </c>
      <c r="Y89" s="47">
        <v>0</v>
      </c>
      <c r="Z89" s="47">
        <v>0</v>
      </c>
      <c r="AA89" s="47">
        <v>0</v>
      </c>
      <c r="AB89" s="44">
        <v>1</v>
      </c>
      <c r="AC89" s="47">
        <v>0</v>
      </c>
    </row>
    <row r="90" spans="1:29" x14ac:dyDescent="0.25">
      <c r="A90" s="85" t="s">
        <v>55</v>
      </c>
      <c r="B90" s="85" t="str">
        <f>'Template SMB EP Inputs '!G41</f>
        <v>Solar PV</v>
      </c>
      <c r="C90" s="42" t="str">
        <f>'Template SMB EP Inputs '!B41</f>
        <v>DRCgsd239</v>
      </c>
      <c r="D90" s="43">
        <f>'Template SMB EP Inputs '!L41</f>
        <v>1</v>
      </c>
      <c r="E90" s="43">
        <f>'Template SMB EP Inputs '!M41</f>
        <v>7.1770334928229665E-2</v>
      </c>
      <c r="F90" s="43">
        <f>'Template SMB EP Inputs '!N41</f>
        <v>4.7846889952153111</v>
      </c>
      <c r="G90" s="44">
        <v>0</v>
      </c>
      <c r="H90" s="42" t="str">
        <f>'Template SMB EP Inputs '!S41</f>
        <v>GSD</v>
      </c>
      <c r="I90" s="45">
        <f>'Template SMB EP Inputs '!O41</f>
        <v>20</v>
      </c>
      <c r="J90" s="46">
        <f>'Template SMB EP Inputs '!T41</f>
        <v>1</v>
      </c>
      <c r="K90" s="46">
        <f>'Template SMB EP Inputs '!U41</f>
        <v>1</v>
      </c>
      <c r="L90" s="46">
        <f>'Template SMB EP Inputs '!V41</f>
        <v>1</v>
      </c>
      <c r="M90" s="46">
        <f>'Template SMB EP Inputs '!W41</f>
        <v>1</v>
      </c>
      <c r="N90" s="46">
        <f>'Template SMB EP Inputs '!X41</f>
        <v>1</v>
      </c>
      <c r="O90" s="46">
        <f>'Template SMB EP Inputs '!Y41</f>
        <v>1</v>
      </c>
      <c r="P90" s="46">
        <f>'Template SMB EP Inputs '!Z41</f>
        <v>1</v>
      </c>
      <c r="Q90" s="46">
        <f>'Template SMB EP Inputs '!AA41</f>
        <v>1</v>
      </c>
      <c r="R90" s="46">
        <f>'Template SMB EP Inputs '!AB41</f>
        <v>1</v>
      </c>
      <c r="S90" s="46">
        <f>'Template SMB EP Inputs '!AC41</f>
        <v>1</v>
      </c>
      <c r="T90" s="46">
        <f>'Template SMB EP Inputs '!AD41</f>
        <v>1</v>
      </c>
      <c r="U90" s="46">
        <f>'Template SMB EP Inputs '!AE41</f>
        <v>1</v>
      </c>
      <c r="V90" s="48">
        <f>'Template SMB EP Inputs '!AL41</f>
        <v>0</v>
      </c>
      <c r="W90" s="48">
        <f>'Template SMB EP Inputs '!AM41</f>
        <v>0</v>
      </c>
      <c r="X90" s="48">
        <f>'Template SMB EP Inputs '!R41</f>
        <v>7210.5263157894742</v>
      </c>
      <c r="Y90" s="47">
        <v>0</v>
      </c>
      <c r="Z90" s="47">
        <v>0</v>
      </c>
      <c r="AA90" s="47">
        <v>0</v>
      </c>
      <c r="AB90" s="44">
        <v>1</v>
      </c>
      <c r="AC90" s="47">
        <v>0</v>
      </c>
    </row>
    <row r="91" spans="1:29" x14ac:dyDescent="0.25">
      <c r="A91" s="85" t="s">
        <v>55</v>
      </c>
      <c r="B91" s="85" t="str">
        <f>'Template SMB EP Inputs '!G42</f>
        <v>Solar PV</v>
      </c>
      <c r="C91" s="42" t="str">
        <f>'Template SMB EP Inputs '!B42</f>
        <v>DRCgsd240</v>
      </c>
      <c r="D91" s="43">
        <f>'Template SMB EP Inputs '!L42</f>
        <v>1</v>
      </c>
      <c r="E91" s="43">
        <f>'Template SMB EP Inputs '!M42</f>
        <v>7.1770334928229665E-2</v>
      </c>
      <c r="F91" s="43">
        <f>'Template SMB EP Inputs '!N42</f>
        <v>4.7846889952153111</v>
      </c>
      <c r="G91" s="44">
        <v>0</v>
      </c>
      <c r="H91" s="42" t="str">
        <f>'Template SMB EP Inputs '!S42</f>
        <v>GSD</v>
      </c>
      <c r="I91" s="45">
        <f>'Template SMB EP Inputs '!O42</f>
        <v>20</v>
      </c>
      <c r="J91" s="46">
        <f>'Template SMB EP Inputs '!T42</f>
        <v>1</v>
      </c>
      <c r="K91" s="46">
        <f>'Template SMB EP Inputs '!U42</f>
        <v>1</v>
      </c>
      <c r="L91" s="46">
        <f>'Template SMB EP Inputs '!V42</f>
        <v>1</v>
      </c>
      <c r="M91" s="46">
        <f>'Template SMB EP Inputs '!W42</f>
        <v>1</v>
      </c>
      <c r="N91" s="46">
        <f>'Template SMB EP Inputs '!X42</f>
        <v>1</v>
      </c>
      <c r="O91" s="46">
        <f>'Template SMB EP Inputs '!Y42</f>
        <v>1</v>
      </c>
      <c r="P91" s="46">
        <f>'Template SMB EP Inputs '!Z42</f>
        <v>1</v>
      </c>
      <c r="Q91" s="46">
        <f>'Template SMB EP Inputs '!AA42</f>
        <v>1</v>
      </c>
      <c r="R91" s="46">
        <f>'Template SMB EP Inputs '!AB42</f>
        <v>1</v>
      </c>
      <c r="S91" s="46">
        <f>'Template SMB EP Inputs '!AC42</f>
        <v>1</v>
      </c>
      <c r="T91" s="46">
        <f>'Template SMB EP Inputs '!AD42</f>
        <v>1</v>
      </c>
      <c r="U91" s="46">
        <f>'Template SMB EP Inputs '!AE42</f>
        <v>1</v>
      </c>
      <c r="V91" s="48">
        <f>'Template SMB EP Inputs '!AL42</f>
        <v>0</v>
      </c>
      <c r="W91" s="48">
        <f>'Template SMB EP Inputs '!AM42</f>
        <v>0</v>
      </c>
      <c r="X91" s="48">
        <f>'Template SMB EP Inputs '!R42</f>
        <v>7210.5263157894742</v>
      </c>
      <c r="Y91" s="47">
        <v>0</v>
      </c>
      <c r="Z91" s="47">
        <v>0</v>
      </c>
      <c r="AA91" s="47">
        <v>0</v>
      </c>
      <c r="AB91" s="44">
        <v>1</v>
      </c>
      <c r="AC91" s="47">
        <v>0</v>
      </c>
    </row>
    <row r="92" spans="1:29" x14ac:dyDescent="0.25">
      <c r="A92" s="85" t="s">
        <v>55</v>
      </c>
      <c r="B92" s="85" t="str">
        <f>'Template SMB EP Inputs '!G43</f>
        <v>Paired Battery Storage</v>
      </c>
      <c r="C92" s="42" t="str">
        <f>'Template SMB EP Inputs '!B43</f>
        <v>DRCgsd241</v>
      </c>
      <c r="D92" s="43">
        <f>'Template SMB EP Inputs '!L43</f>
        <v>1</v>
      </c>
      <c r="E92" s="43">
        <f>'Template SMB EP Inputs '!M43</f>
        <v>2.6888260254596892</v>
      </c>
      <c r="F92" s="43">
        <f>'Template SMB EP Inputs '!N43</f>
        <v>86.533629652896721</v>
      </c>
      <c r="G92" s="44">
        <v>0</v>
      </c>
      <c r="H92" s="42" t="str">
        <f>'Template SMB EP Inputs '!S43</f>
        <v>GSD</v>
      </c>
      <c r="I92" s="45">
        <f>'Template SMB EP Inputs '!O43</f>
        <v>10</v>
      </c>
      <c r="J92" s="46">
        <f>'Template SMB EP Inputs '!T43</f>
        <v>1</v>
      </c>
      <c r="K92" s="46">
        <f>'Template SMB EP Inputs '!U43</f>
        <v>1</v>
      </c>
      <c r="L92" s="46">
        <f>'Template SMB EP Inputs '!V43</f>
        <v>1</v>
      </c>
      <c r="M92" s="46">
        <f>'Template SMB EP Inputs '!W43</f>
        <v>1</v>
      </c>
      <c r="N92" s="46">
        <f>'Template SMB EP Inputs '!X43</f>
        <v>1</v>
      </c>
      <c r="O92" s="46">
        <f>'Template SMB EP Inputs '!Y43</f>
        <v>1</v>
      </c>
      <c r="P92" s="46">
        <f>'Template SMB EP Inputs '!Z43</f>
        <v>1</v>
      </c>
      <c r="Q92" s="46">
        <f>'Template SMB EP Inputs '!AA43</f>
        <v>1</v>
      </c>
      <c r="R92" s="46">
        <f>'Template SMB EP Inputs '!AB43</f>
        <v>1</v>
      </c>
      <c r="S92" s="46">
        <f>'Template SMB EP Inputs '!AC43</f>
        <v>1</v>
      </c>
      <c r="T92" s="46">
        <f>'Template SMB EP Inputs '!AD43</f>
        <v>1</v>
      </c>
      <c r="U92" s="46">
        <f>'Template SMB EP Inputs '!AE43</f>
        <v>1</v>
      </c>
      <c r="V92" s="48">
        <f>'Template SMB EP Inputs '!AL43</f>
        <v>0</v>
      </c>
      <c r="W92" s="48">
        <f>'Template SMB EP Inputs '!AM43</f>
        <v>0</v>
      </c>
      <c r="X92" s="48">
        <f>'Template SMB EP Inputs '!R43</f>
        <v>32709.712008794959</v>
      </c>
      <c r="Y92" s="47">
        <v>0</v>
      </c>
      <c r="Z92" s="47">
        <v>0</v>
      </c>
      <c r="AA92" s="47">
        <v>0</v>
      </c>
      <c r="AB92" s="44">
        <v>1</v>
      </c>
      <c r="AC92" s="47">
        <v>0</v>
      </c>
    </row>
    <row r="93" spans="1:29" x14ac:dyDescent="0.25">
      <c r="A93" s="85" t="s">
        <v>55</v>
      </c>
      <c r="B93" s="85" t="str">
        <f>'Template SMB EP Inputs '!G44</f>
        <v>Paired Battery Storage</v>
      </c>
      <c r="C93" s="42" t="str">
        <f>'Template SMB EP Inputs '!B44</f>
        <v>DRCgsd242</v>
      </c>
      <c r="D93" s="43">
        <f>'Template SMB EP Inputs '!L44</f>
        <v>1</v>
      </c>
      <c r="E93" s="43">
        <f>'Template SMB EP Inputs '!M44</f>
        <v>2.6888260254596892</v>
      </c>
      <c r="F93" s="43">
        <f>'Template SMB EP Inputs '!N44</f>
        <v>86.533629652896721</v>
      </c>
      <c r="G93" s="44">
        <v>0</v>
      </c>
      <c r="H93" s="42" t="str">
        <f>'Template SMB EP Inputs '!S44</f>
        <v>GSD</v>
      </c>
      <c r="I93" s="45">
        <f>'Template SMB EP Inputs '!O44</f>
        <v>10</v>
      </c>
      <c r="J93" s="46">
        <f>'Template SMB EP Inputs '!T44</f>
        <v>1</v>
      </c>
      <c r="K93" s="46">
        <f>'Template SMB EP Inputs '!U44</f>
        <v>1</v>
      </c>
      <c r="L93" s="46">
        <f>'Template SMB EP Inputs '!V44</f>
        <v>1</v>
      </c>
      <c r="M93" s="46">
        <f>'Template SMB EP Inputs '!W44</f>
        <v>1</v>
      </c>
      <c r="N93" s="46">
        <f>'Template SMB EP Inputs '!X44</f>
        <v>1</v>
      </c>
      <c r="O93" s="46">
        <f>'Template SMB EP Inputs '!Y44</f>
        <v>1</v>
      </c>
      <c r="P93" s="46">
        <f>'Template SMB EP Inputs '!Z44</f>
        <v>1</v>
      </c>
      <c r="Q93" s="46">
        <f>'Template SMB EP Inputs '!AA44</f>
        <v>1</v>
      </c>
      <c r="R93" s="46">
        <f>'Template SMB EP Inputs '!AB44</f>
        <v>1</v>
      </c>
      <c r="S93" s="46">
        <f>'Template SMB EP Inputs '!AC44</f>
        <v>1</v>
      </c>
      <c r="T93" s="46">
        <f>'Template SMB EP Inputs '!AD44</f>
        <v>1</v>
      </c>
      <c r="U93" s="46">
        <f>'Template SMB EP Inputs '!AE44</f>
        <v>1</v>
      </c>
      <c r="V93" s="48">
        <f>'Template SMB EP Inputs '!AL44</f>
        <v>0</v>
      </c>
      <c r="W93" s="48">
        <f>'Template SMB EP Inputs '!AM44</f>
        <v>0</v>
      </c>
      <c r="X93" s="48">
        <f>'Template SMB EP Inputs '!R44</f>
        <v>32709.712008794959</v>
      </c>
      <c r="Y93" s="47">
        <v>0</v>
      </c>
      <c r="Z93" s="47">
        <v>0</v>
      </c>
      <c r="AA93" s="47">
        <v>0</v>
      </c>
      <c r="AB93" s="44">
        <v>1</v>
      </c>
      <c r="AC93" s="47">
        <v>0</v>
      </c>
    </row>
    <row r="94" spans="1:29" x14ac:dyDescent="0.25">
      <c r="A94" s="85" t="s">
        <v>55</v>
      </c>
      <c r="B94" s="85" t="str">
        <f>'Template SMB EP Inputs '!G45</f>
        <v>Paired Battery Storage</v>
      </c>
      <c r="C94" s="42" t="str">
        <f>'Template SMB EP Inputs '!B45</f>
        <v>DRCgsd243</v>
      </c>
      <c r="D94" s="43">
        <f>'Template SMB EP Inputs '!L45</f>
        <v>1</v>
      </c>
      <c r="E94" s="43">
        <f>'Template SMB EP Inputs '!M45</f>
        <v>2.6888260254596892</v>
      </c>
      <c r="F94" s="43">
        <f>'Template SMB EP Inputs '!N45</f>
        <v>86.533629652896721</v>
      </c>
      <c r="G94" s="44">
        <v>0</v>
      </c>
      <c r="H94" s="42" t="str">
        <f>'Template SMB EP Inputs '!S45</f>
        <v>GSD</v>
      </c>
      <c r="I94" s="45">
        <f>'Template SMB EP Inputs '!O45</f>
        <v>10</v>
      </c>
      <c r="J94" s="46">
        <f>'Template SMB EP Inputs '!T45</f>
        <v>1</v>
      </c>
      <c r="K94" s="46">
        <f>'Template SMB EP Inputs '!U45</f>
        <v>1</v>
      </c>
      <c r="L94" s="46">
        <f>'Template SMB EP Inputs '!V45</f>
        <v>1</v>
      </c>
      <c r="M94" s="46">
        <f>'Template SMB EP Inputs '!W45</f>
        <v>1</v>
      </c>
      <c r="N94" s="46">
        <f>'Template SMB EP Inputs '!X45</f>
        <v>1</v>
      </c>
      <c r="O94" s="46">
        <f>'Template SMB EP Inputs '!Y45</f>
        <v>1</v>
      </c>
      <c r="P94" s="46">
        <f>'Template SMB EP Inputs '!Z45</f>
        <v>1</v>
      </c>
      <c r="Q94" s="46">
        <f>'Template SMB EP Inputs '!AA45</f>
        <v>1</v>
      </c>
      <c r="R94" s="46">
        <f>'Template SMB EP Inputs '!AB45</f>
        <v>1</v>
      </c>
      <c r="S94" s="46">
        <f>'Template SMB EP Inputs '!AC45</f>
        <v>1</v>
      </c>
      <c r="T94" s="46">
        <f>'Template SMB EP Inputs '!AD45</f>
        <v>1</v>
      </c>
      <c r="U94" s="46">
        <f>'Template SMB EP Inputs '!AE45</f>
        <v>1</v>
      </c>
      <c r="V94" s="48">
        <f>'Template SMB EP Inputs '!AL45</f>
        <v>0</v>
      </c>
      <c r="W94" s="48">
        <f>'Template SMB EP Inputs '!AM45</f>
        <v>0</v>
      </c>
      <c r="X94" s="48">
        <f>'Template SMB EP Inputs '!R45</f>
        <v>32709.712008794959</v>
      </c>
      <c r="Y94" s="47">
        <v>0</v>
      </c>
      <c r="Z94" s="47">
        <v>0</v>
      </c>
      <c r="AA94" s="47">
        <v>0</v>
      </c>
      <c r="AB94" s="44">
        <v>1</v>
      </c>
      <c r="AC94" s="47">
        <v>0</v>
      </c>
    </row>
    <row r="95" spans="1:29" ht="14.25" thickBot="1" x14ac:dyDescent="0.3">
      <c r="A95" s="86" t="s">
        <v>55</v>
      </c>
      <c r="B95" s="86" t="str">
        <f>'Template SMB EP Inputs '!G46</f>
        <v>Paired Battery Storage</v>
      </c>
      <c r="C95" s="49" t="str">
        <f>'Template SMB EP Inputs '!B46</f>
        <v>DRCgsd244</v>
      </c>
      <c r="D95" s="50">
        <f>'Template SMB EP Inputs '!L46</f>
        <v>1</v>
      </c>
      <c r="E95" s="50">
        <f>'Template SMB EP Inputs '!M46</f>
        <v>2.6888260254596892</v>
      </c>
      <c r="F95" s="50">
        <f>'Template SMB EP Inputs '!N46</f>
        <v>86.533629652896721</v>
      </c>
      <c r="G95" s="51">
        <v>0</v>
      </c>
      <c r="H95" s="49" t="str">
        <f>'Template SMB EP Inputs '!S46</f>
        <v>GSD</v>
      </c>
      <c r="I95" s="52">
        <f>'Template SMB EP Inputs '!O46</f>
        <v>10</v>
      </c>
      <c r="J95" s="53">
        <f>'Template SMB EP Inputs '!T46</f>
        <v>1</v>
      </c>
      <c r="K95" s="53">
        <f>'Template SMB EP Inputs '!U46</f>
        <v>1</v>
      </c>
      <c r="L95" s="53">
        <f>'Template SMB EP Inputs '!V46</f>
        <v>1</v>
      </c>
      <c r="M95" s="53">
        <f>'Template SMB EP Inputs '!W46</f>
        <v>1</v>
      </c>
      <c r="N95" s="53">
        <f>'Template SMB EP Inputs '!X46</f>
        <v>1</v>
      </c>
      <c r="O95" s="53">
        <f>'Template SMB EP Inputs '!Y46</f>
        <v>1</v>
      </c>
      <c r="P95" s="53">
        <f>'Template SMB EP Inputs '!Z46</f>
        <v>1</v>
      </c>
      <c r="Q95" s="53">
        <f>'Template SMB EP Inputs '!AA46</f>
        <v>1</v>
      </c>
      <c r="R95" s="53">
        <f>'Template SMB EP Inputs '!AB46</f>
        <v>1</v>
      </c>
      <c r="S95" s="53">
        <f>'Template SMB EP Inputs '!AC46</f>
        <v>1</v>
      </c>
      <c r="T95" s="53">
        <f>'Template SMB EP Inputs '!AD46</f>
        <v>1</v>
      </c>
      <c r="U95" s="53">
        <f>'Template SMB EP Inputs '!AE46</f>
        <v>1</v>
      </c>
      <c r="V95" s="55">
        <f>'Template SMB EP Inputs '!AL46</f>
        <v>0</v>
      </c>
      <c r="W95" s="55">
        <f>'Template SMB EP Inputs '!AM46</f>
        <v>0</v>
      </c>
      <c r="X95" s="55">
        <f>'Template SMB EP Inputs '!R46</f>
        <v>32709.712008794959</v>
      </c>
      <c r="Y95" s="54">
        <v>0</v>
      </c>
      <c r="Z95" s="54">
        <v>0</v>
      </c>
      <c r="AA95" s="54">
        <v>0</v>
      </c>
      <c r="AB95" s="51">
        <v>1</v>
      </c>
      <c r="AC95" s="54">
        <v>0</v>
      </c>
    </row>
    <row r="96" spans="1:29" s="80" customFormat="1" x14ac:dyDescent="0.25">
      <c r="A96" s="87" t="s">
        <v>56</v>
      </c>
      <c r="B96" s="87" t="str">
        <f>'Template LCI EP Inputs'!G3</f>
        <v>Auto DR</v>
      </c>
      <c r="C96" s="56" t="str">
        <f>'Template LCI EP Inputs'!B3</f>
        <v>DRIgsld301</v>
      </c>
      <c r="D96" s="57">
        <f>'Template LCI EP Inputs'!L3</f>
        <v>1</v>
      </c>
      <c r="E96" s="57">
        <f>'Template LCI EP Inputs'!M3</f>
        <v>0.58421929607379708</v>
      </c>
      <c r="F96" s="57">
        <f>'Template LCI EP Inputs'!N3</f>
        <v>3.6733995181969188E-2</v>
      </c>
      <c r="G96" s="58">
        <v>0</v>
      </c>
      <c r="H96" s="56" t="str">
        <f>'Template LCI EP Inputs'!S3</f>
        <v>GSLD</v>
      </c>
      <c r="I96" s="59">
        <f>'Template LCI EP Inputs'!O3</f>
        <v>40</v>
      </c>
      <c r="J96" s="60">
        <f>'Template LCI EP Inputs'!T3</f>
        <v>1</v>
      </c>
      <c r="K96" s="60">
        <f>'Template LCI EP Inputs'!U3</f>
        <v>1</v>
      </c>
      <c r="L96" s="60">
        <f>'Template LCI EP Inputs'!V3</f>
        <v>1</v>
      </c>
      <c r="M96" s="60">
        <f>'Template LCI EP Inputs'!W3</f>
        <v>1</v>
      </c>
      <c r="N96" s="60">
        <f>'Template LCI EP Inputs'!X3</f>
        <v>1</v>
      </c>
      <c r="O96" s="60">
        <f>'Template LCI EP Inputs'!Y3</f>
        <v>1</v>
      </c>
      <c r="P96" s="60">
        <f>'Template LCI EP Inputs'!Z3</f>
        <v>1</v>
      </c>
      <c r="Q96" s="60">
        <f>'Template LCI EP Inputs'!AA3</f>
        <v>1</v>
      </c>
      <c r="R96" s="60">
        <f>'Template LCI EP Inputs'!AB3</f>
        <v>1</v>
      </c>
      <c r="S96" s="60">
        <f>'Template LCI EP Inputs'!AC3</f>
        <v>1</v>
      </c>
      <c r="T96" s="60">
        <f>'Template LCI EP Inputs'!AD3</f>
        <v>1</v>
      </c>
      <c r="U96" s="60">
        <f>'Template LCI EP Inputs'!AE3</f>
        <v>1</v>
      </c>
      <c r="V96" s="61">
        <f>'Template LCI EP Inputs'!AL3</f>
        <v>0</v>
      </c>
      <c r="W96" s="61">
        <f>'Template LCI EP Inputs'!AM3</f>
        <v>3.7836015037428266</v>
      </c>
      <c r="X96" s="62">
        <f>'Template LCI EP Inputs'!R3</f>
        <v>36.427633662151564</v>
      </c>
      <c r="Y96" s="61">
        <v>0</v>
      </c>
      <c r="Z96" s="61">
        <v>0</v>
      </c>
      <c r="AA96" s="61">
        <v>0</v>
      </c>
      <c r="AB96" s="58">
        <v>1</v>
      </c>
      <c r="AC96" s="61">
        <v>0</v>
      </c>
    </row>
    <row r="97" spans="1:29" x14ac:dyDescent="0.25">
      <c r="A97" s="85" t="s">
        <v>56</v>
      </c>
      <c r="B97" s="85" t="str">
        <f>'Template LCI EP Inputs'!G4</f>
        <v>Auto DR</v>
      </c>
      <c r="C97" s="42" t="str">
        <f>'Template LCI EP Inputs'!B4</f>
        <v>DRIgsld302</v>
      </c>
      <c r="D97" s="43">
        <f>'Template LCI EP Inputs'!L4</f>
        <v>1</v>
      </c>
      <c r="E97" s="43">
        <f>'Template LCI EP Inputs'!M4</f>
        <v>0.60597520422908913</v>
      </c>
      <c r="F97" s="43">
        <f>'Template LCI EP Inputs'!N4</f>
        <v>9.1808985896303583E-3</v>
      </c>
      <c r="G97" s="44">
        <v>0</v>
      </c>
      <c r="H97" s="42" t="str">
        <f>'Template LCI EP Inputs'!S4</f>
        <v>GSLD</v>
      </c>
      <c r="I97" s="45">
        <f>'Template LCI EP Inputs'!O4</f>
        <v>40</v>
      </c>
      <c r="J97" s="46">
        <f>'Template LCI EP Inputs'!T4</f>
        <v>1</v>
      </c>
      <c r="K97" s="46">
        <f>'Template LCI EP Inputs'!U4</f>
        <v>1</v>
      </c>
      <c r="L97" s="46">
        <f>'Template LCI EP Inputs'!V4</f>
        <v>1</v>
      </c>
      <c r="M97" s="46">
        <f>'Template LCI EP Inputs'!W4</f>
        <v>1</v>
      </c>
      <c r="N97" s="46">
        <f>'Template LCI EP Inputs'!X4</f>
        <v>1</v>
      </c>
      <c r="O97" s="46">
        <f>'Template LCI EP Inputs'!Y4</f>
        <v>1</v>
      </c>
      <c r="P97" s="46">
        <f>'Template LCI EP Inputs'!Z4</f>
        <v>1</v>
      </c>
      <c r="Q97" s="46">
        <f>'Template LCI EP Inputs'!AA4</f>
        <v>1</v>
      </c>
      <c r="R97" s="46">
        <f>'Template LCI EP Inputs'!AB4</f>
        <v>1</v>
      </c>
      <c r="S97" s="46">
        <f>'Template LCI EP Inputs'!AC4</f>
        <v>1</v>
      </c>
      <c r="T97" s="46">
        <f>'Template LCI EP Inputs'!AD4</f>
        <v>1</v>
      </c>
      <c r="U97" s="46">
        <f>'Template LCI EP Inputs'!AE4</f>
        <v>1</v>
      </c>
      <c r="V97" s="47">
        <f>'Template LCI EP Inputs'!AL4</f>
        <v>0</v>
      </c>
      <c r="W97" s="47">
        <f>'Template LCI EP Inputs'!AM4</f>
        <v>0.94563255473192687</v>
      </c>
      <c r="X97" s="48">
        <f>'Template LCI EP Inputs'!R4</f>
        <v>9.1043298953928407</v>
      </c>
      <c r="Y97" s="47">
        <v>0</v>
      </c>
      <c r="Z97" s="47">
        <v>0</v>
      </c>
      <c r="AA97" s="47">
        <v>0</v>
      </c>
      <c r="AB97" s="44">
        <v>1</v>
      </c>
      <c r="AC97" s="47">
        <v>0</v>
      </c>
    </row>
    <row r="98" spans="1:29" x14ac:dyDescent="0.25">
      <c r="A98" s="85" t="s">
        <v>56</v>
      </c>
      <c r="B98" s="85" t="str">
        <f>'Template LCI EP Inputs'!G5</f>
        <v>Auto DR</v>
      </c>
      <c r="C98" s="42" t="str">
        <f>'Template LCI EP Inputs'!B5</f>
        <v>DRIgsld303</v>
      </c>
      <c r="D98" s="43">
        <f>'Template LCI EP Inputs'!L5</f>
        <v>1</v>
      </c>
      <c r="E98" s="43">
        <f>'Template LCI EP Inputs'!M5</f>
        <v>0.67641884789296591</v>
      </c>
      <c r="F98" s="43">
        <f>'Template LCI EP Inputs'!N5</f>
        <v>3.8561412519965174E-3</v>
      </c>
      <c r="G98" s="44">
        <v>0</v>
      </c>
      <c r="H98" s="42" t="str">
        <f>'Template LCI EP Inputs'!S5</f>
        <v>GSLD</v>
      </c>
      <c r="I98" s="45">
        <f>'Template LCI EP Inputs'!O5</f>
        <v>40</v>
      </c>
      <c r="J98" s="46">
        <f>'Template LCI EP Inputs'!T5</f>
        <v>1</v>
      </c>
      <c r="K98" s="46">
        <f>'Template LCI EP Inputs'!U5</f>
        <v>1</v>
      </c>
      <c r="L98" s="46">
        <f>'Template LCI EP Inputs'!V5</f>
        <v>1</v>
      </c>
      <c r="M98" s="46">
        <f>'Template LCI EP Inputs'!W5</f>
        <v>1</v>
      </c>
      <c r="N98" s="46">
        <f>'Template LCI EP Inputs'!X5</f>
        <v>1</v>
      </c>
      <c r="O98" s="46">
        <f>'Template LCI EP Inputs'!Y5</f>
        <v>1</v>
      </c>
      <c r="P98" s="46">
        <f>'Template LCI EP Inputs'!Z5</f>
        <v>1</v>
      </c>
      <c r="Q98" s="46">
        <f>'Template LCI EP Inputs'!AA5</f>
        <v>1</v>
      </c>
      <c r="R98" s="46">
        <f>'Template LCI EP Inputs'!AB5</f>
        <v>1</v>
      </c>
      <c r="S98" s="46">
        <f>'Template LCI EP Inputs'!AC5</f>
        <v>1</v>
      </c>
      <c r="T98" s="46">
        <f>'Template LCI EP Inputs'!AD5</f>
        <v>1</v>
      </c>
      <c r="U98" s="46">
        <f>'Template LCI EP Inputs'!AE5</f>
        <v>1</v>
      </c>
      <c r="V98" s="47">
        <f>'Template LCI EP Inputs'!AL5</f>
        <v>0</v>
      </c>
      <c r="W98" s="47">
        <f>'Template LCI EP Inputs'!AM5</f>
        <v>0.39718254895564131</v>
      </c>
      <c r="X98" s="48">
        <f>'Template LCI EP Inputs'!R5</f>
        <v>3.8239810339548663</v>
      </c>
      <c r="Y98" s="47">
        <v>0</v>
      </c>
      <c r="Z98" s="47">
        <v>0</v>
      </c>
      <c r="AA98" s="47">
        <v>0</v>
      </c>
      <c r="AB98" s="44">
        <v>1</v>
      </c>
      <c r="AC98" s="47">
        <v>0</v>
      </c>
    </row>
    <row r="99" spans="1:29" x14ac:dyDescent="0.25">
      <c r="A99" s="85" t="s">
        <v>56</v>
      </c>
      <c r="B99" s="85" t="str">
        <f>'Template LCI EP Inputs'!G6</f>
        <v>Auto DR</v>
      </c>
      <c r="C99" s="42" t="str">
        <f>'Template LCI EP Inputs'!B6</f>
        <v>DRIgsld304</v>
      </c>
      <c r="D99" s="43">
        <f>'Template LCI EP Inputs'!L6</f>
        <v>1</v>
      </c>
      <c r="E99" s="43">
        <f>'Template LCI EP Inputs'!M6</f>
        <v>0.71308070227507259</v>
      </c>
      <c r="F99" s="43">
        <f>'Template LCI EP Inputs'!N6</f>
        <v>2.5237363715081267E-3</v>
      </c>
      <c r="G99" s="44">
        <v>0</v>
      </c>
      <c r="H99" s="42" t="str">
        <f>'Template LCI EP Inputs'!S6</f>
        <v>GSLD</v>
      </c>
      <c r="I99" s="45">
        <f>'Template LCI EP Inputs'!O6</f>
        <v>40</v>
      </c>
      <c r="J99" s="46">
        <f>'Template LCI EP Inputs'!T6</f>
        <v>1</v>
      </c>
      <c r="K99" s="46">
        <f>'Template LCI EP Inputs'!U6</f>
        <v>1</v>
      </c>
      <c r="L99" s="46">
        <f>'Template LCI EP Inputs'!V6</f>
        <v>1</v>
      </c>
      <c r="M99" s="46">
        <f>'Template LCI EP Inputs'!W6</f>
        <v>1</v>
      </c>
      <c r="N99" s="46">
        <f>'Template LCI EP Inputs'!X6</f>
        <v>1</v>
      </c>
      <c r="O99" s="46">
        <f>'Template LCI EP Inputs'!Y6</f>
        <v>1</v>
      </c>
      <c r="P99" s="46">
        <f>'Template LCI EP Inputs'!Z6</f>
        <v>1</v>
      </c>
      <c r="Q99" s="46">
        <f>'Template LCI EP Inputs'!AA6</f>
        <v>1</v>
      </c>
      <c r="R99" s="46">
        <f>'Template LCI EP Inputs'!AB6</f>
        <v>1</v>
      </c>
      <c r="S99" s="46">
        <f>'Template LCI EP Inputs'!AC6</f>
        <v>1</v>
      </c>
      <c r="T99" s="46">
        <f>'Template LCI EP Inputs'!AD6</f>
        <v>1</v>
      </c>
      <c r="U99" s="46">
        <f>'Template LCI EP Inputs'!AE6</f>
        <v>1</v>
      </c>
      <c r="V99" s="47">
        <f>'Template LCI EP Inputs'!AL6</f>
        <v>0</v>
      </c>
      <c r="W99" s="47">
        <f>'Template LCI EP Inputs'!AM6</f>
        <v>0.25994484626533704</v>
      </c>
      <c r="X99" s="48">
        <f>'Template LCI EP Inputs'!R6</f>
        <v>2.5026884101697489</v>
      </c>
      <c r="Y99" s="47">
        <v>0</v>
      </c>
      <c r="Z99" s="47">
        <v>0</v>
      </c>
      <c r="AA99" s="47">
        <v>0</v>
      </c>
      <c r="AB99" s="44">
        <v>1</v>
      </c>
      <c r="AC99" s="47">
        <v>0</v>
      </c>
    </row>
    <row r="100" spans="1:29" x14ac:dyDescent="0.25">
      <c r="A100" s="85" t="s">
        <v>56</v>
      </c>
      <c r="B100" s="85" t="str">
        <f>'Template LCI EP Inputs'!G7</f>
        <v>CPP</v>
      </c>
      <c r="C100" s="42" t="str">
        <f>'Template LCI EP Inputs'!B7</f>
        <v>DRIgsld305</v>
      </c>
      <c r="D100" s="43">
        <f>'Template LCI EP Inputs'!L7</f>
        <v>1</v>
      </c>
      <c r="E100" s="43">
        <f>'Template LCI EP Inputs'!M7</f>
        <v>0.58421929607379708</v>
      </c>
      <c r="F100" s="43">
        <f>'Template LCI EP Inputs'!N7</f>
        <v>3.6733995181969188E-2</v>
      </c>
      <c r="G100" s="44">
        <v>0</v>
      </c>
      <c r="H100" s="42" t="str">
        <f>'Template LCI EP Inputs'!S7</f>
        <v>GSLD</v>
      </c>
      <c r="I100" s="45">
        <f>'Template LCI EP Inputs'!O7</f>
        <v>40</v>
      </c>
      <c r="J100" s="46">
        <f>'Template LCI EP Inputs'!T7</f>
        <v>1</v>
      </c>
      <c r="K100" s="46">
        <f>'Template LCI EP Inputs'!U7</f>
        <v>1</v>
      </c>
      <c r="L100" s="46">
        <f>'Template LCI EP Inputs'!V7</f>
        <v>1</v>
      </c>
      <c r="M100" s="46">
        <f>'Template LCI EP Inputs'!W7</f>
        <v>1</v>
      </c>
      <c r="N100" s="46">
        <f>'Template LCI EP Inputs'!X7</f>
        <v>1</v>
      </c>
      <c r="O100" s="46">
        <f>'Template LCI EP Inputs'!Y7</f>
        <v>1</v>
      </c>
      <c r="P100" s="46">
        <f>'Template LCI EP Inputs'!Z7</f>
        <v>1</v>
      </c>
      <c r="Q100" s="46">
        <f>'Template LCI EP Inputs'!AA7</f>
        <v>1</v>
      </c>
      <c r="R100" s="46">
        <f>'Template LCI EP Inputs'!AB7</f>
        <v>1</v>
      </c>
      <c r="S100" s="46">
        <f>'Template LCI EP Inputs'!AC7</f>
        <v>1</v>
      </c>
      <c r="T100" s="46">
        <f>'Template LCI EP Inputs'!AD7</f>
        <v>1</v>
      </c>
      <c r="U100" s="46">
        <f>'Template LCI EP Inputs'!AE7</f>
        <v>1</v>
      </c>
      <c r="V100" s="47">
        <f>'Template LCI EP Inputs'!AL7</f>
        <v>0</v>
      </c>
      <c r="W100" s="47">
        <f>'Template LCI EP Inputs'!AM7</f>
        <v>3.7836015037428266</v>
      </c>
      <c r="X100" s="48">
        <f>'Template LCI EP Inputs'!R7</f>
        <v>36.427633662151564</v>
      </c>
      <c r="Y100" s="47">
        <v>0</v>
      </c>
      <c r="Z100" s="47">
        <v>0</v>
      </c>
      <c r="AA100" s="47">
        <v>0</v>
      </c>
      <c r="AB100" s="44">
        <v>1</v>
      </c>
      <c r="AC100" s="47">
        <v>0</v>
      </c>
    </row>
    <row r="101" spans="1:29" x14ac:dyDescent="0.25">
      <c r="A101" s="85" t="s">
        <v>56</v>
      </c>
      <c r="B101" s="85" t="str">
        <f>'Template LCI EP Inputs'!G8</f>
        <v>CPP</v>
      </c>
      <c r="C101" s="42" t="str">
        <f>'Template LCI EP Inputs'!B8</f>
        <v>DRIgsld306</v>
      </c>
      <c r="D101" s="43">
        <f>'Template LCI EP Inputs'!L8</f>
        <v>1</v>
      </c>
      <c r="E101" s="43">
        <f>'Template LCI EP Inputs'!M8</f>
        <v>0.60597520422908913</v>
      </c>
      <c r="F101" s="43">
        <f>'Template LCI EP Inputs'!N8</f>
        <v>9.1808985896303583E-3</v>
      </c>
      <c r="G101" s="44">
        <v>0</v>
      </c>
      <c r="H101" s="42" t="str">
        <f>'Template LCI EP Inputs'!S8</f>
        <v>GSLD</v>
      </c>
      <c r="I101" s="45">
        <f>'Template LCI EP Inputs'!O8</f>
        <v>40</v>
      </c>
      <c r="J101" s="46">
        <f>'Template LCI EP Inputs'!T8</f>
        <v>1</v>
      </c>
      <c r="K101" s="46">
        <f>'Template LCI EP Inputs'!U8</f>
        <v>1</v>
      </c>
      <c r="L101" s="46">
        <f>'Template LCI EP Inputs'!V8</f>
        <v>1</v>
      </c>
      <c r="M101" s="46">
        <f>'Template LCI EP Inputs'!W8</f>
        <v>1</v>
      </c>
      <c r="N101" s="46">
        <f>'Template LCI EP Inputs'!X8</f>
        <v>1</v>
      </c>
      <c r="O101" s="46">
        <f>'Template LCI EP Inputs'!Y8</f>
        <v>1</v>
      </c>
      <c r="P101" s="46">
        <f>'Template LCI EP Inputs'!Z8</f>
        <v>1</v>
      </c>
      <c r="Q101" s="46">
        <f>'Template LCI EP Inputs'!AA8</f>
        <v>1</v>
      </c>
      <c r="R101" s="46">
        <f>'Template LCI EP Inputs'!AB8</f>
        <v>1</v>
      </c>
      <c r="S101" s="46">
        <f>'Template LCI EP Inputs'!AC8</f>
        <v>1</v>
      </c>
      <c r="T101" s="46">
        <f>'Template LCI EP Inputs'!AD8</f>
        <v>1</v>
      </c>
      <c r="U101" s="46">
        <f>'Template LCI EP Inputs'!AE8</f>
        <v>1</v>
      </c>
      <c r="V101" s="47">
        <f>'Template LCI EP Inputs'!AL8</f>
        <v>0</v>
      </c>
      <c r="W101" s="47">
        <f>'Template LCI EP Inputs'!AM8</f>
        <v>0.94563255473192687</v>
      </c>
      <c r="X101" s="48">
        <f>'Template LCI EP Inputs'!R8</f>
        <v>9.1043298953928407</v>
      </c>
      <c r="Y101" s="47">
        <v>0</v>
      </c>
      <c r="Z101" s="47">
        <v>0</v>
      </c>
      <c r="AA101" s="47">
        <v>0</v>
      </c>
      <c r="AB101" s="44">
        <v>1</v>
      </c>
      <c r="AC101" s="47">
        <v>0</v>
      </c>
    </row>
    <row r="102" spans="1:29" x14ac:dyDescent="0.25">
      <c r="A102" s="85" t="s">
        <v>56</v>
      </c>
      <c r="B102" s="85" t="str">
        <f>'Template LCI EP Inputs'!G9</f>
        <v>CPP</v>
      </c>
      <c r="C102" s="42" t="str">
        <f>'Template LCI EP Inputs'!B9</f>
        <v>DRIgsld307</v>
      </c>
      <c r="D102" s="43">
        <f>'Template LCI EP Inputs'!L9</f>
        <v>1</v>
      </c>
      <c r="E102" s="43">
        <f>'Template LCI EP Inputs'!M9</f>
        <v>0.67641884789296591</v>
      </c>
      <c r="F102" s="43">
        <f>'Template LCI EP Inputs'!N9</f>
        <v>3.8561412519965174E-3</v>
      </c>
      <c r="G102" s="44">
        <v>0</v>
      </c>
      <c r="H102" s="42" t="str">
        <f>'Template LCI EP Inputs'!S9</f>
        <v>GSLD</v>
      </c>
      <c r="I102" s="45">
        <f>'Template LCI EP Inputs'!O9</f>
        <v>40</v>
      </c>
      <c r="J102" s="46">
        <f>'Template LCI EP Inputs'!T9</f>
        <v>1</v>
      </c>
      <c r="K102" s="46">
        <f>'Template LCI EP Inputs'!U9</f>
        <v>1</v>
      </c>
      <c r="L102" s="46">
        <f>'Template LCI EP Inputs'!V9</f>
        <v>1</v>
      </c>
      <c r="M102" s="46">
        <f>'Template LCI EP Inputs'!W9</f>
        <v>1</v>
      </c>
      <c r="N102" s="46">
        <f>'Template LCI EP Inputs'!X9</f>
        <v>1</v>
      </c>
      <c r="O102" s="46">
        <f>'Template LCI EP Inputs'!Y9</f>
        <v>1</v>
      </c>
      <c r="P102" s="46">
        <f>'Template LCI EP Inputs'!Z9</f>
        <v>1</v>
      </c>
      <c r="Q102" s="46">
        <f>'Template LCI EP Inputs'!AA9</f>
        <v>1</v>
      </c>
      <c r="R102" s="46">
        <f>'Template LCI EP Inputs'!AB9</f>
        <v>1</v>
      </c>
      <c r="S102" s="46">
        <f>'Template LCI EP Inputs'!AC9</f>
        <v>1</v>
      </c>
      <c r="T102" s="46">
        <f>'Template LCI EP Inputs'!AD9</f>
        <v>1</v>
      </c>
      <c r="U102" s="46">
        <f>'Template LCI EP Inputs'!AE9</f>
        <v>1</v>
      </c>
      <c r="V102" s="47">
        <f>'Template LCI EP Inputs'!AL9</f>
        <v>0</v>
      </c>
      <c r="W102" s="47">
        <f>'Template LCI EP Inputs'!AM9</f>
        <v>0.39718254895564131</v>
      </c>
      <c r="X102" s="48">
        <f>'Template LCI EP Inputs'!R9</f>
        <v>3.8239810339548663</v>
      </c>
      <c r="Y102" s="47">
        <v>0</v>
      </c>
      <c r="Z102" s="47">
        <v>0</v>
      </c>
      <c r="AA102" s="47">
        <v>0</v>
      </c>
      <c r="AB102" s="44">
        <v>1</v>
      </c>
      <c r="AC102" s="47">
        <v>0</v>
      </c>
    </row>
    <row r="103" spans="1:29" x14ac:dyDescent="0.25">
      <c r="A103" s="85" t="s">
        <v>56</v>
      </c>
      <c r="B103" s="85" t="str">
        <f>'Template LCI EP Inputs'!G10</f>
        <v>CPP</v>
      </c>
      <c r="C103" s="42" t="str">
        <f>'Template LCI EP Inputs'!B10</f>
        <v>DRIgsld308</v>
      </c>
      <c r="D103" s="43">
        <f>'Template LCI EP Inputs'!L10</f>
        <v>1</v>
      </c>
      <c r="E103" s="43">
        <f>'Template LCI EP Inputs'!M10</f>
        <v>0.71308070227507259</v>
      </c>
      <c r="F103" s="43">
        <f>'Template LCI EP Inputs'!N10</f>
        <v>2.5237363715081267E-3</v>
      </c>
      <c r="G103" s="44">
        <v>0</v>
      </c>
      <c r="H103" s="42" t="str">
        <f>'Template LCI EP Inputs'!S10</f>
        <v>GSLD</v>
      </c>
      <c r="I103" s="45">
        <f>'Template LCI EP Inputs'!O10</f>
        <v>40</v>
      </c>
      <c r="J103" s="46">
        <f>'Template LCI EP Inputs'!T10</f>
        <v>1</v>
      </c>
      <c r="K103" s="46">
        <f>'Template LCI EP Inputs'!U10</f>
        <v>1</v>
      </c>
      <c r="L103" s="46">
        <f>'Template LCI EP Inputs'!V10</f>
        <v>1</v>
      </c>
      <c r="M103" s="46">
        <f>'Template LCI EP Inputs'!W10</f>
        <v>1</v>
      </c>
      <c r="N103" s="46">
        <f>'Template LCI EP Inputs'!X10</f>
        <v>1</v>
      </c>
      <c r="O103" s="46">
        <f>'Template LCI EP Inputs'!Y10</f>
        <v>1</v>
      </c>
      <c r="P103" s="46">
        <f>'Template LCI EP Inputs'!Z10</f>
        <v>1</v>
      </c>
      <c r="Q103" s="46">
        <f>'Template LCI EP Inputs'!AA10</f>
        <v>1</v>
      </c>
      <c r="R103" s="46">
        <f>'Template LCI EP Inputs'!AB10</f>
        <v>1</v>
      </c>
      <c r="S103" s="46">
        <f>'Template LCI EP Inputs'!AC10</f>
        <v>1</v>
      </c>
      <c r="T103" s="46">
        <f>'Template LCI EP Inputs'!AD10</f>
        <v>1</v>
      </c>
      <c r="U103" s="46">
        <f>'Template LCI EP Inputs'!AE10</f>
        <v>1</v>
      </c>
      <c r="V103" s="47">
        <f>'Template LCI EP Inputs'!AL10</f>
        <v>0</v>
      </c>
      <c r="W103" s="47">
        <f>'Template LCI EP Inputs'!AM10</f>
        <v>0.25994484626533704</v>
      </c>
      <c r="X103" s="48">
        <f>'Template LCI EP Inputs'!R10</f>
        <v>2.5026884101697489</v>
      </c>
      <c r="Y103" s="47">
        <v>0</v>
      </c>
      <c r="Z103" s="47">
        <v>0</v>
      </c>
      <c r="AA103" s="47">
        <v>0</v>
      </c>
      <c r="AB103" s="44">
        <v>1</v>
      </c>
      <c r="AC103" s="47">
        <v>0</v>
      </c>
    </row>
    <row r="104" spans="1:29" x14ac:dyDescent="0.25">
      <c r="A104" s="85" t="s">
        <v>56</v>
      </c>
      <c r="B104" s="85" t="str">
        <f>'Template LCI EP Inputs'!G11</f>
        <v>Firm Service Level</v>
      </c>
      <c r="C104" s="42" t="str">
        <f>'Template LCI EP Inputs'!B11</f>
        <v>DRIgsld309</v>
      </c>
      <c r="D104" s="43">
        <f>'Template LCI EP Inputs'!L11</f>
        <v>1</v>
      </c>
      <c r="E104" s="43">
        <f>'Template LCI EP Inputs'!M11</f>
        <v>0.58421929607379708</v>
      </c>
      <c r="F104" s="43">
        <f>'Template LCI EP Inputs'!N11</f>
        <v>3.6733995181969188E-2</v>
      </c>
      <c r="G104" s="44">
        <v>0</v>
      </c>
      <c r="H104" s="42" t="str">
        <f>'Template LCI EP Inputs'!S11</f>
        <v>GSLD</v>
      </c>
      <c r="I104" s="45">
        <f>'Template LCI EP Inputs'!O11</f>
        <v>40</v>
      </c>
      <c r="J104" s="46">
        <f>'Template LCI EP Inputs'!T11</f>
        <v>1</v>
      </c>
      <c r="K104" s="46">
        <f>'Template LCI EP Inputs'!U11</f>
        <v>1</v>
      </c>
      <c r="L104" s="46">
        <f>'Template LCI EP Inputs'!V11</f>
        <v>1</v>
      </c>
      <c r="M104" s="46">
        <f>'Template LCI EP Inputs'!W11</f>
        <v>1</v>
      </c>
      <c r="N104" s="46">
        <f>'Template LCI EP Inputs'!X11</f>
        <v>1</v>
      </c>
      <c r="O104" s="46">
        <f>'Template LCI EP Inputs'!Y11</f>
        <v>1</v>
      </c>
      <c r="P104" s="46">
        <f>'Template LCI EP Inputs'!Z11</f>
        <v>1</v>
      </c>
      <c r="Q104" s="46">
        <f>'Template LCI EP Inputs'!AA11</f>
        <v>1</v>
      </c>
      <c r="R104" s="46">
        <f>'Template LCI EP Inputs'!AB11</f>
        <v>1</v>
      </c>
      <c r="S104" s="46">
        <f>'Template LCI EP Inputs'!AC11</f>
        <v>1</v>
      </c>
      <c r="T104" s="46">
        <f>'Template LCI EP Inputs'!AD11</f>
        <v>1</v>
      </c>
      <c r="U104" s="46">
        <f>'Template LCI EP Inputs'!AE11</f>
        <v>1</v>
      </c>
      <c r="V104" s="47">
        <f>'Template LCI EP Inputs'!AL11</f>
        <v>0</v>
      </c>
      <c r="W104" s="47">
        <f>'Template LCI EP Inputs'!AM11</f>
        <v>3.7836015037428266</v>
      </c>
      <c r="X104" s="48">
        <f>'Template LCI EP Inputs'!R11</f>
        <v>36.427633662151564</v>
      </c>
      <c r="Y104" s="47">
        <v>0</v>
      </c>
      <c r="Z104" s="47">
        <v>0</v>
      </c>
      <c r="AA104" s="47">
        <v>0</v>
      </c>
      <c r="AB104" s="44">
        <v>1</v>
      </c>
      <c r="AC104" s="47">
        <v>0</v>
      </c>
    </row>
    <row r="105" spans="1:29" x14ac:dyDescent="0.25">
      <c r="A105" s="85" t="s">
        <v>56</v>
      </c>
      <c r="B105" s="85" t="str">
        <f>'Template LCI EP Inputs'!G12</f>
        <v>Firm Service Level</v>
      </c>
      <c r="C105" s="42" t="str">
        <f>'Template LCI EP Inputs'!B12</f>
        <v>DRIgsld310</v>
      </c>
      <c r="D105" s="43">
        <f>'Template LCI EP Inputs'!L12</f>
        <v>1</v>
      </c>
      <c r="E105" s="43">
        <f>'Template LCI EP Inputs'!M12</f>
        <v>0.60597520422908913</v>
      </c>
      <c r="F105" s="43">
        <f>'Template LCI EP Inputs'!N12</f>
        <v>9.1808985896303583E-3</v>
      </c>
      <c r="G105" s="44">
        <v>0</v>
      </c>
      <c r="H105" s="42" t="str">
        <f>'Template LCI EP Inputs'!S12</f>
        <v>GSLD</v>
      </c>
      <c r="I105" s="45">
        <f>'Template LCI EP Inputs'!O12</f>
        <v>40</v>
      </c>
      <c r="J105" s="46">
        <f>'Template LCI EP Inputs'!T12</f>
        <v>1</v>
      </c>
      <c r="K105" s="46">
        <f>'Template LCI EP Inputs'!U12</f>
        <v>1</v>
      </c>
      <c r="L105" s="46">
        <f>'Template LCI EP Inputs'!V12</f>
        <v>1</v>
      </c>
      <c r="M105" s="46">
        <f>'Template LCI EP Inputs'!W12</f>
        <v>1</v>
      </c>
      <c r="N105" s="46">
        <f>'Template LCI EP Inputs'!X12</f>
        <v>1</v>
      </c>
      <c r="O105" s="46">
        <f>'Template LCI EP Inputs'!Y12</f>
        <v>1</v>
      </c>
      <c r="P105" s="46">
        <f>'Template LCI EP Inputs'!Z12</f>
        <v>1</v>
      </c>
      <c r="Q105" s="46">
        <f>'Template LCI EP Inputs'!AA12</f>
        <v>1</v>
      </c>
      <c r="R105" s="46">
        <f>'Template LCI EP Inputs'!AB12</f>
        <v>1</v>
      </c>
      <c r="S105" s="46">
        <f>'Template LCI EP Inputs'!AC12</f>
        <v>1</v>
      </c>
      <c r="T105" s="46">
        <f>'Template LCI EP Inputs'!AD12</f>
        <v>1</v>
      </c>
      <c r="U105" s="46">
        <f>'Template LCI EP Inputs'!AE12</f>
        <v>1</v>
      </c>
      <c r="V105" s="47">
        <f>'Template LCI EP Inputs'!AL12</f>
        <v>0</v>
      </c>
      <c r="W105" s="47">
        <f>'Template LCI EP Inputs'!AM12</f>
        <v>0.94563255473192687</v>
      </c>
      <c r="X105" s="48">
        <f>'Template LCI EP Inputs'!R12</f>
        <v>9.1043298953928407</v>
      </c>
      <c r="Y105" s="47">
        <v>0</v>
      </c>
      <c r="Z105" s="47">
        <v>0</v>
      </c>
      <c r="AA105" s="47">
        <v>0</v>
      </c>
      <c r="AB105" s="44">
        <v>1</v>
      </c>
      <c r="AC105" s="47">
        <v>0</v>
      </c>
    </row>
    <row r="106" spans="1:29" x14ac:dyDescent="0.25">
      <c r="A106" s="85" t="s">
        <v>56</v>
      </c>
      <c r="B106" s="85" t="str">
        <f>'Template LCI EP Inputs'!G13</f>
        <v>Firm Service Level</v>
      </c>
      <c r="C106" s="42" t="str">
        <f>'Template LCI EP Inputs'!B13</f>
        <v>DRIgsld311</v>
      </c>
      <c r="D106" s="43">
        <f>'Template LCI EP Inputs'!L13</f>
        <v>1</v>
      </c>
      <c r="E106" s="43">
        <f>'Template LCI EP Inputs'!M13</f>
        <v>0.67641884789296591</v>
      </c>
      <c r="F106" s="43">
        <f>'Template LCI EP Inputs'!N13</f>
        <v>3.8561412519965174E-3</v>
      </c>
      <c r="G106" s="44">
        <v>0</v>
      </c>
      <c r="H106" s="42" t="str">
        <f>'Template LCI EP Inputs'!S13</f>
        <v>GSLD</v>
      </c>
      <c r="I106" s="45">
        <f>'Template LCI EP Inputs'!O13</f>
        <v>40</v>
      </c>
      <c r="J106" s="46">
        <f>'Template LCI EP Inputs'!T13</f>
        <v>1</v>
      </c>
      <c r="K106" s="46">
        <f>'Template LCI EP Inputs'!U13</f>
        <v>1</v>
      </c>
      <c r="L106" s="46">
        <f>'Template LCI EP Inputs'!V13</f>
        <v>1</v>
      </c>
      <c r="M106" s="46">
        <f>'Template LCI EP Inputs'!W13</f>
        <v>1</v>
      </c>
      <c r="N106" s="46">
        <f>'Template LCI EP Inputs'!X13</f>
        <v>1</v>
      </c>
      <c r="O106" s="46">
        <f>'Template LCI EP Inputs'!Y13</f>
        <v>1</v>
      </c>
      <c r="P106" s="46">
        <f>'Template LCI EP Inputs'!Z13</f>
        <v>1</v>
      </c>
      <c r="Q106" s="46">
        <f>'Template LCI EP Inputs'!AA13</f>
        <v>1</v>
      </c>
      <c r="R106" s="46">
        <f>'Template LCI EP Inputs'!AB13</f>
        <v>1</v>
      </c>
      <c r="S106" s="46">
        <f>'Template LCI EP Inputs'!AC13</f>
        <v>1</v>
      </c>
      <c r="T106" s="46">
        <f>'Template LCI EP Inputs'!AD13</f>
        <v>1</v>
      </c>
      <c r="U106" s="46">
        <f>'Template LCI EP Inputs'!AE13</f>
        <v>1</v>
      </c>
      <c r="V106" s="47">
        <f>'Template LCI EP Inputs'!AL13</f>
        <v>0</v>
      </c>
      <c r="W106" s="47">
        <f>'Template LCI EP Inputs'!AM13</f>
        <v>0.39718254895564131</v>
      </c>
      <c r="X106" s="48">
        <f>'Template LCI EP Inputs'!R13</f>
        <v>3.8239810339548663</v>
      </c>
      <c r="Y106" s="47">
        <v>0</v>
      </c>
      <c r="Z106" s="47">
        <v>0</v>
      </c>
      <c r="AA106" s="47">
        <v>0</v>
      </c>
      <c r="AB106" s="44">
        <v>1</v>
      </c>
      <c r="AC106" s="47">
        <v>0</v>
      </c>
    </row>
    <row r="107" spans="1:29" x14ac:dyDescent="0.25">
      <c r="A107" s="85" t="s">
        <v>56</v>
      </c>
      <c r="B107" s="85" t="str">
        <f>'Template LCI EP Inputs'!G14</f>
        <v>Firm Service Level</v>
      </c>
      <c r="C107" s="42" t="str">
        <f>'Template LCI EP Inputs'!B14</f>
        <v>DRIgsld312</v>
      </c>
      <c r="D107" s="43">
        <f>'Template LCI EP Inputs'!L14</f>
        <v>1</v>
      </c>
      <c r="E107" s="43">
        <f>'Template LCI EP Inputs'!M14</f>
        <v>0.71308070227507259</v>
      </c>
      <c r="F107" s="43">
        <f>'Template LCI EP Inputs'!N14</f>
        <v>2.5237363715081267E-3</v>
      </c>
      <c r="G107" s="44">
        <v>0</v>
      </c>
      <c r="H107" s="42" t="str">
        <f>'Template LCI EP Inputs'!S14</f>
        <v>GSLD</v>
      </c>
      <c r="I107" s="45">
        <f>'Template LCI EP Inputs'!O14</f>
        <v>40</v>
      </c>
      <c r="J107" s="46">
        <f>'Template LCI EP Inputs'!T14</f>
        <v>1</v>
      </c>
      <c r="K107" s="46">
        <f>'Template LCI EP Inputs'!U14</f>
        <v>1</v>
      </c>
      <c r="L107" s="46">
        <f>'Template LCI EP Inputs'!V14</f>
        <v>1</v>
      </c>
      <c r="M107" s="46">
        <f>'Template LCI EP Inputs'!W14</f>
        <v>1</v>
      </c>
      <c r="N107" s="46">
        <f>'Template LCI EP Inputs'!X14</f>
        <v>1</v>
      </c>
      <c r="O107" s="46">
        <f>'Template LCI EP Inputs'!Y14</f>
        <v>1</v>
      </c>
      <c r="P107" s="46">
        <f>'Template LCI EP Inputs'!Z14</f>
        <v>1</v>
      </c>
      <c r="Q107" s="46">
        <f>'Template LCI EP Inputs'!AA14</f>
        <v>1</v>
      </c>
      <c r="R107" s="46">
        <f>'Template LCI EP Inputs'!AB14</f>
        <v>1</v>
      </c>
      <c r="S107" s="46">
        <f>'Template LCI EP Inputs'!AC14</f>
        <v>1</v>
      </c>
      <c r="T107" s="46">
        <f>'Template LCI EP Inputs'!AD14</f>
        <v>1</v>
      </c>
      <c r="U107" s="46">
        <f>'Template LCI EP Inputs'!AE14</f>
        <v>1</v>
      </c>
      <c r="V107" s="47">
        <f>'Template LCI EP Inputs'!AL14</f>
        <v>0</v>
      </c>
      <c r="W107" s="47">
        <f>'Template LCI EP Inputs'!AM14</f>
        <v>0.25994484626533704</v>
      </c>
      <c r="X107" s="48">
        <f>'Template LCI EP Inputs'!R14</f>
        <v>2.5026884101697489</v>
      </c>
      <c r="Y107" s="47">
        <v>0</v>
      </c>
      <c r="Z107" s="47">
        <v>0</v>
      </c>
      <c r="AA107" s="47">
        <v>0</v>
      </c>
      <c r="AB107" s="44">
        <v>1</v>
      </c>
      <c r="AC107" s="47">
        <v>0</v>
      </c>
    </row>
    <row r="108" spans="1:29" x14ac:dyDescent="0.25">
      <c r="A108" s="85" t="s">
        <v>56</v>
      </c>
      <c r="B108" s="85" t="str">
        <f>'Template LCI EP Inputs'!G15</f>
        <v>Guaranteed Load Drop</v>
      </c>
      <c r="C108" s="42" t="str">
        <f>'Template LCI EP Inputs'!B15</f>
        <v>DRIgsld313</v>
      </c>
      <c r="D108" s="43">
        <f>'Template LCI EP Inputs'!L15</f>
        <v>1</v>
      </c>
      <c r="E108" s="43">
        <f>'Template LCI EP Inputs'!M15</f>
        <v>0.58421929607379708</v>
      </c>
      <c r="F108" s="43">
        <f>'Template LCI EP Inputs'!N15</f>
        <v>3.6733995181969188E-2</v>
      </c>
      <c r="G108" s="44">
        <v>0</v>
      </c>
      <c r="H108" s="42" t="str">
        <f>'Template LCI EP Inputs'!S15</f>
        <v>GSLD</v>
      </c>
      <c r="I108" s="45">
        <f>'Template LCI EP Inputs'!O15</f>
        <v>40</v>
      </c>
      <c r="J108" s="46">
        <f>'Template LCI EP Inputs'!T15</f>
        <v>1</v>
      </c>
      <c r="K108" s="46">
        <f>'Template LCI EP Inputs'!U15</f>
        <v>1</v>
      </c>
      <c r="L108" s="46">
        <f>'Template LCI EP Inputs'!V15</f>
        <v>1</v>
      </c>
      <c r="M108" s="46">
        <f>'Template LCI EP Inputs'!W15</f>
        <v>1</v>
      </c>
      <c r="N108" s="46">
        <f>'Template LCI EP Inputs'!X15</f>
        <v>1</v>
      </c>
      <c r="O108" s="46">
        <f>'Template LCI EP Inputs'!Y15</f>
        <v>1</v>
      </c>
      <c r="P108" s="46">
        <f>'Template LCI EP Inputs'!Z15</f>
        <v>1</v>
      </c>
      <c r="Q108" s="46">
        <f>'Template LCI EP Inputs'!AA15</f>
        <v>1</v>
      </c>
      <c r="R108" s="46">
        <f>'Template LCI EP Inputs'!AB15</f>
        <v>1</v>
      </c>
      <c r="S108" s="46">
        <f>'Template LCI EP Inputs'!AC15</f>
        <v>1</v>
      </c>
      <c r="T108" s="46">
        <f>'Template LCI EP Inputs'!AD15</f>
        <v>1</v>
      </c>
      <c r="U108" s="46">
        <f>'Template LCI EP Inputs'!AE15</f>
        <v>1</v>
      </c>
      <c r="V108" s="47">
        <f>'Template LCI EP Inputs'!AL15</f>
        <v>0</v>
      </c>
      <c r="W108" s="47">
        <f>'Template LCI EP Inputs'!AM15</f>
        <v>3.7836015037428266</v>
      </c>
      <c r="X108" s="48">
        <f>'Template LCI EP Inputs'!R15</f>
        <v>36.427633662151564</v>
      </c>
      <c r="Y108" s="47">
        <v>0</v>
      </c>
      <c r="Z108" s="47">
        <v>0</v>
      </c>
      <c r="AA108" s="47">
        <v>0</v>
      </c>
      <c r="AB108" s="44">
        <v>1</v>
      </c>
      <c r="AC108" s="47">
        <v>0</v>
      </c>
    </row>
    <row r="109" spans="1:29" x14ac:dyDescent="0.25">
      <c r="A109" s="85" t="s">
        <v>56</v>
      </c>
      <c r="B109" s="85" t="str">
        <f>'Template LCI EP Inputs'!G16</f>
        <v>Guaranteed Load Drop</v>
      </c>
      <c r="C109" s="42" t="str">
        <f>'Template LCI EP Inputs'!B16</f>
        <v>DRIgsld314</v>
      </c>
      <c r="D109" s="43">
        <f>'Template LCI EP Inputs'!L16</f>
        <v>1</v>
      </c>
      <c r="E109" s="43">
        <f>'Template LCI EP Inputs'!M16</f>
        <v>0.60597520422908913</v>
      </c>
      <c r="F109" s="43">
        <f>'Template LCI EP Inputs'!N16</f>
        <v>9.1808985896303583E-3</v>
      </c>
      <c r="G109" s="44">
        <v>0</v>
      </c>
      <c r="H109" s="42" t="str">
        <f>'Template LCI EP Inputs'!S16</f>
        <v>GSLD</v>
      </c>
      <c r="I109" s="45">
        <f>'Template LCI EP Inputs'!O16</f>
        <v>40</v>
      </c>
      <c r="J109" s="46">
        <f>'Template LCI EP Inputs'!T16</f>
        <v>1</v>
      </c>
      <c r="K109" s="46">
        <f>'Template LCI EP Inputs'!U16</f>
        <v>1</v>
      </c>
      <c r="L109" s="46">
        <f>'Template LCI EP Inputs'!V16</f>
        <v>1</v>
      </c>
      <c r="M109" s="46">
        <f>'Template LCI EP Inputs'!W16</f>
        <v>1</v>
      </c>
      <c r="N109" s="46">
        <f>'Template LCI EP Inputs'!X16</f>
        <v>1</v>
      </c>
      <c r="O109" s="46">
        <f>'Template LCI EP Inputs'!Y16</f>
        <v>1</v>
      </c>
      <c r="P109" s="46">
        <f>'Template LCI EP Inputs'!Z16</f>
        <v>1</v>
      </c>
      <c r="Q109" s="46">
        <f>'Template LCI EP Inputs'!AA16</f>
        <v>1</v>
      </c>
      <c r="R109" s="46">
        <f>'Template LCI EP Inputs'!AB16</f>
        <v>1</v>
      </c>
      <c r="S109" s="46">
        <f>'Template LCI EP Inputs'!AC16</f>
        <v>1</v>
      </c>
      <c r="T109" s="46">
        <f>'Template LCI EP Inputs'!AD16</f>
        <v>1</v>
      </c>
      <c r="U109" s="46">
        <f>'Template LCI EP Inputs'!AE16</f>
        <v>1</v>
      </c>
      <c r="V109" s="47">
        <f>'Template LCI EP Inputs'!AL16</f>
        <v>0</v>
      </c>
      <c r="W109" s="47">
        <f>'Template LCI EP Inputs'!AM16</f>
        <v>0.94563255473192687</v>
      </c>
      <c r="X109" s="48">
        <f>'Template LCI EP Inputs'!R16</f>
        <v>9.1043298953928407</v>
      </c>
      <c r="Y109" s="47">
        <v>0</v>
      </c>
      <c r="Z109" s="47">
        <v>0</v>
      </c>
      <c r="AA109" s="47">
        <v>0</v>
      </c>
      <c r="AB109" s="44">
        <v>1</v>
      </c>
      <c r="AC109" s="47">
        <v>0</v>
      </c>
    </row>
    <row r="110" spans="1:29" x14ac:dyDescent="0.25">
      <c r="A110" s="85" t="s">
        <v>56</v>
      </c>
      <c r="B110" s="85" t="str">
        <f>'Template LCI EP Inputs'!G17</f>
        <v>Guaranteed Load Drop</v>
      </c>
      <c r="C110" s="42" t="str">
        <f>'Template LCI EP Inputs'!B17</f>
        <v>DRIgsld315</v>
      </c>
      <c r="D110" s="43">
        <f>'Template LCI EP Inputs'!L17</f>
        <v>1</v>
      </c>
      <c r="E110" s="43">
        <f>'Template LCI EP Inputs'!M17</f>
        <v>0.67641884789296591</v>
      </c>
      <c r="F110" s="43">
        <f>'Template LCI EP Inputs'!N17</f>
        <v>3.8561412519965174E-3</v>
      </c>
      <c r="G110" s="44">
        <v>0</v>
      </c>
      <c r="H110" s="42" t="str">
        <f>'Template LCI EP Inputs'!S17</f>
        <v>GSLD</v>
      </c>
      <c r="I110" s="45">
        <f>'Template LCI EP Inputs'!O17</f>
        <v>40</v>
      </c>
      <c r="J110" s="46">
        <f>'Template LCI EP Inputs'!T17</f>
        <v>1</v>
      </c>
      <c r="K110" s="46">
        <f>'Template LCI EP Inputs'!U17</f>
        <v>1</v>
      </c>
      <c r="L110" s="46">
        <f>'Template LCI EP Inputs'!V17</f>
        <v>1</v>
      </c>
      <c r="M110" s="46">
        <f>'Template LCI EP Inputs'!W17</f>
        <v>1</v>
      </c>
      <c r="N110" s="46">
        <f>'Template LCI EP Inputs'!X17</f>
        <v>1</v>
      </c>
      <c r="O110" s="46">
        <f>'Template LCI EP Inputs'!Y17</f>
        <v>1</v>
      </c>
      <c r="P110" s="46">
        <f>'Template LCI EP Inputs'!Z17</f>
        <v>1</v>
      </c>
      <c r="Q110" s="46">
        <f>'Template LCI EP Inputs'!AA17</f>
        <v>1</v>
      </c>
      <c r="R110" s="46">
        <f>'Template LCI EP Inputs'!AB17</f>
        <v>1</v>
      </c>
      <c r="S110" s="46">
        <f>'Template LCI EP Inputs'!AC17</f>
        <v>1</v>
      </c>
      <c r="T110" s="46">
        <f>'Template LCI EP Inputs'!AD17</f>
        <v>1</v>
      </c>
      <c r="U110" s="46">
        <f>'Template LCI EP Inputs'!AE17</f>
        <v>1</v>
      </c>
      <c r="V110" s="47">
        <f>'Template LCI EP Inputs'!AL17</f>
        <v>0</v>
      </c>
      <c r="W110" s="47">
        <f>'Template LCI EP Inputs'!AM17</f>
        <v>0.39718254895564131</v>
      </c>
      <c r="X110" s="48">
        <f>'Template LCI EP Inputs'!R17</f>
        <v>3.8239810339548663</v>
      </c>
      <c r="Y110" s="47">
        <v>0</v>
      </c>
      <c r="Z110" s="47">
        <v>0</v>
      </c>
      <c r="AA110" s="47">
        <v>0</v>
      </c>
      <c r="AB110" s="44">
        <v>1</v>
      </c>
      <c r="AC110" s="47">
        <v>0</v>
      </c>
    </row>
    <row r="111" spans="1:29" x14ac:dyDescent="0.25">
      <c r="A111" s="85" t="s">
        <v>56</v>
      </c>
      <c r="B111" s="85" t="str">
        <f>'Template LCI EP Inputs'!G18</f>
        <v>Guaranteed Load Drop</v>
      </c>
      <c r="C111" s="42" t="str">
        <f>'Template LCI EP Inputs'!B18</f>
        <v>DRIgsld316</v>
      </c>
      <c r="D111" s="43">
        <f>'Template LCI EP Inputs'!L18</f>
        <v>1</v>
      </c>
      <c r="E111" s="43">
        <f>'Template LCI EP Inputs'!M18</f>
        <v>0.71308070227507259</v>
      </c>
      <c r="F111" s="43">
        <f>'Template LCI EP Inputs'!N18</f>
        <v>2.5237363715081267E-3</v>
      </c>
      <c r="G111" s="44">
        <v>0</v>
      </c>
      <c r="H111" s="42" t="str">
        <f>'Template LCI EP Inputs'!S18</f>
        <v>GSLD</v>
      </c>
      <c r="I111" s="45">
        <f>'Template LCI EP Inputs'!O18</f>
        <v>40</v>
      </c>
      <c r="J111" s="46">
        <f>'Template LCI EP Inputs'!T18</f>
        <v>1</v>
      </c>
      <c r="K111" s="46">
        <f>'Template LCI EP Inputs'!U18</f>
        <v>1</v>
      </c>
      <c r="L111" s="46">
        <f>'Template LCI EP Inputs'!V18</f>
        <v>1</v>
      </c>
      <c r="M111" s="46">
        <f>'Template LCI EP Inputs'!W18</f>
        <v>1</v>
      </c>
      <c r="N111" s="46">
        <f>'Template LCI EP Inputs'!X18</f>
        <v>1</v>
      </c>
      <c r="O111" s="46">
        <f>'Template LCI EP Inputs'!Y18</f>
        <v>1</v>
      </c>
      <c r="P111" s="46">
        <f>'Template LCI EP Inputs'!Z18</f>
        <v>1</v>
      </c>
      <c r="Q111" s="46">
        <f>'Template LCI EP Inputs'!AA18</f>
        <v>1</v>
      </c>
      <c r="R111" s="46">
        <f>'Template LCI EP Inputs'!AB18</f>
        <v>1</v>
      </c>
      <c r="S111" s="46">
        <f>'Template LCI EP Inputs'!AC18</f>
        <v>1</v>
      </c>
      <c r="T111" s="46">
        <f>'Template LCI EP Inputs'!AD18</f>
        <v>1</v>
      </c>
      <c r="U111" s="46">
        <f>'Template LCI EP Inputs'!AE18</f>
        <v>1</v>
      </c>
      <c r="V111" s="47">
        <f>'Template LCI EP Inputs'!AL18</f>
        <v>0</v>
      </c>
      <c r="W111" s="47">
        <f>'Template LCI EP Inputs'!AM18</f>
        <v>0.25994484626533704</v>
      </c>
      <c r="X111" s="48">
        <f>'Template LCI EP Inputs'!R18</f>
        <v>2.5026884101697489</v>
      </c>
      <c r="Y111" s="47">
        <v>0</v>
      </c>
      <c r="Z111" s="47">
        <v>0</v>
      </c>
      <c r="AA111" s="47">
        <v>0</v>
      </c>
      <c r="AB111" s="44">
        <v>1</v>
      </c>
      <c r="AC111" s="47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8D95-A57C-4894-A817-5E81AB2BDDA0}">
  <dimension ref="A1:BL44"/>
  <sheetViews>
    <sheetView workbookViewId="0">
      <selection activeCell="D1" sqref="D1"/>
    </sheetView>
  </sheetViews>
  <sheetFormatPr defaultRowHeight="15" x14ac:dyDescent="0.25"/>
  <cols>
    <col min="1" max="4" width="9" style="1"/>
    <col min="5" max="5" width="11.375" style="1" bestFit="1" customWidth="1"/>
    <col min="6" max="6" width="12" style="1" bestFit="1" customWidth="1"/>
    <col min="7" max="7" width="32.75" style="1" customWidth="1"/>
    <col min="8" max="13" width="7.75" style="1" bestFit="1" customWidth="1"/>
    <col min="14" max="31" width="9.75" style="1" customWidth="1"/>
    <col min="32" max="16384" width="9" style="1"/>
  </cols>
  <sheetData>
    <row r="1" spans="1:64" ht="51.75" x14ac:dyDescent="0.25">
      <c r="D1" s="100" t="s">
        <v>137</v>
      </c>
      <c r="G1" s="94" t="s">
        <v>57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5"/>
      <c r="AI1" s="96" t="s">
        <v>58</v>
      </c>
      <c r="AJ1" s="97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64" ht="64.5" thickBot="1" x14ac:dyDescent="0.3">
      <c r="A2" s="1" t="s">
        <v>59</v>
      </c>
      <c r="B2" s="1" t="s">
        <v>60</v>
      </c>
      <c r="C2" s="1" t="s">
        <v>61</v>
      </c>
      <c r="D2" s="99"/>
      <c r="E2" s="1" t="s">
        <v>34</v>
      </c>
      <c r="F2" s="1" t="s">
        <v>62</v>
      </c>
      <c r="G2" s="2" t="s">
        <v>63</v>
      </c>
      <c r="H2" s="3" t="s">
        <v>64</v>
      </c>
      <c r="I2" s="3" t="s">
        <v>65</v>
      </c>
      <c r="J2" s="4" t="s">
        <v>66</v>
      </c>
      <c r="K2" s="3" t="s">
        <v>67</v>
      </c>
      <c r="L2" s="3" t="s">
        <v>68</v>
      </c>
      <c r="M2" s="4" t="s">
        <v>69</v>
      </c>
      <c r="N2" s="2" t="s">
        <v>70</v>
      </c>
      <c r="O2" s="26" t="s">
        <v>24</v>
      </c>
      <c r="P2" s="26" t="s">
        <v>71</v>
      </c>
      <c r="Q2" s="26" t="s">
        <v>72</v>
      </c>
      <c r="R2" s="26" t="s">
        <v>73</v>
      </c>
      <c r="S2" s="26" t="s">
        <v>74</v>
      </c>
      <c r="T2" s="26" t="s">
        <v>75</v>
      </c>
      <c r="U2" s="26" t="s">
        <v>76</v>
      </c>
      <c r="V2" s="26" t="s">
        <v>77</v>
      </c>
      <c r="W2" s="26" t="s">
        <v>78</v>
      </c>
      <c r="X2" s="26" t="s">
        <v>79</v>
      </c>
      <c r="Y2" s="26" t="s">
        <v>80</v>
      </c>
      <c r="Z2" s="26" t="s">
        <v>81</v>
      </c>
      <c r="AA2" s="26" t="s">
        <v>82</v>
      </c>
      <c r="AB2" s="26" t="s">
        <v>83</v>
      </c>
      <c r="AC2" s="26" t="s">
        <v>84</v>
      </c>
      <c r="AD2" s="26" t="s">
        <v>85</v>
      </c>
      <c r="AE2" s="26" t="s">
        <v>59</v>
      </c>
      <c r="AF2" s="5" t="s">
        <v>86</v>
      </c>
      <c r="AG2" s="5" t="s">
        <v>87</v>
      </c>
      <c r="AH2" s="4" t="s">
        <v>69</v>
      </c>
      <c r="AI2" s="6">
        <v>2020</v>
      </c>
      <c r="AJ2" s="6">
        <v>2021</v>
      </c>
      <c r="AK2" s="6">
        <v>2022</v>
      </c>
      <c r="AL2" s="6">
        <v>2023</v>
      </c>
      <c r="AM2" s="6">
        <v>2024</v>
      </c>
      <c r="AN2" s="6">
        <v>2025</v>
      </c>
      <c r="AO2" s="6">
        <v>2026</v>
      </c>
      <c r="AP2" s="6">
        <v>2027</v>
      </c>
      <c r="AQ2" s="6">
        <v>2028</v>
      </c>
      <c r="AR2" s="6">
        <v>2029</v>
      </c>
      <c r="AS2" s="6">
        <v>2030</v>
      </c>
      <c r="AT2" s="6">
        <v>2031</v>
      </c>
      <c r="AU2" s="6">
        <v>2032</v>
      </c>
      <c r="AV2" s="6">
        <v>2033</v>
      </c>
      <c r="AW2" s="6">
        <v>2034</v>
      </c>
      <c r="AX2" s="6">
        <v>2035</v>
      </c>
      <c r="AY2" s="6">
        <v>2036</v>
      </c>
      <c r="AZ2" s="6">
        <v>2037</v>
      </c>
      <c r="BA2" s="6">
        <v>2038</v>
      </c>
      <c r="BB2" s="6">
        <v>2039</v>
      </c>
      <c r="BC2" s="6">
        <v>2040</v>
      </c>
      <c r="BD2" s="6">
        <v>2041</v>
      </c>
      <c r="BE2" s="6">
        <v>2042</v>
      </c>
      <c r="BF2" s="6">
        <v>2043</v>
      </c>
      <c r="BG2" s="6">
        <v>2044</v>
      </c>
      <c r="BH2" s="6">
        <v>2045</v>
      </c>
      <c r="BI2" s="6">
        <v>2046</v>
      </c>
      <c r="BJ2" s="6">
        <v>2047</v>
      </c>
      <c r="BK2" s="6">
        <v>2048</v>
      </c>
      <c r="BL2" s="6">
        <v>2049</v>
      </c>
    </row>
    <row r="3" spans="1:64" ht="15.75" x14ac:dyDescent="0.25">
      <c r="A3" s="25">
        <v>1</v>
      </c>
      <c r="B3" s="28" t="str">
        <f>AB3</f>
        <v>DRRSFrs101</v>
      </c>
      <c r="C3" s="25">
        <v>101</v>
      </c>
      <c r="D3" s="25" t="s">
        <v>88</v>
      </c>
      <c r="E3" s="25" t="s">
        <v>89</v>
      </c>
      <c r="F3" s="1" t="s">
        <v>90</v>
      </c>
      <c r="G3" s="7" t="s">
        <v>91</v>
      </c>
      <c r="H3" s="8">
        <v>0.82170625859384994</v>
      </c>
      <c r="I3" s="8">
        <v>0.35510923738226685</v>
      </c>
      <c r="K3" s="1">
        <v>1</v>
      </c>
      <c r="L3" s="9">
        <v>10</v>
      </c>
      <c r="N3" s="10">
        <v>0</v>
      </c>
      <c r="O3" s="28" t="s">
        <v>92</v>
      </c>
      <c r="P3" s="29">
        <v>1</v>
      </c>
      <c r="Q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>
        <v>1</v>
      </c>
      <c r="Z3" s="29">
        <v>1</v>
      </c>
      <c r="AA3" s="29">
        <v>1</v>
      </c>
      <c r="AB3" s="28" t="str">
        <f t="shared" ref="AB3:AB44" si="0">CONCATENATE(AC3,AD3,AE3)</f>
        <v>DRRSFrs101</v>
      </c>
      <c r="AC3" s="28" t="s">
        <v>93</v>
      </c>
      <c r="AD3" s="28" t="s">
        <v>94</v>
      </c>
      <c r="AE3" s="30">
        <f>C3</f>
        <v>101</v>
      </c>
      <c r="AF3" s="90">
        <v>175</v>
      </c>
      <c r="AG3" s="90">
        <v>16.7</v>
      </c>
    </row>
    <row r="4" spans="1:64" ht="15.75" x14ac:dyDescent="0.25">
      <c r="A4" s="25">
        <v>2</v>
      </c>
      <c r="B4" s="28" t="str">
        <f t="shared" ref="B4:B44" si="1">AB4</f>
        <v>DRRMFrs102</v>
      </c>
      <c r="C4" s="25">
        <v>102</v>
      </c>
      <c r="D4" s="25" t="s">
        <v>88</v>
      </c>
      <c r="E4" s="25" t="s">
        <v>95</v>
      </c>
      <c r="F4" s="1" t="s">
        <v>90</v>
      </c>
      <c r="G4" s="11" t="s">
        <v>91</v>
      </c>
      <c r="H4" s="12">
        <v>0.82170625859384994</v>
      </c>
      <c r="I4" s="12">
        <v>0.35510923738226685</v>
      </c>
      <c r="K4" s="1">
        <v>1</v>
      </c>
      <c r="L4" s="13">
        <v>10</v>
      </c>
      <c r="N4" s="14">
        <v>0</v>
      </c>
      <c r="O4" s="28" t="s">
        <v>92</v>
      </c>
      <c r="P4" s="29">
        <v>1</v>
      </c>
      <c r="Q4" s="29">
        <v>1</v>
      </c>
      <c r="R4" s="29">
        <v>1</v>
      </c>
      <c r="S4" s="29">
        <v>1</v>
      </c>
      <c r="T4" s="29">
        <v>1</v>
      </c>
      <c r="U4" s="29">
        <v>1</v>
      </c>
      <c r="V4" s="29">
        <v>1</v>
      </c>
      <c r="W4" s="29">
        <v>1</v>
      </c>
      <c r="X4" s="29">
        <v>1</v>
      </c>
      <c r="Y4" s="29">
        <v>1</v>
      </c>
      <c r="Z4" s="29">
        <v>1</v>
      </c>
      <c r="AA4" s="29">
        <v>1</v>
      </c>
      <c r="AB4" s="28" t="str">
        <f t="shared" si="0"/>
        <v>DRRMFrs102</v>
      </c>
      <c r="AC4" s="28" t="s">
        <v>96</v>
      </c>
      <c r="AD4" s="28" t="s">
        <v>94</v>
      </c>
      <c r="AE4" s="30">
        <f t="shared" ref="AE4:AE44" si="2">C4</f>
        <v>102</v>
      </c>
      <c r="AF4" s="90">
        <v>175</v>
      </c>
      <c r="AG4" s="90">
        <v>16.7</v>
      </c>
    </row>
    <row r="5" spans="1:64" ht="16.5" thickBot="1" x14ac:dyDescent="0.3">
      <c r="A5" s="25">
        <v>3</v>
      </c>
      <c r="B5" s="28" t="str">
        <f t="shared" si="1"/>
        <v>DRRMOrs103</v>
      </c>
      <c r="C5" s="25">
        <v>103</v>
      </c>
      <c r="D5" s="25" t="s">
        <v>88</v>
      </c>
      <c r="E5" s="25" t="s">
        <v>97</v>
      </c>
      <c r="F5" s="1" t="s">
        <v>90</v>
      </c>
      <c r="G5" s="15" t="s">
        <v>91</v>
      </c>
      <c r="H5" s="16">
        <v>0.82170625859384994</v>
      </c>
      <c r="I5" s="16">
        <v>0.35510923738226685</v>
      </c>
      <c r="K5" s="1">
        <v>1</v>
      </c>
      <c r="L5" s="17">
        <v>10</v>
      </c>
      <c r="N5" s="18">
        <v>0</v>
      </c>
      <c r="O5" s="28" t="s">
        <v>92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>
        <v>1</v>
      </c>
      <c r="Z5" s="29">
        <v>1</v>
      </c>
      <c r="AA5" s="29">
        <v>1</v>
      </c>
      <c r="AB5" s="28" t="str">
        <f t="shared" si="0"/>
        <v>DRRMOrs103</v>
      </c>
      <c r="AC5" s="28" t="s">
        <v>98</v>
      </c>
      <c r="AD5" s="28" t="s">
        <v>94</v>
      </c>
      <c r="AE5" s="30">
        <f t="shared" si="2"/>
        <v>103</v>
      </c>
      <c r="AF5" s="90">
        <v>175</v>
      </c>
      <c r="AG5" s="90">
        <v>16.7</v>
      </c>
    </row>
    <row r="6" spans="1:64" ht="15.75" x14ac:dyDescent="0.25">
      <c r="A6" s="25">
        <v>4</v>
      </c>
      <c r="B6" s="28" t="str">
        <f t="shared" si="1"/>
        <v>DRRSFrs104</v>
      </c>
      <c r="C6" s="25">
        <v>104</v>
      </c>
      <c r="D6" s="25" t="s">
        <v>88</v>
      </c>
      <c r="E6" s="25" t="s">
        <v>89</v>
      </c>
      <c r="F6" s="1" t="s">
        <v>90</v>
      </c>
      <c r="G6" s="7" t="s">
        <v>99</v>
      </c>
      <c r="H6" s="8">
        <v>0.82170625859384994</v>
      </c>
      <c r="I6" s="8">
        <v>0.35510923738226685</v>
      </c>
      <c r="K6" s="1">
        <v>1</v>
      </c>
      <c r="L6" s="9">
        <v>10</v>
      </c>
      <c r="N6" s="10">
        <v>257.52999999999997</v>
      </c>
      <c r="O6" s="28" t="s">
        <v>92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>
        <v>1</v>
      </c>
      <c r="X6" s="29">
        <v>1</v>
      </c>
      <c r="Y6" s="29">
        <v>1</v>
      </c>
      <c r="Z6" s="29">
        <v>1</v>
      </c>
      <c r="AA6" s="29">
        <v>1</v>
      </c>
      <c r="AB6" s="28" t="str">
        <f t="shared" si="0"/>
        <v>DRRSFrs104</v>
      </c>
      <c r="AC6" s="28" t="s">
        <v>93</v>
      </c>
      <c r="AD6" s="28" t="s">
        <v>94</v>
      </c>
      <c r="AE6" s="30">
        <f t="shared" si="2"/>
        <v>104</v>
      </c>
      <c r="AF6" s="90">
        <v>175</v>
      </c>
      <c r="AG6" s="90">
        <v>7.73</v>
      </c>
    </row>
    <row r="7" spans="1:64" ht="15.75" x14ac:dyDescent="0.25">
      <c r="A7" s="25">
        <v>5</v>
      </c>
      <c r="B7" s="28" t="str">
        <f t="shared" si="1"/>
        <v>DRRMFrs105</v>
      </c>
      <c r="C7" s="25">
        <v>105</v>
      </c>
      <c r="D7" s="25" t="s">
        <v>88</v>
      </c>
      <c r="E7" s="25" t="s">
        <v>95</v>
      </c>
      <c r="F7" s="1" t="s">
        <v>90</v>
      </c>
      <c r="G7" s="11" t="s">
        <v>99</v>
      </c>
      <c r="H7" s="12">
        <v>0.82170625859384994</v>
      </c>
      <c r="I7" s="12">
        <v>0.35510923738226685</v>
      </c>
      <c r="K7" s="1">
        <v>1</v>
      </c>
      <c r="L7" s="13">
        <v>10</v>
      </c>
      <c r="N7" s="14">
        <v>257.52999999999997</v>
      </c>
      <c r="O7" s="28" t="s">
        <v>92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>
        <v>1</v>
      </c>
      <c r="X7" s="29">
        <v>1</v>
      </c>
      <c r="Y7" s="29">
        <v>1</v>
      </c>
      <c r="Z7" s="29">
        <v>1</v>
      </c>
      <c r="AA7" s="29">
        <v>1</v>
      </c>
      <c r="AB7" s="28" t="str">
        <f t="shared" si="0"/>
        <v>DRRMFrs105</v>
      </c>
      <c r="AC7" s="28" t="s">
        <v>96</v>
      </c>
      <c r="AD7" s="28" t="s">
        <v>94</v>
      </c>
      <c r="AE7" s="30">
        <f t="shared" si="2"/>
        <v>105</v>
      </c>
      <c r="AF7" s="90">
        <v>175</v>
      </c>
      <c r="AG7" s="90">
        <v>7.73</v>
      </c>
    </row>
    <row r="8" spans="1:64" ht="16.5" thickBot="1" x14ac:dyDescent="0.3">
      <c r="A8" s="25">
        <v>6</v>
      </c>
      <c r="B8" s="28" t="str">
        <f t="shared" si="1"/>
        <v>DRRMOrs106</v>
      </c>
      <c r="C8" s="25">
        <v>106</v>
      </c>
      <c r="D8" s="25" t="s">
        <v>88</v>
      </c>
      <c r="E8" s="25" t="s">
        <v>97</v>
      </c>
      <c r="F8" s="1" t="s">
        <v>90</v>
      </c>
      <c r="G8" s="64" t="s">
        <v>99</v>
      </c>
      <c r="H8" s="65">
        <v>0.82170625859384994</v>
      </c>
      <c r="I8" s="65">
        <v>0.35510923738226685</v>
      </c>
      <c r="K8" s="1">
        <v>1</v>
      </c>
      <c r="L8" s="66">
        <v>10</v>
      </c>
      <c r="N8" s="67">
        <v>257.52999999999997</v>
      </c>
      <c r="O8" s="28" t="s">
        <v>92</v>
      </c>
      <c r="P8" s="68">
        <v>1</v>
      </c>
      <c r="Q8" s="68">
        <v>1</v>
      </c>
      <c r="R8" s="68">
        <v>1</v>
      </c>
      <c r="S8" s="68">
        <v>1</v>
      </c>
      <c r="T8" s="68">
        <v>1</v>
      </c>
      <c r="U8" s="68">
        <v>1</v>
      </c>
      <c r="V8" s="68">
        <v>1</v>
      </c>
      <c r="W8" s="68">
        <v>1</v>
      </c>
      <c r="X8" s="68">
        <v>1</v>
      </c>
      <c r="Y8" s="68">
        <v>1</v>
      </c>
      <c r="Z8" s="68">
        <v>1</v>
      </c>
      <c r="AA8" s="68">
        <v>1</v>
      </c>
      <c r="AB8" s="28" t="str">
        <f t="shared" si="0"/>
        <v>DRRMOrs106</v>
      </c>
      <c r="AC8" s="28" t="s">
        <v>98</v>
      </c>
      <c r="AD8" s="28" t="s">
        <v>94</v>
      </c>
      <c r="AE8" s="30">
        <f t="shared" si="2"/>
        <v>106</v>
      </c>
      <c r="AF8" s="90">
        <v>175</v>
      </c>
      <c r="AG8" s="90">
        <v>7.73</v>
      </c>
    </row>
    <row r="9" spans="1:64" s="71" customFormat="1" ht="15.75" x14ac:dyDescent="0.25">
      <c r="A9" s="69">
        <v>7</v>
      </c>
      <c r="B9" s="70" t="str">
        <f t="shared" si="1"/>
        <v>DRRSFrs107</v>
      </c>
      <c r="C9" s="69">
        <v>107</v>
      </c>
      <c r="D9" s="69" t="s">
        <v>88</v>
      </c>
      <c r="E9" s="25" t="s">
        <v>89</v>
      </c>
      <c r="F9" s="71" t="s">
        <v>100</v>
      </c>
      <c r="G9" s="7" t="s">
        <v>101</v>
      </c>
      <c r="H9" s="8">
        <v>2.4900000000000002</v>
      </c>
      <c r="I9" s="8">
        <v>0</v>
      </c>
      <c r="K9" s="71">
        <v>1</v>
      </c>
      <c r="L9" s="9">
        <v>15</v>
      </c>
      <c r="N9" s="10">
        <v>257.52999999999997</v>
      </c>
      <c r="O9" s="70" t="s">
        <v>92</v>
      </c>
      <c r="P9" s="72">
        <v>1</v>
      </c>
      <c r="Q9" s="72">
        <v>1</v>
      </c>
      <c r="R9" s="72">
        <v>1</v>
      </c>
      <c r="S9" s="72">
        <v>1</v>
      </c>
      <c r="T9" s="72">
        <v>1</v>
      </c>
      <c r="U9" s="72">
        <v>1</v>
      </c>
      <c r="V9" s="72">
        <v>1</v>
      </c>
      <c r="W9" s="72">
        <v>1</v>
      </c>
      <c r="X9" s="72">
        <v>1</v>
      </c>
      <c r="Y9" s="72">
        <v>1</v>
      </c>
      <c r="Z9" s="72">
        <v>1</v>
      </c>
      <c r="AA9" s="72">
        <v>1</v>
      </c>
      <c r="AB9" s="70" t="str">
        <f t="shared" si="0"/>
        <v>DRRSFrs107</v>
      </c>
      <c r="AC9" s="28" t="s">
        <v>93</v>
      </c>
      <c r="AD9" s="70" t="s">
        <v>94</v>
      </c>
      <c r="AE9" s="73">
        <f t="shared" si="2"/>
        <v>107</v>
      </c>
      <c r="AF9" s="89">
        <v>140.68</v>
      </c>
      <c r="AG9" s="89">
        <v>7.73</v>
      </c>
    </row>
    <row r="10" spans="1:64" ht="15.75" x14ac:dyDescent="0.25">
      <c r="A10" s="25">
        <v>8</v>
      </c>
      <c r="B10" s="28" t="str">
        <f t="shared" si="1"/>
        <v>DRRMFrs108</v>
      </c>
      <c r="C10" s="25">
        <v>108</v>
      </c>
      <c r="D10" s="25" t="s">
        <v>88</v>
      </c>
      <c r="E10" s="25" t="s">
        <v>95</v>
      </c>
      <c r="F10" s="1" t="s">
        <v>100</v>
      </c>
      <c r="G10" s="11" t="s">
        <v>101</v>
      </c>
      <c r="H10" s="12">
        <v>1.62</v>
      </c>
      <c r="I10" s="12">
        <v>0</v>
      </c>
      <c r="K10" s="1">
        <v>1</v>
      </c>
      <c r="L10" s="13">
        <v>15</v>
      </c>
      <c r="N10" s="14">
        <v>257.52999999999997</v>
      </c>
      <c r="O10" s="28" t="s">
        <v>92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8" t="str">
        <f t="shared" si="0"/>
        <v>DRRMFrs108</v>
      </c>
      <c r="AC10" s="28" t="s">
        <v>96</v>
      </c>
      <c r="AD10" s="28" t="s">
        <v>94</v>
      </c>
      <c r="AE10" s="30">
        <f t="shared" si="2"/>
        <v>108</v>
      </c>
      <c r="AF10" s="90">
        <v>140.68</v>
      </c>
      <c r="AG10" s="90">
        <v>7.73</v>
      </c>
    </row>
    <row r="11" spans="1:64" ht="16.5" thickBot="1" x14ac:dyDescent="0.3">
      <c r="A11" s="25">
        <v>9</v>
      </c>
      <c r="B11" s="28" t="str">
        <f t="shared" si="1"/>
        <v>DRRMOrs109</v>
      </c>
      <c r="C11" s="25">
        <v>109</v>
      </c>
      <c r="D11" s="25" t="s">
        <v>88</v>
      </c>
      <c r="E11" s="25" t="s">
        <v>97</v>
      </c>
      <c r="F11" s="1" t="s">
        <v>100</v>
      </c>
      <c r="G11" s="15" t="s">
        <v>101</v>
      </c>
      <c r="H11" s="16">
        <v>1.96</v>
      </c>
      <c r="I11" s="16">
        <v>0</v>
      </c>
      <c r="K11" s="1">
        <v>1</v>
      </c>
      <c r="L11" s="17">
        <v>15</v>
      </c>
      <c r="N11" s="18">
        <v>257.52999999999997</v>
      </c>
      <c r="O11" s="28" t="s">
        <v>92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>
        <v>1</v>
      </c>
      <c r="Z11" s="29">
        <v>1</v>
      </c>
      <c r="AA11" s="29">
        <v>1</v>
      </c>
      <c r="AB11" s="28" t="str">
        <f t="shared" si="0"/>
        <v>DRRMOrs109</v>
      </c>
      <c r="AC11" s="28" t="s">
        <v>98</v>
      </c>
      <c r="AD11" s="28" t="s">
        <v>94</v>
      </c>
      <c r="AE11" s="30">
        <f t="shared" si="2"/>
        <v>109</v>
      </c>
      <c r="AF11" s="90">
        <v>140.68</v>
      </c>
      <c r="AG11" s="90">
        <v>7.73</v>
      </c>
    </row>
    <row r="12" spans="1:64" ht="15.75" x14ac:dyDescent="0.25">
      <c r="A12" s="25">
        <v>10</v>
      </c>
      <c r="B12" s="28" t="str">
        <f t="shared" si="1"/>
        <v>DRRSFrs110</v>
      </c>
      <c r="C12" s="25">
        <v>110</v>
      </c>
      <c r="D12" s="25" t="s">
        <v>88</v>
      </c>
      <c r="E12" s="25" t="s">
        <v>89</v>
      </c>
      <c r="F12" s="1" t="s">
        <v>100</v>
      </c>
      <c r="G12" s="7" t="s">
        <v>102</v>
      </c>
      <c r="H12" s="8">
        <v>0.76</v>
      </c>
      <c r="I12" s="8">
        <v>0</v>
      </c>
      <c r="K12" s="1">
        <v>1</v>
      </c>
      <c r="L12" s="9">
        <v>15</v>
      </c>
      <c r="N12" s="10">
        <v>257.52999999999997</v>
      </c>
      <c r="O12" s="28" t="s">
        <v>92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9">
        <v>1</v>
      </c>
      <c r="AB12" s="28" t="str">
        <f t="shared" si="0"/>
        <v>DRRSFrs110</v>
      </c>
      <c r="AC12" s="28" t="s">
        <v>93</v>
      </c>
      <c r="AD12" s="28" t="s">
        <v>94</v>
      </c>
      <c r="AE12" s="30">
        <f t="shared" si="2"/>
        <v>110</v>
      </c>
      <c r="AF12" s="90">
        <v>140.68</v>
      </c>
      <c r="AG12" s="90">
        <v>7.73</v>
      </c>
    </row>
    <row r="13" spans="1:64" ht="15.75" x14ac:dyDescent="0.25">
      <c r="A13" s="25">
        <v>11</v>
      </c>
      <c r="B13" s="28" t="str">
        <f t="shared" si="1"/>
        <v>DRRMFrs111</v>
      </c>
      <c r="C13" s="25">
        <v>111</v>
      </c>
      <c r="D13" s="25" t="s">
        <v>88</v>
      </c>
      <c r="E13" s="25" t="s">
        <v>95</v>
      </c>
      <c r="F13" s="1" t="s">
        <v>100</v>
      </c>
      <c r="G13" s="11" t="s">
        <v>102</v>
      </c>
      <c r="H13" s="12">
        <v>0.44</v>
      </c>
      <c r="I13" s="12">
        <v>0</v>
      </c>
      <c r="K13" s="1">
        <v>1</v>
      </c>
      <c r="L13" s="13">
        <v>15</v>
      </c>
      <c r="N13" s="14">
        <v>257.52999999999997</v>
      </c>
      <c r="O13" s="28" t="s">
        <v>92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>
        <v>1</v>
      </c>
      <c r="Z13" s="29">
        <v>1</v>
      </c>
      <c r="AA13" s="29">
        <v>1</v>
      </c>
      <c r="AB13" s="28" t="str">
        <f t="shared" si="0"/>
        <v>DRRMFrs111</v>
      </c>
      <c r="AC13" s="28" t="s">
        <v>96</v>
      </c>
      <c r="AD13" s="28" t="s">
        <v>94</v>
      </c>
      <c r="AE13" s="30">
        <f t="shared" si="2"/>
        <v>111</v>
      </c>
      <c r="AF13" s="90">
        <v>140.68</v>
      </c>
      <c r="AG13" s="90">
        <v>7.73</v>
      </c>
    </row>
    <row r="14" spans="1:64" ht="16.5" thickBot="1" x14ac:dyDescent="0.3">
      <c r="A14" s="25">
        <v>12</v>
      </c>
      <c r="B14" s="28" t="str">
        <f t="shared" si="1"/>
        <v>DRRMOrs112</v>
      </c>
      <c r="C14" s="25">
        <v>112</v>
      </c>
      <c r="D14" s="25" t="s">
        <v>88</v>
      </c>
      <c r="E14" s="25" t="s">
        <v>97</v>
      </c>
      <c r="F14" s="1" t="s">
        <v>100</v>
      </c>
      <c r="G14" s="15" t="s">
        <v>102</v>
      </c>
      <c r="H14" s="16">
        <v>0.51</v>
      </c>
      <c r="I14" s="16">
        <v>0</v>
      </c>
      <c r="K14" s="1">
        <v>1</v>
      </c>
      <c r="L14" s="17">
        <v>15</v>
      </c>
      <c r="N14" s="18">
        <v>257.52999999999997</v>
      </c>
      <c r="O14" s="28" t="s">
        <v>92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9">
        <v>1</v>
      </c>
      <c r="AB14" s="28" t="str">
        <f t="shared" si="0"/>
        <v>DRRMOrs112</v>
      </c>
      <c r="AC14" s="28" t="s">
        <v>98</v>
      </c>
      <c r="AD14" s="28" t="s">
        <v>94</v>
      </c>
      <c r="AE14" s="30">
        <f t="shared" si="2"/>
        <v>112</v>
      </c>
      <c r="AF14" s="90">
        <v>140.68</v>
      </c>
      <c r="AG14" s="90">
        <v>7.73</v>
      </c>
    </row>
    <row r="15" spans="1:64" ht="15.75" x14ac:dyDescent="0.25">
      <c r="A15" s="25">
        <v>13</v>
      </c>
      <c r="B15" s="28" t="str">
        <f t="shared" si="1"/>
        <v>DRRSFrs113</v>
      </c>
      <c r="C15" s="25">
        <v>113</v>
      </c>
      <c r="D15" s="25" t="s">
        <v>88</v>
      </c>
      <c r="E15" s="25" t="s">
        <v>89</v>
      </c>
      <c r="F15" s="1" t="s">
        <v>100</v>
      </c>
      <c r="G15" s="7" t="s">
        <v>103</v>
      </c>
      <c r="H15" s="8">
        <v>0.28000000000000003</v>
      </c>
      <c r="I15" s="8">
        <v>0.25</v>
      </c>
      <c r="K15" s="1">
        <v>1</v>
      </c>
      <c r="L15" s="9">
        <v>15</v>
      </c>
      <c r="N15" s="10">
        <v>222.55</v>
      </c>
      <c r="O15" s="28" t="s">
        <v>92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>
        <v>1</v>
      </c>
      <c r="Z15" s="29">
        <v>1</v>
      </c>
      <c r="AA15" s="29">
        <v>1</v>
      </c>
      <c r="AB15" s="28" t="str">
        <f t="shared" si="0"/>
        <v>DRRSFrs113</v>
      </c>
      <c r="AC15" s="28" t="s">
        <v>93</v>
      </c>
      <c r="AD15" s="28" t="s">
        <v>94</v>
      </c>
      <c r="AE15" s="30">
        <f t="shared" si="2"/>
        <v>113</v>
      </c>
      <c r="AF15" s="90">
        <v>25.37</v>
      </c>
      <c r="AG15" s="90">
        <v>83.02</v>
      </c>
    </row>
    <row r="16" spans="1:64" ht="15.75" x14ac:dyDescent="0.25">
      <c r="A16" s="25">
        <v>14</v>
      </c>
      <c r="B16" s="28" t="str">
        <f t="shared" si="1"/>
        <v>DRRMFrs114</v>
      </c>
      <c r="C16" s="25">
        <v>114</v>
      </c>
      <c r="D16" s="25" t="s">
        <v>88</v>
      </c>
      <c r="E16" s="25" t="s">
        <v>95</v>
      </c>
      <c r="F16" s="1" t="s">
        <v>100</v>
      </c>
      <c r="G16" s="11" t="s">
        <v>103</v>
      </c>
      <c r="H16" s="12">
        <v>0.11</v>
      </c>
      <c r="I16" s="12">
        <v>0.13</v>
      </c>
      <c r="K16" s="1">
        <v>1</v>
      </c>
      <c r="L16" s="13">
        <v>15</v>
      </c>
      <c r="N16" s="14">
        <v>222.55</v>
      </c>
      <c r="O16" s="28" t="s">
        <v>92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>
        <v>1</v>
      </c>
      <c r="Z16" s="29">
        <v>1</v>
      </c>
      <c r="AA16" s="29">
        <v>1</v>
      </c>
      <c r="AB16" s="28" t="str">
        <f t="shared" si="0"/>
        <v>DRRMFrs114</v>
      </c>
      <c r="AC16" s="28" t="s">
        <v>96</v>
      </c>
      <c r="AD16" s="28" t="s">
        <v>94</v>
      </c>
      <c r="AE16" s="30">
        <f t="shared" si="2"/>
        <v>114</v>
      </c>
      <c r="AF16" s="90">
        <v>25.37</v>
      </c>
      <c r="AG16" s="90">
        <v>83.02</v>
      </c>
    </row>
    <row r="17" spans="1:33" ht="16.5" thickBot="1" x14ac:dyDescent="0.3">
      <c r="A17" s="25">
        <v>15</v>
      </c>
      <c r="B17" s="28" t="str">
        <f t="shared" si="1"/>
        <v>DRRMOrs115</v>
      </c>
      <c r="C17" s="25">
        <v>115</v>
      </c>
      <c r="D17" s="25" t="s">
        <v>88</v>
      </c>
      <c r="E17" s="25" t="s">
        <v>97</v>
      </c>
      <c r="F17" s="1" t="s">
        <v>100</v>
      </c>
      <c r="G17" s="15" t="s">
        <v>103</v>
      </c>
      <c r="H17" s="16">
        <v>0.2</v>
      </c>
      <c r="I17" s="16">
        <v>0.23</v>
      </c>
      <c r="K17" s="1">
        <v>1</v>
      </c>
      <c r="L17" s="17">
        <v>15</v>
      </c>
      <c r="N17" s="18">
        <v>222.55</v>
      </c>
      <c r="O17" s="28" t="s">
        <v>92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>
        <v>1</v>
      </c>
      <c r="Z17" s="29">
        <v>1</v>
      </c>
      <c r="AA17" s="29">
        <v>1</v>
      </c>
      <c r="AB17" s="28" t="str">
        <f t="shared" si="0"/>
        <v>DRRMOrs115</v>
      </c>
      <c r="AC17" s="28" t="s">
        <v>98</v>
      </c>
      <c r="AD17" s="28" t="s">
        <v>94</v>
      </c>
      <c r="AE17" s="30">
        <f t="shared" si="2"/>
        <v>115</v>
      </c>
      <c r="AF17" s="90">
        <v>25.37</v>
      </c>
      <c r="AG17" s="90">
        <v>83.02</v>
      </c>
    </row>
    <row r="18" spans="1:33" ht="15.75" x14ac:dyDescent="0.25">
      <c r="A18" s="25">
        <v>16</v>
      </c>
      <c r="B18" s="28" t="str">
        <f t="shared" si="1"/>
        <v>DRRSFrs116</v>
      </c>
      <c r="C18" s="25">
        <v>116</v>
      </c>
      <c r="D18" s="25" t="s">
        <v>88</v>
      </c>
      <c r="E18" s="25" t="s">
        <v>89</v>
      </c>
      <c r="F18" s="1" t="s">
        <v>100</v>
      </c>
      <c r="G18" s="7" t="s">
        <v>104</v>
      </c>
      <c r="H18" s="8">
        <v>1.2450000000000001</v>
      </c>
      <c r="I18" s="8">
        <v>1.7649999999999999</v>
      </c>
      <c r="K18" s="1">
        <v>1</v>
      </c>
      <c r="L18" s="9">
        <v>15</v>
      </c>
      <c r="N18" s="10">
        <v>334.4</v>
      </c>
      <c r="O18" s="28" t="s">
        <v>92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9">
        <v>1</v>
      </c>
      <c r="AB18" s="28" t="str">
        <f t="shared" si="0"/>
        <v>DRRSFrs116</v>
      </c>
      <c r="AC18" s="28" t="s">
        <v>93</v>
      </c>
      <c r="AD18" s="28" t="s">
        <v>94</v>
      </c>
      <c r="AE18" s="30">
        <f t="shared" si="2"/>
        <v>116</v>
      </c>
      <c r="AF18" s="90">
        <v>25.37</v>
      </c>
      <c r="AG18" s="90">
        <v>16.7</v>
      </c>
    </row>
    <row r="19" spans="1:33" ht="15.75" x14ac:dyDescent="0.25">
      <c r="A19" s="25">
        <v>17</v>
      </c>
      <c r="B19" s="28" t="str">
        <f t="shared" si="1"/>
        <v>DRRMFrs117</v>
      </c>
      <c r="C19" s="25">
        <v>117</v>
      </c>
      <c r="D19" s="25" t="s">
        <v>88</v>
      </c>
      <c r="E19" s="25" t="s">
        <v>95</v>
      </c>
      <c r="F19" s="1" t="s">
        <v>100</v>
      </c>
      <c r="G19" s="11" t="s">
        <v>104</v>
      </c>
      <c r="H19" s="12">
        <v>0.81</v>
      </c>
      <c r="I19" s="12">
        <v>1</v>
      </c>
      <c r="K19" s="1">
        <v>1</v>
      </c>
      <c r="L19" s="13">
        <v>15</v>
      </c>
      <c r="N19" s="14">
        <v>334.4</v>
      </c>
      <c r="O19" s="28" t="s">
        <v>92</v>
      </c>
      <c r="P19" s="29">
        <v>1</v>
      </c>
      <c r="Q19" s="29">
        <v>1</v>
      </c>
      <c r="R19" s="29">
        <v>1</v>
      </c>
      <c r="S19" s="29">
        <v>1</v>
      </c>
      <c r="T19" s="29">
        <v>1</v>
      </c>
      <c r="U19" s="29">
        <v>1</v>
      </c>
      <c r="V19" s="29">
        <v>1</v>
      </c>
      <c r="W19" s="29">
        <v>1</v>
      </c>
      <c r="X19" s="29">
        <v>1</v>
      </c>
      <c r="Y19" s="29">
        <v>1</v>
      </c>
      <c r="Z19" s="29">
        <v>1</v>
      </c>
      <c r="AA19" s="29">
        <v>1</v>
      </c>
      <c r="AB19" s="28" t="str">
        <f t="shared" si="0"/>
        <v>DRRMFrs117</v>
      </c>
      <c r="AC19" s="28" t="s">
        <v>96</v>
      </c>
      <c r="AD19" s="28" t="s">
        <v>94</v>
      </c>
      <c r="AE19" s="30">
        <f t="shared" si="2"/>
        <v>117</v>
      </c>
      <c r="AF19" s="90">
        <v>25.37</v>
      </c>
      <c r="AG19" s="90">
        <v>16.7</v>
      </c>
    </row>
    <row r="20" spans="1:33" ht="16.5" thickBot="1" x14ac:dyDescent="0.3">
      <c r="A20" s="25">
        <v>18</v>
      </c>
      <c r="B20" s="28" t="str">
        <f t="shared" si="1"/>
        <v>DRRMOrs118</v>
      </c>
      <c r="C20" s="25">
        <v>118</v>
      </c>
      <c r="D20" s="25" t="s">
        <v>88</v>
      </c>
      <c r="E20" s="25" t="s">
        <v>97</v>
      </c>
      <c r="F20" s="1" t="s">
        <v>100</v>
      </c>
      <c r="G20" s="15" t="s">
        <v>104</v>
      </c>
      <c r="H20" s="16">
        <v>0.98</v>
      </c>
      <c r="I20" s="16">
        <v>1.66</v>
      </c>
      <c r="K20" s="1">
        <v>1</v>
      </c>
      <c r="L20" s="17">
        <v>15</v>
      </c>
      <c r="N20" s="18">
        <v>334.4</v>
      </c>
      <c r="O20" s="28" t="s">
        <v>92</v>
      </c>
      <c r="P20" s="29">
        <v>1</v>
      </c>
      <c r="Q20" s="29">
        <v>1</v>
      </c>
      <c r="R20" s="29">
        <v>1</v>
      </c>
      <c r="S20" s="29">
        <v>1</v>
      </c>
      <c r="T20" s="29">
        <v>1</v>
      </c>
      <c r="U20" s="29">
        <v>1</v>
      </c>
      <c r="V20" s="29">
        <v>1</v>
      </c>
      <c r="W20" s="29">
        <v>1</v>
      </c>
      <c r="X20" s="29">
        <v>1</v>
      </c>
      <c r="Y20" s="29">
        <v>1</v>
      </c>
      <c r="Z20" s="29">
        <v>1</v>
      </c>
      <c r="AA20" s="29">
        <v>1</v>
      </c>
      <c r="AB20" s="28" t="str">
        <f t="shared" si="0"/>
        <v>DRRMOrs118</v>
      </c>
      <c r="AC20" s="28" t="s">
        <v>98</v>
      </c>
      <c r="AD20" s="28" t="s">
        <v>94</v>
      </c>
      <c r="AE20" s="30">
        <f t="shared" si="2"/>
        <v>118</v>
      </c>
      <c r="AF20" s="90">
        <v>25.37</v>
      </c>
      <c r="AG20" s="90">
        <v>16.7</v>
      </c>
    </row>
    <row r="21" spans="1:33" ht="15.75" x14ac:dyDescent="0.25">
      <c r="A21" s="25">
        <v>19</v>
      </c>
      <c r="B21" s="28" t="str">
        <f t="shared" si="1"/>
        <v>DRRSFrs119</v>
      </c>
      <c r="C21" s="25">
        <v>119</v>
      </c>
      <c r="D21" s="25" t="s">
        <v>88</v>
      </c>
      <c r="E21" s="25" t="s">
        <v>89</v>
      </c>
      <c r="F21" s="1" t="s">
        <v>100</v>
      </c>
      <c r="G21" s="7" t="s">
        <v>105</v>
      </c>
      <c r="H21" s="8">
        <v>1.2450000000000001</v>
      </c>
      <c r="I21" s="8">
        <v>1.7649999999999999</v>
      </c>
      <c r="K21" s="1">
        <v>1</v>
      </c>
      <c r="L21" s="9">
        <v>15</v>
      </c>
      <c r="N21" s="10">
        <v>0</v>
      </c>
      <c r="O21" s="28" t="s">
        <v>92</v>
      </c>
      <c r="P21" s="29">
        <v>1</v>
      </c>
      <c r="Q21" s="29">
        <v>1</v>
      </c>
      <c r="R21" s="29">
        <v>1</v>
      </c>
      <c r="S21" s="29">
        <v>1</v>
      </c>
      <c r="T21" s="29">
        <v>1</v>
      </c>
      <c r="U21" s="29">
        <v>1</v>
      </c>
      <c r="V21" s="29">
        <v>1</v>
      </c>
      <c r="W21" s="29">
        <v>1</v>
      </c>
      <c r="X21" s="29">
        <v>1</v>
      </c>
      <c r="Y21" s="29">
        <v>1</v>
      </c>
      <c r="Z21" s="29">
        <v>1</v>
      </c>
      <c r="AA21" s="29">
        <v>1</v>
      </c>
      <c r="AB21" s="28" t="str">
        <f t="shared" si="0"/>
        <v>DRRSFrs119</v>
      </c>
      <c r="AC21" s="28" t="s">
        <v>93</v>
      </c>
      <c r="AD21" s="28" t="s">
        <v>94</v>
      </c>
      <c r="AE21" s="30">
        <f t="shared" si="2"/>
        <v>119</v>
      </c>
      <c r="AF21" s="90">
        <v>25.37</v>
      </c>
      <c r="AG21" s="90">
        <v>16.7</v>
      </c>
    </row>
    <row r="22" spans="1:33" ht="15.75" x14ac:dyDescent="0.25">
      <c r="A22" s="25">
        <v>20</v>
      </c>
      <c r="B22" s="28" t="str">
        <f t="shared" si="1"/>
        <v>DRRMFrs120</v>
      </c>
      <c r="C22" s="25">
        <v>120</v>
      </c>
      <c r="D22" s="25" t="s">
        <v>88</v>
      </c>
      <c r="E22" s="25" t="s">
        <v>95</v>
      </c>
      <c r="F22" s="1" t="s">
        <v>100</v>
      </c>
      <c r="G22" s="11" t="s">
        <v>105</v>
      </c>
      <c r="H22" s="12">
        <v>0.81</v>
      </c>
      <c r="I22" s="12">
        <v>1</v>
      </c>
      <c r="K22" s="1">
        <v>1</v>
      </c>
      <c r="L22" s="13">
        <v>15</v>
      </c>
      <c r="N22" s="14">
        <v>0</v>
      </c>
      <c r="O22" s="28" t="s">
        <v>92</v>
      </c>
      <c r="P22" s="29">
        <v>1</v>
      </c>
      <c r="Q22" s="29">
        <v>1</v>
      </c>
      <c r="R22" s="29">
        <v>1</v>
      </c>
      <c r="S22" s="29">
        <v>1</v>
      </c>
      <c r="T22" s="29">
        <v>1</v>
      </c>
      <c r="U22" s="29">
        <v>1</v>
      </c>
      <c r="V22" s="29">
        <v>1</v>
      </c>
      <c r="W22" s="29">
        <v>1</v>
      </c>
      <c r="X22" s="29">
        <v>1</v>
      </c>
      <c r="Y22" s="29">
        <v>1</v>
      </c>
      <c r="Z22" s="29">
        <v>1</v>
      </c>
      <c r="AA22" s="29">
        <v>1</v>
      </c>
      <c r="AB22" s="28" t="str">
        <f t="shared" si="0"/>
        <v>DRRMFrs120</v>
      </c>
      <c r="AC22" s="28" t="s">
        <v>96</v>
      </c>
      <c r="AD22" s="28" t="s">
        <v>94</v>
      </c>
      <c r="AE22" s="30">
        <f t="shared" si="2"/>
        <v>120</v>
      </c>
      <c r="AF22" s="90">
        <v>25.37</v>
      </c>
      <c r="AG22" s="90">
        <v>16.7</v>
      </c>
    </row>
    <row r="23" spans="1:33" ht="16.5" thickBot="1" x14ac:dyDescent="0.3">
      <c r="A23" s="25">
        <v>21</v>
      </c>
      <c r="B23" s="28" t="str">
        <f t="shared" si="1"/>
        <v>DRRMOrs121</v>
      </c>
      <c r="C23" s="25">
        <v>121</v>
      </c>
      <c r="D23" s="25" t="s">
        <v>88</v>
      </c>
      <c r="E23" s="25" t="s">
        <v>97</v>
      </c>
      <c r="F23" s="1" t="s">
        <v>100</v>
      </c>
      <c r="G23" s="15" t="s">
        <v>105</v>
      </c>
      <c r="H23" s="16">
        <v>0.98</v>
      </c>
      <c r="I23" s="16">
        <v>1.66</v>
      </c>
      <c r="K23" s="1">
        <v>1</v>
      </c>
      <c r="L23" s="17">
        <v>15</v>
      </c>
      <c r="N23" s="18">
        <v>0</v>
      </c>
      <c r="O23" s="28" t="s">
        <v>92</v>
      </c>
      <c r="P23" s="29">
        <v>1</v>
      </c>
      <c r="Q23" s="29">
        <v>1</v>
      </c>
      <c r="R23" s="29">
        <v>1</v>
      </c>
      <c r="S23" s="29">
        <v>1</v>
      </c>
      <c r="T23" s="29">
        <v>1</v>
      </c>
      <c r="U23" s="29">
        <v>1</v>
      </c>
      <c r="V23" s="29">
        <v>1</v>
      </c>
      <c r="W23" s="29">
        <v>1</v>
      </c>
      <c r="X23" s="29">
        <v>1</v>
      </c>
      <c r="Y23" s="29">
        <v>1</v>
      </c>
      <c r="Z23" s="29">
        <v>1</v>
      </c>
      <c r="AA23" s="29">
        <v>1</v>
      </c>
      <c r="AB23" s="28" t="str">
        <f t="shared" si="0"/>
        <v>DRRMOrs121</v>
      </c>
      <c r="AC23" s="28" t="s">
        <v>98</v>
      </c>
      <c r="AD23" s="28" t="s">
        <v>94</v>
      </c>
      <c r="AE23" s="30">
        <f t="shared" si="2"/>
        <v>121</v>
      </c>
      <c r="AF23" s="90">
        <v>25.37</v>
      </c>
      <c r="AG23" s="90">
        <v>16.7</v>
      </c>
    </row>
    <row r="24" spans="1:33" ht="15.75" x14ac:dyDescent="0.25">
      <c r="A24" s="25">
        <v>22</v>
      </c>
      <c r="B24" s="28" t="str">
        <f t="shared" si="1"/>
        <v>DRRSFrs122</v>
      </c>
      <c r="C24" s="25">
        <v>122</v>
      </c>
      <c r="D24" s="25" t="s">
        <v>88</v>
      </c>
      <c r="E24" s="25" t="s">
        <v>89</v>
      </c>
      <c r="F24" s="1" t="s">
        <v>100</v>
      </c>
      <c r="G24" s="7" t="s">
        <v>106</v>
      </c>
      <c r="H24" s="8">
        <v>0</v>
      </c>
      <c r="I24" s="8">
        <v>3.53</v>
      </c>
      <c r="K24" s="1">
        <v>1</v>
      </c>
      <c r="L24" s="9">
        <v>15</v>
      </c>
      <c r="N24" s="10">
        <v>257.52999999999997</v>
      </c>
      <c r="O24" s="28" t="s">
        <v>92</v>
      </c>
      <c r="P24" s="29">
        <v>1</v>
      </c>
      <c r="Q24" s="29">
        <v>1</v>
      </c>
      <c r="R24" s="29">
        <v>1</v>
      </c>
      <c r="S24" s="29">
        <v>1</v>
      </c>
      <c r="T24" s="29">
        <v>1</v>
      </c>
      <c r="U24" s="29">
        <v>1</v>
      </c>
      <c r="V24" s="29">
        <v>1</v>
      </c>
      <c r="W24" s="29">
        <v>1</v>
      </c>
      <c r="X24" s="29">
        <v>1</v>
      </c>
      <c r="Y24" s="29">
        <v>1</v>
      </c>
      <c r="Z24" s="29">
        <v>1</v>
      </c>
      <c r="AA24" s="29">
        <v>1</v>
      </c>
      <c r="AB24" s="28" t="str">
        <f t="shared" si="0"/>
        <v>DRRSFrs122</v>
      </c>
      <c r="AC24" s="28" t="s">
        <v>93</v>
      </c>
      <c r="AD24" s="28" t="s">
        <v>94</v>
      </c>
      <c r="AE24" s="30">
        <f t="shared" si="2"/>
        <v>122</v>
      </c>
      <c r="AF24" s="90">
        <v>140.68</v>
      </c>
      <c r="AG24" s="90">
        <v>7.73</v>
      </c>
    </row>
    <row r="25" spans="1:33" ht="15.75" x14ac:dyDescent="0.25">
      <c r="A25" s="25">
        <v>23</v>
      </c>
      <c r="B25" s="28" t="str">
        <f t="shared" si="1"/>
        <v>DRRMFrs123</v>
      </c>
      <c r="C25" s="25">
        <v>123</v>
      </c>
      <c r="D25" s="25" t="s">
        <v>88</v>
      </c>
      <c r="E25" s="25" t="s">
        <v>95</v>
      </c>
      <c r="F25" s="1" t="s">
        <v>100</v>
      </c>
      <c r="G25" s="11" t="s">
        <v>106</v>
      </c>
      <c r="H25" s="12">
        <v>0</v>
      </c>
      <c r="I25" s="12">
        <v>2</v>
      </c>
      <c r="K25" s="1">
        <v>1</v>
      </c>
      <c r="L25" s="13">
        <v>15</v>
      </c>
      <c r="N25" s="14">
        <v>257.52999999999997</v>
      </c>
      <c r="O25" s="28" t="s">
        <v>92</v>
      </c>
      <c r="P25" s="29">
        <v>1</v>
      </c>
      <c r="Q25" s="29">
        <v>1</v>
      </c>
      <c r="R25" s="29">
        <v>1</v>
      </c>
      <c r="S25" s="29">
        <v>1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>
        <v>1</v>
      </c>
      <c r="Z25" s="29">
        <v>1</v>
      </c>
      <c r="AA25" s="29">
        <v>1</v>
      </c>
      <c r="AB25" s="28" t="str">
        <f t="shared" si="0"/>
        <v>DRRMFrs123</v>
      </c>
      <c r="AC25" s="28" t="s">
        <v>96</v>
      </c>
      <c r="AD25" s="28" t="s">
        <v>94</v>
      </c>
      <c r="AE25" s="30">
        <f t="shared" si="2"/>
        <v>123</v>
      </c>
      <c r="AF25" s="90">
        <v>140.68</v>
      </c>
      <c r="AG25" s="90">
        <v>7.73</v>
      </c>
    </row>
    <row r="26" spans="1:33" ht="16.5" thickBot="1" x14ac:dyDescent="0.3">
      <c r="A26" s="25">
        <v>24</v>
      </c>
      <c r="B26" s="28" t="str">
        <f t="shared" si="1"/>
        <v>DRRMOrs124</v>
      </c>
      <c r="C26" s="25">
        <v>124</v>
      </c>
      <c r="D26" s="25" t="s">
        <v>88</v>
      </c>
      <c r="E26" s="25" t="s">
        <v>97</v>
      </c>
      <c r="F26" s="1" t="s">
        <v>100</v>
      </c>
      <c r="G26" s="15" t="s">
        <v>106</v>
      </c>
      <c r="H26" s="16">
        <v>0</v>
      </c>
      <c r="I26" s="16">
        <v>3.32</v>
      </c>
      <c r="K26" s="1">
        <v>1</v>
      </c>
      <c r="L26" s="17">
        <v>15</v>
      </c>
      <c r="N26" s="18">
        <v>257.52999999999997</v>
      </c>
      <c r="O26" s="28" t="s">
        <v>92</v>
      </c>
      <c r="P26" s="29">
        <v>1</v>
      </c>
      <c r="Q26" s="29">
        <v>1</v>
      </c>
      <c r="R26" s="29">
        <v>1</v>
      </c>
      <c r="S26" s="29">
        <v>1</v>
      </c>
      <c r="T26" s="29">
        <v>1</v>
      </c>
      <c r="U26" s="29">
        <v>1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9">
        <v>1</v>
      </c>
      <c r="AB26" s="28" t="str">
        <f t="shared" si="0"/>
        <v>DRRMOrs124</v>
      </c>
      <c r="AC26" s="28" t="s">
        <v>98</v>
      </c>
      <c r="AD26" s="28" t="s">
        <v>94</v>
      </c>
      <c r="AE26" s="30">
        <f t="shared" si="2"/>
        <v>124</v>
      </c>
      <c r="AF26" s="90">
        <v>140.68</v>
      </c>
      <c r="AG26" s="90">
        <v>7.73</v>
      </c>
    </row>
    <row r="27" spans="1:33" ht="15.75" x14ac:dyDescent="0.25">
      <c r="A27" s="25">
        <v>25</v>
      </c>
      <c r="B27" s="28" t="str">
        <f t="shared" si="1"/>
        <v>DRRSFrs125</v>
      </c>
      <c r="C27" s="25">
        <v>125</v>
      </c>
      <c r="D27" s="25" t="s">
        <v>88</v>
      </c>
      <c r="E27" s="25" t="s">
        <v>89</v>
      </c>
      <c r="F27" s="1" t="s">
        <v>100</v>
      </c>
      <c r="G27" s="7" t="s">
        <v>107</v>
      </c>
      <c r="H27" s="8">
        <v>0</v>
      </c>
      <c r="I27" s="8">
        <v>0.74</v>
      </c>
      <c r="K27" s="1">
        <v>1</v>
      </c>
      <c r="L27" s="9">
        <v>15</v>
      </c>
      <c r="N27" s="10">
        <v>257.52999999999997</v>
      </c>
      <c r="O27" s="28" t="s">
        <v>92</v>
      </c>
      <c r="P27" s="29">
        <v>1</v>
      </c>
      <c r="Q27" s="29">
        <v>1</v>
      </c>
      <c r="R27" s="29">
        <v>1</v>
      </c>
      <c r="S27" s="29">
        <v>1</v>
      </c>
      <c r="T27" s="29">
        <v>1</v>
      </c>
      <c r="U27" s="29">
        <v>1</v>
      </c>
      <c r="V27" s="29">
        <v>1</v>
      </c>
      <c r="W27" s="29">
        <v>1</v>
      </c>
      <c r="X27" s="29">
        <v>1</v>
      </c>
      <c r="Y27" s="29">
        <v>1</v>
      </c>
      <c r="Z27" s="29">
        <v>1</v>
      </c>
      <c r="AA27" s="29">
        <v>1</v>
      </c>
      <c r="AB27" s="28" t="str">
        <f t="shared" si="0"/>
        <v>DRRSFrs125</v>
      </c>
      <c r="AC27" s="28" t="s">
        <v>93</v>
      </c>
      <c r="AD27" s="28" t="s">
        <v>94</v>
      </c>
      <c r="AE27" s="30">
        <f t="shared" si="2"/>
        <v>125</v>
      </c>
      <c r="AF27" s="90">
        <v>140.68</v>
      </c>
      <c r="AG27" s="90">
        <v>7.73</v>
      </c>
    </row>
    <row r="28" spans="1:33" ht="15.75" x14ac:dyDescent="0.25">
      <c r="A28" s="25">
        <v>26</v>
      </c>
      <c r="B28" s="28" t="str">
        <f t="shared" si="1"/>
        <v>DRRMFrs126</v>
      </c>
      <c r="C28" s="25">
        <v>126</v>
      </c>
      <c r="D28" s="25" t="s">
        <v>88</v>
      </c>
      <c r="E28" s="25" t="s">
        <v>95</v>
      </c>
      <c r="F28" s="1" t="s">
        <v>100</v>
      </c>
      <c r="G28" s="11" t="s">
        <v>107</v>
      </c>
      <c r="H28" s="12">
        <v>0</v>
      </c>
      <c r="I28" s="12">
        <v>0.37</v>
      </c>
      <c r="K28" s="1">
        <v>1</v>
      </c>
      <c r="L28" s="13">
        <v>15</v>
      </c>
      <c r="N28" s="14">
        <v>257.52999999999997</v>
      </c>
      <c r="O28" s="28" t="s">
        <v>92</v>
      </c>
      <c r="P28" s="29">
        <v>1</v>
      </c>
      <c r="Q28" s="29">
        <v>1</v>
      </c>
      <c r="R28" s="29">
        <v>1</v>
      </c>
      <c r="S28" s="29">
        <v>1</v>
      </c>
      <c r="T28" s="29">
        <v>1</v>
      </c>
      <c r="U28" s="29">
        <v>1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9">
        <v>1</v>
      </c>
      <c r="AB28" s="28" t="str">
        <f t="shared" si="0"/>
        <v>DRRMFrs126</v>
      </c>
      <c r="AC28" s="28" t="s">
        <v>96</v>
      </c>
      <c r="AD28" s="28" t="s">
        <v>94</v>
      </c>
      <c r="AE28" s="30">
        <f t="shared" si="2"/>
        <v>126</v>
      </c>
      <c r="AF28" s="90">
        <v>140.68</v>
      </c>
      <c r="AG28" s="90">
        <v>7.73</v>
      </c>
    </row>
    <row r="29" spans="1:33" ht="16.5" thickBot="1" x14ac:dyDescent="0.3">
      <c r="A29" s="25">
        <v>27</v>
      </c>
      <c r="B29" s="28" t="str">
        <f t="shared" si="1"/>
        <v>DRRMOrs127</v>
      </c>
      <c r="C29" s="25">
        <v>127</v>
      </c>
      <c r="D29" s="25" t="s">
        <v>88</v>
      </c>
      <c r="E29" s="25" t="s">
        <v>97</v>
      </c>
      <c r="F29" s="1" t="s">
        <v>100</v>
      </c>
      <c r="G29" s="64" t="s">
        <v>107</v>
      </c>
      <c r="H29" s="65">
        <v>0</v>
      </c>
      <c r="I29" s="65">
        <v>0.64</v>
      </c>
      <c r="K29" s="1">
        <v>1</v>
      </c>
      <c r="L29" s="66">
        <v>15</v>
      </c>
      <c r="N29" s="67">
        <v>257.52999999999997</v>
      </c>
      <c r="O29" s="28" t="s">
        <v>92</v>
      </c>
      <c r="P29" s="68">
        <v>1</v>
      </c>
      <c r="Q29" s="68">
        <v>1</v>
      </c>
      <c r="R29" s="68">
        <v>1</v>
      </c>
      <c r="S29" s="68">
        <v>1</v>
      </c>
      <c r="T29" s="68">
        <v>1</v>
      </c>
      <c r="U29" s="68">
        <v>1</v>
      </c>
      <c r="V29" s="68">
        <v>1</v>
      </c>
      <c r="W29" s="68">
        <v>1</v>
      </c>
      <c r="X29" s="68">
        <v>1</v>
      </c>
      <c r="Y29" s="68">
        <v>1</v>
      </c>
      <c r="Z29" s="68">
        <v>1</v>
      </c>
      <c r="AA29" s="68">
        <v>1</v>
      </c>
      <c r="AB29" s="28" t="str">
        <f t="shared" si="0"/>
        <v>DRRMOrs127</v>
      </c>
      <c r="AC29" s="28" t="s">
        <v>98</v>
      </c>
      <c r="AD29" s="28" t="s">
        <v>94</v>
      </c>
      <c r="AE29" s="30">
        <f t="shared" si="2"/>
        <v>127</v>
      </c>
      <c r="AF29" s="90">
        <v>140.68</v>
      </c>
      <c r="AG29" s="90">
        <v>7.73</v>
      </c>
    </row>
    <row r="30" spans="1:33" s="71" customFormat="1" ht="15.75" x14ac:dyDescent="0.25">
      <c r="A30" s="69">
        <v>28</v>
      </c>
      <c r="B30" s="70" t="str">
        <f t="shared" si="1"/>
        <v>DRRSFrs128</v>
      </c>
      <c r="C30" s="69">
        <v>128</v>
      </c>
      <c r="D30" s="69" t="s">
        <v>88</v>
      </c>
      <c r="E30" s="25" t="s">
        <v>89</v>
      </c>
      <c r="F30" s="71" t="s">
        <v>108</v>
      </c>
      <c r="G30" s="7" t="s">
        <v>109</v>
      </c>
      <c r="H30" s="19">
        <v>1.66</v>
      </c>
      <c r="I30" s="19">
        <v>0.87</v>
      </c>
      <c r="K30" s="71">
        <v>1</v>
      </c>
      <c r="L30" s="9">
        <v>15</v>
      </c>
      <c r="N30" s="10">
        <v>418.57</v>
      </c>
      <c r="O30" s="70" t="s">
        <v>92</v>
      </c>
      <c r="P30" s="72">
        <v>1</v>
      </c>
      <c r="Q30" s="72">
        <v>1</v>
      </c>
      <c r="R30" s="72">
        <v>1</v>
      </c>
      <c r="S30" s="72">
        <v>1</v>
      </c>
      <c r="T30" s="72">
        <v>1</v>
      </c>
      <c r="U30" s="72">
        <v>1</v>
      </c>
      <c r="V30" s="72">
        <v>1</v>
      </c>
      <c r="W30" s="72">
        <v>1</v>
      </c>
      <c r="X30" s="72">
        <v>1</v>
      </c>
      <c r="Y30" s="72">
        <v>1</v>
      </c>
      <c r="Z30" s="72">
        <v>1</v>
      </c>
      <c r="AA30" s="72">
        <v>1</v>
      </c>
      <c r="AB30" s="70" t="str">
        <f t="shared" si="0"/>
        <v>DRRSFrs128</v>
      </c>
      <c r="AC30" s="28" t="s">
        <v>93</v>
      </c>
      <c r="AD30" s="70" t="s">
        <v>94</v>
      </c>
      <c r="AE30" s="73">
        <f t="shared" si="2"/>
        <v>128</v>
      </c>
      <c r="AF30" s="89">
        <v>25.37</v>
      </c>
      <c r="AG30" s="89">
        <v>83.02</v>
      </c>
    </row>
    <row r="31" spans="1:33" ht="15.75" x14ac:dyDescent="0.25">
      <c r="A31" s="25">
        <v>29</v>
      </c>
      <c r="B31" s="28" t="str">
        <f t="shared" si="1"/>
        <v>DRRMFrs129</v>
      </c>
      <c r="C31" s="25">
        <v>129</v>
      </c>
      <c r="D31" s="25" t="s">
        <v>88</v>
      </c>
      <c r="E31" s="25" t="s">
        <v>95</v>
      </c>
      <c r="F31" s="1" t="s">
        <v>108</v>
      </c>
      <c r="G31" s="11" t="s">
        <v>109</v>
      </c>
      <c r="H31" s="20">
        <v>0.97</v>
      </c>
      <c r="I31" s="20">
        <v>0.55000000000000004</v>
      </c>
      <c r="K31" s="1">
        <v>1</v>
      </c>
      <c r="L31" s="13">
        <v>15</v>
      </c>
      <c r="N31" s="14">
        <v>418.57</v>
      </c>
      <c r="O31" s="28" t="s">
        <v>92</v>
      </c>
      <c r="P31" s="29">
        <v>1</v>
      </c>
      <c r="Q31" s="29">
        <v>1</v>
      </c>
      <c r="R31" s="29">
        <v>1</v>
      </c>
      <c r="S31" s="29">
        <v>1</v>
      </c>
      <c r="T31" s="29">
        <v>1</v>
      </c>
      <c r="U31" s="29">
        <v>1</v>
      </c>
      <c r="V31" s="29">
        <v>1</v>
      </c>
      <c r="W31" s="29">
        <v>1</v>
      </c>
      <c r="X31" s="29">
        <v>1</v>
      </c>
      <c r="Y31" s="29">
        <v>1</v>
      </c>
      <c r="Z31" s="29">
        <v>1</v>
      </c>
      <c r="AA31" s="29">
        <v>1</v>
      </c>
      <c r="AB31" s="28" t="str">
        <f t="shared" si="0"/>
        <v>DRRMFrs129</v>
      </c>
      <c r="AC31" s="28" t="s">
        <v>96</v>
      </c>
      <c r="AD31" s="28" t="s">
        <v>94</v>
      </c>
      <c r="AE31" s="30">
        <f t="shared" si="2"/>
        <v>129</v>
      </c>
      <c r="AF31" s="90">
        <v>25.37</v>
      </c>
      <c r="AG31" s="90">
        <v>83.02</v>
      </c>
    </row>
    <row r="32" spans="1:33" ht="16.5" thickBot="1" x14ac:dyDescent="0.3">
      <c r="A32" s="25">
        <v>30</v>
      </c>
      <c r="B32" s="28" t="str">
        <f t="shared" si="1"/>
        <v>DRRMOrs130</v>
      </c>
      <c r="C32" s="25">
        <v>130</v>
      </c>
      <c r="D32" s="25" t="s">
        <v>88</v>
      </c>
      <c r="E32" s="25" t="s">
        <v>97</v>
      </c>
      <c r="F32" s="1" t="s">
        <v>108</v>
      </c>
      <c r="G32" s="64" t="s">
        <v>109</v>
      </c>
      <c r="H32" s="74">
        <v>1.32</v>
      </c>
      <c r="I32" s="74">
        <v>0.82</v>
      </c>
      <c r="K32" s="1">
        <v>1</v>
      </c>
      <c r="L32" s="66">
        <v>15</v>
      </c>
      <c r="N32" s="67">
        <v>418.57</v>
      </c>
      <c r="O32" s="28" t="s">
        <v>92</v>
      </c>
      <c r="P32" s="68">
        <v>1</v>
      </c>
      <c r="Q32" s="68">
        <v>1</v>
      </c>
      <c r="R32" s="68">
        <v>1</v>
      </c>
      <c r="S32" s="68">
        <v>1</v>
      </c>
      <c r="T32" s="68">
        <v>1</v>
      </c>
      <c r="U32" s="68">
        <v>1</v>
      </c>
      <c r="V32" s="68">
        <v>1</v>
      </c>
      <c r="W32" s="68">
        <v>1</v>
      </c>
      <c r="X32" s="68">
        <v>1</v>
      </c>
      <c r="Y32" s="68">
        <v>1</v>
      </c>
      <c r="Z32" s="68">
        <v>1</v>
      </c>
      <c r="AA32" s="68">
        <v>1</v>
      </c>
      <c r="AB32" s="28" t="str">
        <f t="shared" si="0"/>
        <v>DRRMOrs130</v>
      </c>
      <c r="AC32" s="28" t="s">
        <v>98</v>
      </c>
      <c r="AD32" s="28" t="s">
        <v>94</v>
      </c>
      <c r="AE32" s="30">
        <f t="shared" si="2"/>
        <v>130</v>
      </c>
      <c r="AF32" s="90">
        <v>25.37</v>
      </c>
      <c r="AG32" s="90">
        <v>83.02</v>
      </c>
    </row>
    <row r="33" spans="1:33" s="71" customFormat="1" ht="15.75" x14ac:dyDescent="0.25">
      <c r="A33" s="69">
        <v>31</v>
      </c>
      <c r="B33" s="70" t="str">
        <f t="shared" si="1"/>
        <v>DRRSFrs131</v>
      </c>
      <c r="C33" s="69">
        <v>131</v>
      </c>
      <c r="D33" s="69" t="s">
        <v>88</v>
      </c>
      <c r="E33" s="25" t="s">
        <v>89</v>
      </c>
      <c r="F33" s="71" t="s">
        <v>110</v>
      </c>
      <c r="G33" s="7" t="s">
        <v>111</v>
      </c>
      <c r="H33" s="8">
        <v>0.66633989999999998</v>
      </c>
      <c r="I33" s="8">
        <v>0.12956429999999999</v>
      </c>
      <c r="K33" s="71">
        <v>1</v>
      </c>
      <c r="L33" s="9">
        <v>15</v>
      </c>
      <c r="N33" s="10">
        <v>257.52999999999997</v>
      </c>
      <c r="O33" s="70" t="s">
        <v>92</v>
      </c>
      <c r="P33" s="72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70" t="str">
        <f t="shared" si="0"/>
        <v>DRRSFrs131</v>
      </c>
      <c r="AC33" s="28" t="s">
        <v>93</v>
      </c>
      <c r="AD33" s="70" t="s">
        <v>94</v>
      </c>
      <c r="AE33" s="73">
        <f t="shared" si="2"/>
        <v>131</v>
      </c>
      <c r="AF33" s="89">
        <v>140.68</v>
      </c>
      <c r="AG33" s="89">
        <v>7.73</v>
      </c>
    </row>
    <row r="34" spans="1:33" ht="15.75" x14ac:dyDescent="0.25">
      <c r="A34" s="25">
        <v>32</v>
      </c>
      <c r="B34" s="28" t="str">
        <f t="shared" si="1"/>
        <v>DRRMFrs132</v>
      </c>
      <c r="C34" s="25">
        <v>132</v>
      </c>
      <c r="D34" s="25" t="s">
        <v>88</v>
      </c>
      <c r="E34" s="25" t="s">
        <v>95</v>
      </c>
      <c r="F34" s="1" t="s">
        <v>110</v>
      </c>
      <c r="G34" s="11" t="s">
        <v>111</v>
      </c>
      <c r="H34" s="12">
        <v>0.66633989999999998</v>
      </c>
      <c r="I34" s="12">
        <v>0.12956429999999999</v>
      </c>
      <c r="K34" s="1">
        <v>1</v>
      </c>
      <c r="L34" s="13">
        <v>15</v>
      </c>
      <c r="N34" s="14">
        <v>257.52999999999997</v>
      </c>
      <c r="O34" s="28" t="s">
        <v>92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29">
        <v>1</v>
      </c>
      <c r="Y34" s="29">
        <v>1</v>
      </c>
      <c r="Z34" s="29">
        <v>1</v>
      </c>
      <c r="AA34" s="29">
        <v>1</v>
      </c>
      <c r="AB34" s="28" t="str">
        <f t="shared" si="0"/>
        <v>DRRMFrs132</v>
      </c>
      <c r="AC34" s="28" t="s">
        <v>96</v>
      </c>
      <c r="AD34" s="28" t="s">
        <v>94</v>
      </c>
      <c r="AE34" s="30">
        <f t="shared" si="2"/>
        <v>132</v>
      </c>
      <c r="AF34" s="90">
        <v>140.68</v>
      </c>
      <c r="AG34" s="90">
        <v>7.73</v>
      </c>
    </row>
    <row r="35" spans="1:33" ht="16.5" thickBot="1" x14ac:dyDescent="0.3">
      <c r="A35" s="25">
        <v>33</v>
      </c>
      <c r="B35" s="28" t="str">
        <f t="shared" si="1"/>
        <v>DRRMOrs133</v>
      </c>
      <c r="C35" s="25">
        <v>133</v>
      </c>
      <c r="D35" s="25" t="s">
        <v>88</v>
      </c>
      <c r="E35" s="25" t="s">
        <v>97</v>
      </c>
      <c r="F35" s="1" t="s">
        <v>110</v>
      </c>
      <c r="G35" s="64" t="s">
        <v>111</v>
      </c>
      <c r="H35" s="65">
        <v>0.66633989999999998</v>
      </c>
      <c r="I35" s="65">
        <v>0.12956429999999999</v>
      </c>
      <c r="K35" s="1">
        <v>1</v>
      </c>
      <c r="L35" s="66">
        <v>15</v>
      </c>
      <c r="N35" s="67">
        <v>257.52999999999997</v>
      </c>
      <c r="O35" s="28" t="s">
        <v>92</v>
      </c>
      <c r="P35" s="68">
        <v>1</v>
      </c>
      <c r="Q35" s="68">
        <v>1</v>
      </c>
      <c r="R35" s="68">
        <v>1</v>
      </c>
      <c r="S35" s="68">
        <v>1</v>
      </c>
      <c r="T35" s="68">
        <v>1</v>
      </c>
      <c r="U35" s="68">
        <v>1</v>
      </c>
      <c r="V35" s="68">
        <v>1</v>
      </c>
      <c r="W35" s="68">
        <v>1</v>
      </c>
      <c r="X35" s="68">
        <v>1</v>
      </c>
      <c r="Y35" s="68">
        <v>1</v>
      </c>
      <c r="Z35" s="68">
        <v>1</v>
      </c>
      <c r="AA35" s="68">
        <v>1</v>
      </c>
      <c r="AB35" s="28" t="str">
        <f t="shared" si="0"/>
        <v>DRRMOrs133</v>
      </c>
      <c r="AC35" s="28" t="s">
        <v>98</v>
      </c>
      <c r="AD35" s="28" t="s">
        <v>94</v>
      </c>
      <c r="AE35" s="30">
        <f t="shared" si="2"/>
        <v>133</v>
      </c>
      <c r="AF35" s="90">
        <v>140.68</v>
      </c>
      <c r="AG35" s="90">
        <v>7.73</v>
      </c>
    </row>
    <row r="36" spans="1:33" s="71" customFormat="1" ht="15.75" x14ac:dyDescent="0.25">
      <c r="A36" s="69">
        <v>34</v>
      </c>
      <c r="B36" s="70" t="str">
        <f t="shared" si="1"/>
        <v>DRRSFrs134</v>
      </c>
      <c r="C36" s="69">
        <v>134</v>
      </c>
      <c r="D36" s="69" t="s">
        <v>88</v>
      </c>
      <c r="E36" s="25" t="s">
        <v>89</v>
      </c>
      <c r="F36" s="71" t="s">
        <v>112</v>
      </c>
      <c r="G36" s="7" t="s">
        <v>113</v>
      </c>
      <c r="H36" s="8">
        <v>0.19162362506821701</v>
      </c>
      <c r="I36" s="8">
        <v>3.0134333065990958E-2</v>
      </c>
      <c r="K36" s="71">
        <v>1</v>
      </c>
      <c r="L36" s="9">
        <v>20</v>
      </c>
      <c r="N36" s="10">
        <v>2198</v>
      </c>
      <c r="O36" s="70" t="s">
        <v>92</v>
      </c>
      <c r="P36" s="72">
        <v>1</v>
      </c>
      <c r="Q36" s="72">
        <v>1</v>
      </c>
      <c r="R36" s="72">
        <v>1</v>
      </c>
      <c r="S36" s="72">
        <v>1</v>
      </c>
      <c r="T36" s="72">
        <v>1</v>
      </c>
      <c r="U36" s="72">
        <v>1</v>
      </c>
      <c r="V36" s="72">
        <v>1</v>
      </c>
      <c r="W36" s="72">
        <v>1</v>
      </c>
      <c r="X36" s="72">
        <v>1</v>
      </c>
      <c r="Y36" s="72">
        <v>1</v>
      </c>
      <c r="Z36" s="72">
        <v>1</v>
      </c>
      <c r="AA36" s="72">
        <v>1</v>
      </c>
      <c r="AB36" s="70" t="str">
        <f t="shared" si="0"/>
        <v>DRRSFrs134</v>
      </c>
      <c r="AC36" s="28" t="s">
        <v>93</v>
      </c>
      <c r="AD36" s="70" t="s">
        <v>94</v>
      </c>
      <c r="AE36" s="73">
        <f t="shared" si="2"/>
        <v>134</v>
      </c>
      <c r="AF36" s="89">
        <v>0</v>
      </c>
      <c r="AG36" s="89">
        <v>0</v>
      </c>
    </row>
    <row r="37" spans="1:33" ht="15.75" x14ac:dyDescent="0.25">
      <c r="A37" s="25">
        <v>35</v>
      </c>
      <c r="B37" s="28" t="str">
        <f t="shared" si="1"/>
        <v>DRRMFrs135</v>
      </c>
      <c r="C37" s="25">
        <v>135</v>
      </c>
      <c r="D37" s="25" t="s">
        <v>88</v>
      </c>
      <c r="E37" s="25" t="s">
        <v>95</v>
      </c>
      <c r="F37" s="1" t="s">
        <v>112</v>
      </c>
      <c r="G37" s="11" t="s">
        <v>113</v>
      </c>
      <c r="H37" s="12">
        <v>0.19162362506821701</v>
      </c>
      <c r="I37" s="12">
        <v>3.0134333065990958E-2</v>
      </c>
      <c r="K37" s="1">
        <v>1</v>
      </c>
      <c r="L37" s="13">
        <v>20</v>
      </c>
      <c r="N37" s="14">
        <v>2198</v>
      </c>
      <c r="O37" s="28" t="s">
        <v>92</v>
      </c>
      <c r="P37" s="29">
        <v>1</v>
      </c>
      <c r="Q37" s="29">
        <v>1</v>
      </c>
      <c r="R37" s="29">
        <v>1</v>
      </c>
      <c r="S37" s="29">
        <v>1</v>
      </c>
      <c r="T37" s="29">
        <v>1</v>
      </c>
      <c r="U37" s="29">
        <v>1</v>
      </c>
      <c r="V37" s="29">
        <v>1</v>
      </c>
      <c r="W37" s="29">
        <v>1</v>
      </c>
      <c r="X37" s="29">
        <v>1</v>
      </c>
      <c r="Y37" s="29">
        <v>1</v>
      </c>
      <c r="Z37" s="29">
        <v>1</v>
      </c>
      <c r="AA37" s="29">
        <v>1</v>
      </c>
      <c r="AB37" s="28" t="str">
        <f t="shared" si="0"/>
        <v>DRRMFrs135</v>
      </c>
      <c r="AC37" s="28" t="s">
        <v>96</v>
      </c>
      <c r="AD37" s="28" t="s">
        <v>94</v>
      </c>
      <c r="AE37" s="30">
        <f t="shared" si="2"/>
        <v>135</v>
      </c>
      <c r="AF37" s="90">
        <v>0</v>
      </c>
      <c r="AG37" s="90">
        <v>0</v>
      </c>
    </row>
    <row r="38" spans="1:33" ht="16.5" thickBot="1" x14ac:dyDescent="0.3">
      <c r="A38" s="25">
        <v>36</v>
      </c>
      <c r="B38" s="28" t="str">
        <f t="shared" si="1"/>
        <v>DRRMOrs136</v>
      </c>
      <c r="C38" s="25">
        <v>136</v>
      </c>
      <c r="D38" s="25" t="s">
        <v>88</v>
      </c>
      <c r="E38" s="25" t="s">
        <v>97</v>
      </c>
      <c r="F38" s="1" t="s">
        <v>112</v>
      </c>
      <c r="G38" s="15" t="s">
        <v>113</v>
      </c>
      <c r="H38" s="16">
        <v>0.19162362506821701</v>
      </c>
      <c r="I38" s="16">
        <v>3.0134333065990958E-2</v>
      </c>
      <c r="K38" s="1">
        <v>1</v>
      </c>
      <c r="L38" s="17">
        <v>20</v>
      </c>
      <c r="N38" s="18">
        <v>2198</v>
      </c>
      <c r="O38" s="28" t="s">
        <v>92</v>
      </c>
      <c r="P38" s="29">
        <v>1</v>
      </c>
      <c r="Q38" s="29">
        <v>1</v>
      </c>
      <c r="R38" s="29">
        <v>1</v>
      </c>
      <c r="S38" s="29">
        <v>1</v>
      </c>
      <c r="T38" s="29">
        <v>1</v>
      </c>
      <c r="U38" s="29">
        <v>1</v>
      </c>
      <c r="V38" s="29">
        <v>1</v>
      </c>
      <c r="W38" s="29">
        <v>1</v>
      </c>
      <c r="X38" s="29">
        <v>1</v>
      </c>
      <c r="Y38" s="29">
        <v>1</v>
      </c>
      <c r="Z38" s="29">
        <v>1</v>
      </c>
      <c r="AA38" s="29">
        <v>1</v>
      </c>
      <c r="AB38" s="28" t="str">
        <f t="shared" si="0"/>
        <v>DRRMOrs136</v>
      </c>
      <c r="AC38" s="28" t="s">
        <v>98</v>
      </c>
      <c r="AD38" s="28" t="s">
        <v>94</v>
      </c>
      <c r="AE38" s="30">
        <f t="shared" si="2"/>
        <v>136</v>
      </c>
      <c r="AF38" s="90">
        <v>0</v>
      </c>
      <c r="AG38" s="90">
        <v>0</v>
      </c>
    </row>
    <row r="39" spans="1:33" ht="15.75" x14ac:dyDescent="0.25">
      <c r="A39" s="25">
        <v>37</v>
      </c>
      <c r="B39" s="28" t="str">
        <f t="shared" si="1"/>
        <v>DRRSFrs137</v>
      </c>
      <c r="C39" s="25">
        <v>137</v>
      </c>
      <c r="D39" s="25" t="s">
        <v>88</v>
      </c>
      <c r="E39" s="25" t="s">
        <v>89</v>
      </c>
      <c r="F39" s="1" t="s">
        <v>112</v>
      </c>
      <c r="G39" s="7" t="s">
        <v>114</v>
      </c>
      <c r="H39" s="8">
        <v>1.2082807795016151E-2</v>
      </c>
      <c r="I39" s="8">
        <v>4.5914669621061367E-2</v>
      </c>
      <c r="K39" s="1">
        <v>1</v>
      </c>
      <c r="L39" s="9">
        <v>10</v>
      </c>
      <c r="N39" s="10">
        <v>886</v>
      </c>
      <c r="O39" s="28" t="s">
        <v>92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9">
        <v>1</v>
      </c>
      <c r="V39" s="29">
        <v>1</v>
      </c>
      <c r="W39" s="29">
        <v>1</v>
      </c>
      <c r="X39" s="29">
        <v>1</v>
      </c>
      <c r="Y39" s="29">
        <v>1</v>
      </c>
      <c r="Z39" s="29">
        <v>1</v>
      </c>
      <c r="AA39" s="29">
        <v>1</v>
      </c>
      <c r="AB39" s="28" t="str">
        <f t="shared" si="0"/>
        <v>DRRSFrs137</v>
      </c>
      <c r="AC39" s="28" t="s">
        <v>93</v>
      </c>
      <c r="AD39" s="28" t="s">
        <v>94</v>
      </c>
      <c r="AE39" s="30">
        <f t="shared" si="2"/>
        <v>137</v>
      </c>
      <c r="AF39" s="90">
        <v>0</v>
      </c>
      <c r="AG39" s="90">
        <v>0</v>
      </c>
    </row>
    <row r="40" spans="1:33" ht="15.75" x14ac:dyDescent="0.25">
      <c r="A40" s="25">
        <v>38</v>
      </c>
      <c r="B40" s="28" t="str">
        <f t="shared" si="1"/>
        <v>DRRMFrs138</v>
      </c>
      <c r="C40" s="25">
        <v>138</v>
      </c>
      <c r="D40" s="25" t="s">
        <v>88</v>
      </c>
      <c r="E40" s="25" t="s">
        <v>95</v>
      </c>
      <c r="F40" s="1" t="s">
        <v>112</v>
      </c>
      <c r="G40" s="11" t="s">
        <v>114</v>
      </c>
      <c r="H40" s="12">
        <v>1.2082807795016151E-2</v>
      </c>
      <c r="I40" s="12">
        <v>4.5914669621061367E-2</v>
      </c>
      <c r="K40" s="1">
        <v>1</v>
      </c>
      <c r="L40" s="13">
        <v>10</v>
      </c>
      <c r="N40" s="14">
        <v>886</v>
      </c>
      <c r="O40" s="28" t="s">
        <v>92</v>
      </c>
      <c r="P40" s="29">
        <v>1</v>
      </c>
      <c r="Q40" s="29">
        <v>1</v>
      </c>
      <c r="R40" s="29">
        <v>1</v>
      </c>
      <c r="S40" s="29">
        <v>1</v>
      </c>
      <c r="T40" s="29">
        <v>1</v>
      </c>
      <c r="U40" s="29">
        <v>1</v>
      </c>
      <c r="V40" s="29">
        <v>1</v>
      </c>
      <c r="W40" s="29">
        <v>1</v>
      </c>
      <c r="X40" s="29">
        <v>1</v>
      </c>
      <c r="Y40" s="29">
        <v>1</v>
      </c>
      <c r="Z40" s="29">
        <v>1</v>
      </c>
      <c r="AA40" s="29">
        <v>1</v>
      </c>
      <c r="AB40" s="28" t="str">
        <f t="shared" si="0"/>
        <v>DRRMFrs138</v>
      </c>
      <c r="AC40" s="28" t="s">
        <v>96</v>
      </c>
      <c r="AD40" s="28" t="s">
        <v>94</v>
      </c>
      <c r="AE40" s="30">
        <f t="shared" si="2"/>
        <v>138</v>
      </c>
      <c r="AF40" s="90">
        <v>0</v>
      </c>
      <c r="AG40" s="90">
        <v>0</v>
      </c>
    </row>
    <row r="41" spans="1:33" ht="16.5" thickBot="1" x14ac:dyDescent="0.3">
      <c r="A41" s="25">
        <v>39</v>
      </c>
      <c r="B41" s="28" t="str">
        <f t="shared" si="1"/>
        <v>DRRMOrs139</v>
      </c>
      <c r="C41" s="25">
        <v>139</v>
      </c>
      <c r="D41" s="25" t="s">
        <v>88</v>
      </c>
      <c r="E41" s="25" t="s">
        <v>97</v>
      </c>
      <c r="F41" s="1" t="s">
        <v>112</v>
      </c>
      <c r="G41" s="64" t="s">
        <v>114</v>
      </c>
      <c r="H41" s="65">
        <v>1.2082807795016151E-2</v>
      </c>
      <c r="I41" s="65">
        <v>4.5914669621061367E-2</v>
      </c>
      <c r="K41" s="1">
        <v>1</v>
      </c>
      <c r="L41" s="66">
        <v>10</v>
      </c>
      <c r="N41" s="67">
        <v>886</v>
      </c>
      <c r="O41" s="28" t="s">
        <v>92</v>
      </c>
      <c r="P41" s="68">
        <v>1</v>
      </c>
      <c r="Q41" s="68">
        <v>1</v>
      </c>
      <c r="R41" s="68">
        <v>1</v>
      </c>
      <c r="S41" s="68">
        <v>1</v>
      </c>
      <c r="T41" s="68">
        <v>1</v>
      </c>
      <c r="U41" s="68">
        <v>1</v>
      </c>
      <c r="V41" s="68">
        <v>1</v>
      </c>
      <c r="W41" s="68">
        <v>1</v>
      </c>
      <c r="X41" s="68">
        <v>1</v>
      </c>
      <c r="Y41" s="68">
        <v>1</v>
      </c>
      <c r="Z41" s="68">
        <v>1</v>
      </c>
      <c r="AA41" s="68">
        <v>1</v>
      </c>
      <c r="AB41" s="28" t="str">
        <f t="shared" si="0"/>
        <v>DRRMOrs139</v>
      </c>
      <c r="AC41" s="28" t="s">
        <v>98</v>
      </c>
      <c r="AD41" s="28" t="s">
        <v>94</v>
      </c>
      <c r="AE41" s="30">
        <f t="shared" si="2"/>
        <v>139</v>
      </c>
      <c r="AF41" s="90">
        <v>0</v>
      </c>
      <c r="AG41" s="90">
        <v>0</v>
      </c>
    </row>
    <row r="42" spans="1:33" s="71" customFormat="1" ht="15.75" x14ac:dyDescent="0.25">
      <c r="A42" s="69">
        <v>40</v>
      </c>
      <c r="B42" s="70" t="str">
        <f t="shared" si="1"/>
        <v>DRRSFrs140</v>
      </c>
      <c r="C42" s="69">
        <v>140</v>
      </c>
      <c r="D42" s="69" t="s">
        <v>88</v>
      </c>
      <c r="E42" s="25" t="s">
        <v>89</v>
      </c>
      <c r="F42" s="71" t="s">
        <v>115</v>
      </c>
      <c r="G42" s="7" t="s">
        <v>116</v>
      </c>
      <c r="H42" s="8">
        <v>0.20398447326666666</v>
      </c>
      <c r="I42" s="8">
        <v>0.57697193629999999</v>
      </c>
      <c r="K42" s="71">
        <v>1</v>
      </c>
      <c r="L42" s="9">
        <v>15</v>
      </c>
      <c r="N42" s="10">
        <v>237.54</v>
      </c>
      <c r="O42" s="70" t="s">
        <v>92</v>
      </c>
      <c r="P42" s="72">
        <v>1</v>
      </c>
      <c r="Q42" s="72">
        <v>1</v>
      </c>
      <c r="R42" s="72">
        <v>1</v>
      </c>
      <c r="S42" s="72">
        <v>1</v>
      </c>
      <c r="T42" s="72">
        <v>1</v>
      </c>
      <c r="U42" s="72">
        <v>1</v>
      </c>
      <c r="V42" s="72">
        <v>1</v>
      </c>
      <c r="W42" s="72">
        <v>1</v>
      </c>
      <c r="X42" s="72">
        <v>1</v>
      </c>
      <c r="Y42" s="72">
        <v>1</v>
      </c>
      <c r="Z42" s="72">
        <v>1</v>
      </c>
      <c r="AA42" s="72">
        <v>1</v>
      </c>
      <c r="AB42" s="70" t="str">
        <f t="shared" si="0"/>
        <v>DRRSFrs140</v>
      </c>
      <c r="AC42" s="28" t="s">
        <v>93</v>
      </c>
      <c r="AD42" s="70" t="s">
        <v>94</v>
      </c>
      <c r="AE42" s="73">
        <f t="shared" si="2"/>
        <v>140</v>
      </c>
      <c r="AF42" s="89">
        <v>140.68</v>
      </c>
      <c r="AG42" s="89">
        <v>7.73</v>
      </c>
    </row>
    <row r="43" spans="1:33" ht="15.75" x14ac:dyDescent="0.25">
      <c r="A43" s="25">
        <v>41</v>
      </c>
      <c r="B43" s="28" t="str">
        <f t="shared" si="1"/>
        <v>DRRMFrs141</v>
      </c>
      <c r="C43" s="25">
        <v>141</v>
      </c>
      <c r="D43" s="25" t="s">
        <v>88</v>
      </c>
      <c r="E43" s="25" t="s">
        <v>95</v>
      </c>
      <c r="F43" s="1" t="s">
        <v>115</v>
      </c>
      <c r="G43" s="11" t="s">
        <v>116</v>
      </c>
      <c r="H43" s="12">
        <v>0.1540121381</v>
      </c>
      <c r="I43" s="12">
        <v>0.4</v>
      </c>
      <c r="K43" s="1">
        <v>1</v>
      </c>
      <c r="L43" s="13">
        <v>15</v>
      </c>
      <c r="N43" s="14">
        <v>237.54</v>
      </c>
      <c r="O43" s="28" t="s">
        <v>92</v>
      </c>
      <c r="P43" s="29">
        <v>1</v>
      </c>
      <c r="Q43" s="29">
        <v>1</v>
      </c>
      <c r="R43" s="29">
        <v>1</v>
      </c>
      <c r="S43" s="29">
        <v>1</v>
      </c>
      <c r="T43" s="29">
        <v>1</v>
      </c>
      <c r="U43" s="29">
        <v>1</v>
      </c>
      <c r="V43" s="29">
        <v>1</v>
      </c>
      <c r="W43" s="29">
        <v>1</v>
      </c>
      <c r="X43" s="29">
        <v>1</v>
      </c>
      <c r="Y43" s="29">
        <v>1</v>
      </c>
      <c r="Z43" s="29">
        <v>1</v>
      </c>
      <c r="AA43" s="29">
        <v>1</v>
      </c>
      <c r="AB43" s="28" t="str">
        <f t="shared" si="0"/>
        <v>DRRMFrs141</v>
      </c>
      <c r="AC43" s="28" t="s">
        <v>96</v>
      </c>
      <c r="AD43" s="28" t="s">
        <v>94</v>
      </c>
      <c r="AE43" s="30">
        <f t="shared" si="2"/>
        <v>141</v>
      </c>
      <c r="AF43" s="90">
        <v>140.68</v>
      </c>
      <c r="AG43" s="90">
        <v>7.73</v>
      </c>
    </row>
    <row r="44" spans="1:33" ht="16.5" thickBot="1" x14ac:dyDescent="0.3">
      <c r="A44" s="25">
        <v>42</v>
      </c>
      <c r="B44" s="28" t="str">
        <f t="shared" si="1"/>
        <v>DRRMOrs142</v>
      </c>
      <c r="C44" s="25">
        <v>142</v>
      </c>
      <c r="D44" s="25" t="s">
        <v>88</v>
      </c>
      <c r="E44" s="25" t="s">
        <v>97</v>
      </c>
      <c r="F44" s="1" t="s">
        <v>115</v>
      </c>
      <c r="G44" s="15" t="s">
        <v>116</v>
      </c>
      <c r="H44" s="16">
        <v>0.1540121381</v>
      </c>
      <c r="I44" s="16">
        <v>0.39600670789999998</v>
      </c>
      <c r="K44" s="1">
        <v>1</v>
      </c>
      <c r="L44" s="17">
        <v>15</v>
      </c>
      <c r="N44" s="18">
        <v>237.54</v>
      </c>
      <c r="O44" s="28" t="s">
        <v>92</v>
      </c>
      <c r="P44" s="29">
        <v>1</v>
      </c>
      <c r="Q44" s="29">
        <v>1</v>
      </c>
      <c r="R44" s="29">
        <v>1</v>
      </c>
      <c r="S44" s="29">
        <v>1</v>
      </c>
      <c r="T44" s="29">
        <v>1</v>
      </c>
      <c r="U44" s="29">
        <v>1</v>
      </c>
      <c r="V44" s="29">
        <v>1</v>
      </c>
      <c r="W44" s="29">
        <v>1</v>
      </c>
      <c r="X44" s="29">
        <v>1</v>
      </c>
      <c r="Y44" s="29">
        <v>1</v>
      </c>
      <c r="Z44" s="29">
        <v>1</v>
      </c>
      <c r="AA44" s="29">
        <v>1</v>
      </c>
      <c r="AB44" s="28" t="str">
        <f t="shared" si="0"/>
        <v>DRRMOrs142</v>
      </c>
      <c r="AC44" s="28" t="s">
        <v>98</v>
      </c>
      <c r="AD44" s="28" t="s">
        <v>94</v>
      </c>
      <c r="AE44" s="30">
        <f t="shared" si="2"/>
        <v>142</v>
      </c>
      <c r="AF44" s="90">
        <v>140.68</v>
      </c>
      <c r="AG44" s="90">
        <v>7.73</v>
      </c>
    </row>
  </sheetData>
  <sortState xmlns:xlrd2="http://schemas.microsoft.com/office/spreadsheetml/2017/richdata2" ref="A3:BL44">
    <sortCondition ref="F2:F44"/>
  </sortState>
  <mergeCells count="2">
    <mergeCell ref="G1:AH1"/>
    <mergeCell ref="AI1:B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C0B91-AE3F-48E8-BAFD-9EF6A4053E07}">
  <dimension ref="A1:BQ46"/>
  <sheetViews>
    <sheetView workbookViewId="0">
      <selection activeCell="D1" sqref="D1"/>
    </sheetView>
  </sheetViews>
  <sheetFormatPr defaultRowHeight="15" x14ac:dyDescent="0.25"/>
  <cols>
    <col min="1" max="4" width="9" style="1"/>
    <col min="5" max="5" width="10.125" style="1" bestFit="1" customWidth="1"/>
    <col min="6" max="6" width="9" style="1"/>
    <col min="7" max="7" width="32.75" style="1" customWidth="1"/>
    <col min="8" max="16" width="9" style="1"/>
    <col min="17" max="35" width="9.75" style="1" customWidth="1"/>
    <col min="36" max="16384" width="9" style="1"/>
  </cols>
  <sheetData>
    <row r="1" spans="1:69" ht="51.75" x14ac:dyDescent="0.25">
      <c r="D1" s="100" t="s">
        <v>138</v>
      </c>
      <c r="G1" s="94" t="s">
        <v>57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5"/>
      <c r="AM1" s="25"/>
      <c r="AN1" s="96" t="s">
        <v>58</v>
      </c>
      <c r="AO1" s="97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</row>
    <row r="2" spans="1:69" ht="64.5" thickBot="1" x14ac:dyDescent="0.3">
      <c r="A2" s="1" t="s">
        <v>59</v>
      </c>
      <c r="B2" s="1" t="s">
        <v>60</v>
      </c>
      <c r="C2" s="1" t="s">
        <v>61</v>
      </c>
      <c r="D2" s="99"/>
      <c r="E2" s="1" t="s">
        <v>34</v>
      </c>
      <c r="F2" s="1" t="s">
        <v>62</v>
      </c>
      <c r="G2" s="2" t="s">
        <v>63</v>
      </c>
      <c r="H2" s="3" t="s">
        <v>64</v>
      </c>
      <c r="I2" s="3" t="s">
        <v>65</v>
      </c>
      <c r="J2" s="4" t="s">
        <v>66</v>
      </c>
      <c r="K2" s="3" t="s">
        <v>67</v>
      </c>
      <c r="L2" s="3" t="s">
        <v>117</v>
      </c>
      <c r="M2" s="3" t="s">
        <v>118</v>
      </c>
      <c r="N2" s="3" t="s">
        <v>119</v>
      </c>
      <c r="O2" s="3" t="s">
        <v>68</v>
      </c>
      <c r="P2" s="4" t="s">
        <v>69</v>
      </c>
      <c r="Q2" s="2" t="s">
        <v>70</v>
      </c>
      <c r="R2" s="26" t="s">
        <v>120</v>
      </c>
      <c r="S2" s="26" t="s">
        <v>24</v>
      </c>
      <c r="T2" s="26" t="s">
        <v>71</v>
      </c>
      <c r="U2" s="26" t="s">
        <v>72</v>
      </c>
      <c r="V2" s="26" t="s">
        <v>73</v>
      </c>
      <c r="W2" s="26" t="s">
        <v>74</v>
      </c>
      <c r="X2" s="26" t="s">
        <v>75</v>
      </c>
      <c r="Y2" s="26" t="s">
        <v>76</v>
      </c>
      <c r="Z2" s="26" t="s">
        <v>77</v>
      </c>
      <c r="AA2" s="26" t="s">
        <v>78</v>
      </c>
      <c r="AB2" s="26" t="s">
        <v>79</v>
      </c>
      <c r="AC2" s="26" t="s">
        <v>80</v>
      </c>
      <c r="AD2" s="26" t="s">
        <v>81</v>
      </c>
      <c r="AE2" s="26" t="s">
        <v>82</v>
      </c>
      <c r="AF2" s="26" t="s">
        <v>83</v>
      </c>
      <c r="AG2" s="26" t="s">
        <v>84</v>
      </c>
      <c r="AH2" s="26" t="s">
        <v>85</v>
      </c>
      <c r="AI2" s="26" t="s">
        <v>59</v>
      </c>
      <c r="AJ2" s="5" t="s">
        <v>121</v>
      </c>
      <c r="AK2" s="5" t="s">
        <v>122</v>
      </c>
      <c r="AL2" s="4" t="s">
        <v>123</v>
      </c>
      <c r="AM2" s="4" t="s">
        <v>124</v>
      </c>
      <c r="AN2" s="6">
        <v>2020</v>
      </c>
      <c r="AO2" s="6">
        <v>2021</v>
      </c>
      <c r="AP2" s="6">
        <v>2022</v>
      </c>
      <c r="AQ2" s="6">
        <v>2023</v>
      </c>
      <c r="AR2" s="6">
        <v>2024</v>
      </c>
      <c r="AS2" s="6">
        <v>2025</v>
      </c>
      <c r="AT2" s="6">
        <v>2026</v>
      </c>
      <c r="AU2" s="6">
        <v>2027</v>
      </c>
      <c r="AV2" s="6">
        <v>2028</v>
      </c>
      <c r="AW2" s="6">
        <v>2029</v>
      </c>
      <c r="AX2" s="6">
        <v>2030</v>
      </c>
      <c r="AY2" s="6">
        <v>2031</v>
      </c>
      <c r="AZ2" s="6">
        <v>2032</v>
      </c>
      <c r="BA2" s="6">
        <v>2033</v>
      </c>
      <c r="BB2" s="6">
        <v>2034</v>
      </c>
      <c r="BC2" s="6">
        <v>2035</v>
      </c>
      <c r="BD2" s="6">
        <v>2036</v>
      </c>
      <c r="BE2" s="6">
        <v>2037</v>
      </c>
      <c r="BF2" s="6">
        <v>2038</v>
      </c>
      <c r="BG2" s="6">
        <v>2039</v>
      </c>
      <c r="BH2" s="6">
        <v>2040</v>
      </c>
      <c r="BI2" s="6">
        <v>2041</v>
      </c>
      <c r="BJ2" s="6">
        <v>2042</v>
      </c>
      <c r="BK2" s="6">
        <v>2043</v>
      </c>
      <c r="BL2" s="6">
        <v>2044</v>
      </c>
      <c r="BM2" s="6">
        <v>2045</v>
      </c>
      <c r="BN2" s="6">
        <v>2046</v>
      </c>
      <c r="BO2" s="6">
        <v>2047</v>
      </c>
      <c r="BP2" s="6">
        <v>2048</v>
      </c>
      <c r="BQ2" s="6">
        <v>2049</v>
      </c>
    </row>
    <row r="3" spans="1:69" ht="15.75" x14ac:dyDescent="0.25">
      <c r="A3" s="25">
        <v>1</v>
      </c>
      <c r="B3" s="27" t="str">
        <f>AF3</f>
        <v>DRCgsd201</v>
      </c>
      <c r="C3" s="1">
        <v>201</v>
      </c>
      <c r="D3" s="1" t="s">
        <v>88</v>
      </c>
      <c r="E3" s="1" t="s">
        <v>55</v>
      </c>
      <c r="F3" s="1" t="s">
        <v>90</v>
      </c>
      <c r="G3" s="7" t="s">
        <v>91</v>
      </c>
      <c r="H3" s="8">
        <v>1.2578616352201257</v>
      </c>
      <c r="I3" s="8">
        <v>0.54806828391734053</v>
      </c>
      <c r="K3" s="25">
        <v>1</v>
      </c>
      <c r="L3" s="25">
        <f t="shared" ref="L3" si="0">IF(H3&gt;0,1," ")</f>
        <v>1</v>
      </c>
      <c r="M3" s="75">
        <f t="shared" ref="M3" si="1">IF(H3&gt;0,I3/H3," ")</f>
        <v>0.43571428571428572</v>
      </c>
      <c r="N3" s="75">
        <f t="shared" ref="N3" si="2">IF(H3&gt;0,K3/H3," ")</f>
        <v>0.79500000000000004</v>
      </c>
      <c r="O3" s="9">
        <v>10</v>
      </c>
      <c r="Q3" s="10">
        <v>0</v>
      </c>
      <c r="R3" s="27">
        <f t="shared" ref="R3:R26" si="3">IF(H3&gt;0,Q3/H3," ")</f>
        <v>0</v>
      </c>
      <c r="S3" s="28" t="s">
        <v>125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>
        <v>1</v>
      </c>
      <c r="Z3" s="29">
        <v>1</v>
      </c>
      <c r="AA3" s="29">
        <v>1</v>
      </c>
      <c r="AB3" s="29">
        <v>1</v>
      </c>
      <c r="AC3" s="29">
        <v>1</v>
      </c>
      <c r="AD3" s="29">
        <v>1</v>
      </c>
      <c r="AE3" s="29">
        <v>1</v>
      </c>
      <c r="AF3" s="28" t="str">
        <f t="shared" ref="AF3" si="4">CONCATENATE(AG3,AH3,AI3)</f>
        <v>DRCgsd201</v>
      </c>
      <c r="AG3" s="28" t="s">
        <v>126</v>
      </c>
      <c r="AH3" s="28" t="s">
        <v>127</v>
      </c>
      <c r="AI3" s="76">
        <f>C3</f>
        <v>201</v>
      </c>
      <c r="AJ3" s="90">
        <v>175</v>
      </c>
      <c r="AK3" s="90">
        <v>16.7</v>
      </c>
      <c r="AL3" s="90">
        <f>IF(H3&gt;0,AJ3/H3," ")</f>
        <v>139.125</v>
      </c>
      <c r="AM3" s="90">
        <f>IF(H3&gt;0,AK3/H3," ")</f>
        <v>13.2765</v>
      </c>
    </row>
    <row r="4" spans="1:69" ht="15.75" x14ac:dyDescent="0.25">
      <c r="A4" s="25">
        <v>2</v>
      </c>
      <c r="B4" s="27" t="str">
        <f t="shared" ref="B4:B46" si="5">AF4</f>
        <v>DRCgsd202</v>
      </c>
      <c r="C4" s="1">
        <v>202</v>
      </c>
      <c r="D4" s="1" t="s">
        <v>88</v>
      </c>
      <c r="E4" s="1" t="s">
        <v>55</v>
      </c>
      <c r="F4" s="1" t="s">
        <v>90</v>
      </c>
      <c r="G4" s="11" t="s">
        <v>91</v>
      </c>
      <c r="H4" s="12">
        <v>1.2578616352201257</v>
      </c>
      <c r="I4" s="12">
        <v>0.54806828391734053</v>
      </c>
      <c r="K4" s="25">
        <v>1</v>
      </c>
      <c r="L4" s="25">
        <f t="shared" ref="L4:L46" si="6">IF(H4&gt;0,1," ")</f>
        <v>1</v>
      </c>
      <c r="M4" s="75">
        <f t="shared" ref="M4:M46" si="7">IF(H4&gt;0,I4/H4," ")</f>
        <v>0.43571428571428572</v>
      </c>
      <c r="N4" s="75">
        <f t="shared" ref="N4:N46" si="8">IF(H4&gt;0,K4/H4," ")</f>
        <v>0.79500000000000004</v>
      </c>
      <c r="O4" s="13">
        <v>10</v>
      </c>
      <c r="Q4" s="14">
        <v>0</v>
      </c>
      <c r="R4" s="27">
        <f t="shared" si="3"/>
        <v>0</v>
      </c>
      <c r="S4" s="28" t="s">
        <v>125</v>
      </c>
      <c r="T4" s="29">
        <v>1</v>
      </c>
      <c r="U4" s="29">
        <v>1</v>
      </c>
      <c r="V4" s="29">
        <v>1</v>
      </c>
      <c r="W4" s="29">
        <v>1</v>
      </c>
      <c r="X4" s="29">
        <v>1</v>
      </c>
      <c r="Y4" s="29">
        <v>1</v>
      </c>
      <c r="Z4" s="29">
        <v>1</v>
      </c>
      <c r="AA4" s="29">
        <v>1</v>
      </c>
      <c r="AB4" s="29">
        <v>1</v>
      </c>
      <c r="AC4" s="29">
        <v>1</v>
      </c>
      <c r="AD4" s="29">
        <v>1</v>
      </c>
      <c r="AE4" s="29">
        <v>1</v>
      </c>
      <c r="AF4" s="28" t="str">
        <f t="shared" ref="AF4:AF46" si="9">CONCATENATE(AG4,AH4,AI4)</f>
        <v>DRCgsd202</v>
      </c>
      <c r="AG4" s="28" t="s">
        <v>126</v>
      </c>
      <c r="AH4" s="28" t="s">
        <v>127</v>
      </c>
      <c r="AI4" s="76">
        <f t="shared" ref="AI4:AI46" si="10">C4</f>
        <v>202</v>
      </c>
      <c r="AJ4" s="90">
        <v>175</v>
      </c>
      <c r="AK4" s="90">
        <v>16.7</v>
      </c>
      <c r="AL4" s="90">
        <f t="shared" ref="AL4:AL46" si="11">IF(H4&gt;0,AJ4/H4," ")</f>
        <v>139.125</v>
      </c>
      <c r="AM4" s="90">
        <f t="shared" ref="AM4:AM46" si="12">IF(H4&gt;0,AK4/H4," ")</f>
        <v>13.2765</v>
      </c>
    </row>
    <row r="5" spans="1:69" ht="15.75" x14ac:dyDescent="0.25">
      <c r="A5" s="25">
        <v>3</v>
      </c>
      <c r="B5" s="27" t="str">
        <f t="shared" si="5"/>
        <v>DRCgsd203</v>
      </c>
      <c r="C5" s="1">
        <v>203</v>
      </c>
      <c r="D5" s="1" t="s">
        <v>88</v>
      </c>
      <c r="E5" s="1" t="s">
        <v>55</v>
      </c>
      <c r="F5" s="1" t="s">
        <v>90</v>
      </c>
      <c r="G5" s="11" t="s">
        <v>91</v>
      </c>
      <c r="H5" s="12">
        <v>1.2578616352201257</v>
      </c>
      <c r="I5" s="12">
        <v>0.54806828391734053</v>
      </c>
      <c r="K5" s="25">
        <v>1</v>
      </c>
      <c r="L5" s="25">
        <f t="shared" si="6"/>
        <v>1</v>
      </c>
      <c r="M5" s="75">
        <f t="shared" si="7"/>
        <v>0.43571428571428572</v>
      </c>
      <c r="N5" s="75">
        <f t="shared" si="8"/>
        <v>0.79500000000000004</v>
      </c>
      <c r="O5" s="13">
        <v>10</v>
      </c>
      <c r="Q5" s="14">
        <v>0</v>
      </c>
      <c r="R5" s="27">
        <f t="shared" si="3"/>
        <v>0</v>
      </c>
      <c r="S5" s="28" t="s">
        <v>125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>
        <v>1</v>
      </c>
      <c r="Z5" s="29">
        <v>1</v>
      </c>
      <c r="AA5" s="29">
        <v>1</v>
      </c>
      <c r="AB5" s="29">
        <v>1</v>
      </c>
      <c r="AC5" s="29">
        <v>1</v>
      </c>
      <c r="AD5" s="29">
        <v>1</v>
      </c>
      <c r="AE5" s="29">
        <v>1</v>
      </c>
      <c r="AF5" s="28" t="str">
        <f t="shared" si="9"/>
        <v>DRCgsd203</v>
      </c>
      <c r="AG5" s="28" t="s">
        <v>126</v>
      </c>
      <c r="AH5" s="28" t="s">
        <v>127</v>
      </c>
      <c r="AI5" s="76">
        <f t="shared" si="10"/>
        <v>203</v>
      </c>
      <c r="AJ5" s="90">
        <v>175</v>
      </c>
      <c r="AK5" s="90">
        <v>16.7</v>
      </c>
      <c r="AL5" s="90">
        <f t="shared" si="11"/>
        <v>139.125</v>
      </c>
      <c r="AM5" s="90">
        <f t="shared" si="12"/>
        <v>13.2765</v>
      </c>
    </row>
    <row r="6" spans="1:69" ht="16.5" thickBot="1" x14ac:dyDescent="0.3">
      <c r="A6" s="25">
        <v>4</v>
      </c>
      <c r="B6" s="27" t="str">
        <f t="shared" si="5"/>
        <v>DRCgsd204</v>
      </c>
      <c r="C6" s="1">
        <v>204</v>
      </c>
      <c r="D6" s="1" t="s">
        <v>88</v>
      </c>
      <c r="E6" s="1" t="s">
        <v>55</v>
      </c>
      <c r="F6" s="1" t="s">
        <v>90</v>
      </c>
      <c r="G6" s="15" t="s">
        <v>91</v>
      </c>
      <c r="H6" s="16">
        <v>1.2578616352201257</v>
      </c>
      <c r="I6" s="16">
        <v>0.54806828391734053</v>
      </c>
      <c r="K6" s="25">
        <v>1</v>
      </c>
      <c r="L6" s="25">
        <f t="shared" si="6"/>
        <v>1</v>
      </c>
      <c r="M6" s="75">
        <f t="shared" si="7"/>
        <v>0.43571428571428572</v>
      </c>
      <c r="N6" s="75">
        <f t="shared" si="8"/>
        <v>0.79500000000000004</v>
      </c>
      <c r="O6" s="17">
        <v>10</v>
      </c>
      <c r="Q6" s="18">
        <v>0</v>
      </c>
      <c r="R6" s="27">
        <f t="shared" si="3"/>
        <v>0</v>
      </c>
      <c r="S6" s="28" t="s">
        <v>125</v>
      </c>
      <c r="T6" s="29">
        <v>1</v>
      </c>
      <c r="U6" s="29">
        <v>1</v>
      </c>
      <c r="V6" s="29">
        <v>1</v>
      </c>
      <c r="W6" s="29">
        <v>1</v>
      </c>
      <c r="X6" s="29">
        <v>1</v>
      </c>
      <c r="Y6" s="29">
        <v>1</v>
      </c>
      <c r="Z6" s="29">
        <v>1</v>
      </c>
      <c r="AA6" s="29">
        <v>1</v>
      </c>
      <c r="AB6" s="29">
        <v>1</v>
      </c>
      <c r="AC6" s="29">
        <v>1</v>
      </c>
      <c r="AD6" s="29">
        <v>1</v>
      </c>
      <c r="AE6" s="29">
        <v>1</v>
      </c>
      <c r="AF6" s="28" t="str">
        <f t="shared" si="9"/>
        <v>DRCgsd204</v>
      </c>
      <c r="AG6" s="28" t="s">
        <v>126</v>
      </c>
      <c r="AH6" s="28" t="s">
        <v>127</v>
      </c>
      <c r="AI6" s="76">
        <f t="shared" si="10"/>
        <v>204</v>
      </c>
      <c r="AJ6" s="90">
        <v>175</v>
      </c>
      <c r="AK6" s="90">
        <v>16.7</v>
      </c>
      <c r="AL6" s="90">
        <f t="shared" si="11"/>
        <v>139.125</v>
      </c>
      <c r="AM6" s="90">
        <f t="shared" si="12"/>
        <v>13.2765</v>
      </c>
    </row>
    <row r="7" spans="1:69" ht="15.75" x14ac:dyDescent="0.25">
      <c r="A7" s="25">
        <v>5</v>
      </c>
      <c r="B7" s="27" t="str">
        <f t="shared" si="5"/>
        <v>DRCgsd205</v>
      </c>
      <c r="C7" s="1">
        <v>205</v>
      </c>
      <c r="D7" s="1" t="s">
        <v>88</v>
      </c>
      <c r="E7" s="1" t="s">
        <v>55</v>
      </c>
      <c r="F7" s="1" t="s">
        <v>90</v>
      </c>
      <c r="G7" s="7" t="s">
        <v>99</v>
      </c>
      <c r="H7" s="8">
        <v>1.2578616352201257</v>
      </c>
      <c r="I7" s="8">
        <v>0.54806828391734053</v>
      </c>
      <c r="K7" s="25">
        <v>1</v>
      </c>
      <c r="L7" s="25">
        <f t="shared" si="6"/>
        <v>1</v>
      </c>
      <c r="M7" s="75">
        <f t="shared" si="7"/>
        <v>0.43571428571428572</v>
      </c>
      <c r="N7" s="75">
        <f t="shared" si="8"/>
        <v>0.79500000000000004</v>
      </c>
      <c r="O7" s="9">
        <v>10</v>
      </c>
      <c r="Q7" s="10">
        <v>163.05000000000001</v>
      </c>
      <c r="R7" s="27">
        <f t="shared" si="3"/>
        <v>129.62475000000001</v>
      </c>
      <c r="S7" s="28" t="s">
        <v>125</v>
      </c>
      <c r="T7" s="29">
        <v>1</v>
      </c>
      <c r="U7" s="29">
        <v>1</v>
      </c>
      <c r="V7" s="29">
        <v>1</v>
      </c>
      <c r="W7" s="29">
        <v>1</v>
      </c>
      <c r="X7" s="29">
        <v>1</v>
      </c>
      <c r="Y7" s="29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28" t="str">
        <f t="shared" si="9"/>
        <v>DRCgsd205</v>
      </c>
      <c r="AG7" s="28" t="s">
        <v>126</v>
      </c>
      <c r="AH7" s="28" t="s">
        <v>127</v>
      </c>
      <c r="AI7" s="76">
        <f t="shared" si="10"/>
        <v>205</v>
      </c>
      <c r="AJ7" s="90">
        <v>175</v>
      </c>
      <c r="AK7" s="90">
        <v>7.73</v>
      </c>
      <c r="AL7" s="90">
        <f t="shared" si="11"/>
        <v>139.125</v>
      </c>
      <c r="AM7" s="90">
        <f t="shared" si="12"/>
        <v>6.1453500000000005</v>
      </c>
    </row>
    <row r="8" spans="1:69" ht="15.75" x14ac:dyDescent="0.25">
      <c r="A8" s="25">
        <v>6</v>
      </c>
      <c r="B8" s="27" t="str">
        <f t="shared" si="5"/>
        <v>DRCgsd206</v>
      </c>
      <c r="C8" s="1">
        <v>206</v>
      </c>
      <c r="D8" s="1" t="s">
        <v>88</v>
      </c>
      <c r="E8" s="1" t="s">
        <v>55</v>
      </c>
      <c r="F8" s="1" t="s">
        <v>90</v>
      </c>
      <c r="G8" s="11" t="s">
        <v>99</v>
      </c>
      <c r="H8" s="12">
        <v>1.2578616352201257</v>
      </c>
      <c r="I8" s="12">
        <v>0.54806828391734053</v>
      </c>
      <c r="K8" s="25">
        <v>1</v>
      </c>
      <c r="L8" s="25">
        <f t="shared" si="6"/>
        <v>1</v>
      </c>
      <c r="M8" s="75">
        <f t="shared" si="7"/>
        <v>0.43571428571428572</v>
      </c>
      <c r="N8" s="75">
        <f t="shared" si="8"/>
        <v>0.79500000000000004</v>
      </c>
      <c r="O8" s="13">
        <v>10</v>
      </c>
      <c r="Q8" s="14">
        <v>163.05000000000001</v>
      </c>
      <c r="R8" s="27">
        <f t="shared" si="3"/>
        <v>129.62475000000001</v>
      </c>
      <c r="S8" s="28" t="s">
        <v>125</v>
      </c>
      <c r="T8" s="29">
        <v>1</v>
      </c>
      <c r="U8" s="29">
        <v>1</v>
      </c>
      <c r="V8" s="29">
        <v>1</v>
      </c>
      <c r="W8" s="29">
        <v>1</v>
      </c>
      <c r="X8" s="29">
        <v>1</v>
      </c>
      <c r="Y8" s="29">
        <v>1</v>
      </c>
      <c r="Z8" s="29">
        <v>1</v>
      </c>
      <c r="AA8" s="29">
        <v>1</v>
      </c>
      <c r="AB8" s="29">
        <v>1</v>
      </c>
      <c r="AC8" s="29">
        <v>1</v>
      </c>
      <c r="AD8" s="29">
        <v>1</v>
      </c>
      <c r="AE8" s="29">
        <v>1</v>
      </c>
      <c r="AF8" s="28" t="str">
        <f t="shared" si="9"/>
        <v>DRCgsd206</v>
      </c>
      <c r="AG8" s="28" t="s">
        <v>126</v>
      </c>
      <c r="AH8" s="28" t="s">
        <v>127</v>
      </c>
      <c r="AI8" s="76">
        <f t="shared" si="10"/>
        <v>206</v>
      </c>
      <c r="AJ8" s="90">
        <v>175</v>
      </c>
      <c r="AK8" s="90">
        <v>7.73</v>
      </c>
      <c r="AL8" s="90">
        <f t="shared" si="11"/>
        <v>139.125</v>
      </c>
      <c r="AM8" s="90">
        <f t="shared" si="12"/>
        <v>6.1453500000000005</v>
      </c>
    </row>
    <row r="9" spans="1:69" ht="15.75" x14ac:dyDescent="0.25">
      <c r="A9" s="25">
        <v>7</v>
      </c>
      <c r="B9" s="27" t="str">
        <f t="shared" si="5"/>
        <v>DRCgsd207</v>
      </c>
      <c r="C9" s="1">
        <v>207</v>
      </c>
      <c r="D9" s="1" t="s">
        <v>88</v>
      </c>
      <c r="E9" s="1" t="s">
        <v>55</v>
      </c>
      <c r="F9" s="1" t="s">
        <v>90</v>
      </c>
      <c r="G9" s="11" t="s">
        <v>99</v>
      </c>
      <c r="H9" s="12">
        <v>1.2578616352201257</v>
      </c>
      <c r="I9" s="12">
        <v>0.54806828391734053</v>
      </c>
      <c r="K9" s="25">
        <v>1</v>
      </c>
      <c r="L9" s="25">
        <f t="shared" si="6"/>
        <v>1</v>
      </c>
      <c r="M9" s="75">
        <f t="shared" si="7"/>
        <v>0.43571428571428572</v>
      </c>
      <c r="N9" s="75">
        <f t="shared" si="8"/>
        <v>0.79500000000000004</v>
      </c>
      <c r="O9" s="13">
        <v>10</v>
      </c>
      <c r="Q9" s="14">
        <v>163.05000000000001</v>
      </c>
      <c r="R9" s="27">
        <f t="shared" si="3"/>
        <v>129.62475000000001</v>
      </c>
      <c r="S9" s="28" t="s">
        <v>125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>
        <v>1</v>
      </c>
      <c r="Z9" s="29">
        <v>1</v>
      </c>
      <c r="AA9" s="29">
        <v>1</v>
      </c>
      <c r="AB9" s="29">
        <v>1</v>
      </c>
      <c r="AC9" s="29">
        <v>1</v>
      </c>
      <c r="AD9" s="29">
        <v>1</v>
      </c>
      <c r="AE9" s="29">
        <v>1</v>
      </c>
      <c r="AF9" s="28" t="str">
        <f t="shared" si="9"/>
        <v>DRCgsd207</v>
      </c>
      <c r="AG9" s="28" t="s">
        <v>126</v>
      </c>
      <c r="AH9" s="28" t="s">
        <v>127</v>
      </c>
      <c r="AI9" s="76">
        <f t="shared" si="10"/>
        <v>207</v>
      </c>
      <c r="AJ9" s="90">
        <v>175</v>
      </c>
      <c r="AK9" s="90">
        <v>7.73</v>
      </c>
      <c r="AL9" s="90">
        <f t="shared" si="11"/>
        <v>139.125</v>
      </c>
      <c r="AM9" s="90">
        <f t="shared" si="12"/>
        <v>6.1453500000000005</v>
      </c>
    </row>
    <row r="10" spans="1:69" ht="16.5" thickBot="1" x14ac:dyDescent="0.3">
      <c r="A10" s="25">
        <v>8</v>
      </c>
      <c r="B10" s="27" t="str">
        <f t="shared" si="5"/>
        <v>DRCgsd208</v>
      </c>
      <c r="C10" s="1">
        <v>208</v>
      </c>
      <c r="D10" s="1" t="s">
        <v>88</v>
      </c>
      <c r="E10" s="1" t="s">
        <v>55</v>
      </c>
      <c r="F10" s="1" t="s">
        <v>90</v>
      </c>
      <c r="G10" s="64" t="s">
        <v>99</v>
      </c>
      <c r="H10" s="65">
        <v>1.2578616352201257</v>
      </c>
      <c r="I10" s="65">
        <v>0.54806828391734053</v>
      </c>
      <c r="K10" s="25">
        <v>1</v>
      </c>
      <c r="L10" s="25">
        <f t="shared" si="6"/>
        <v>1</v>
      </c>
      <c r="M10" s="75">
        <f t="shared" si="7"/>
        <v>0.43571428571428572</v>
      </c>
      <c r="N10" s="75">
        <f t="shared" si="8"/>
        <v>0.79500000000000004</v>
      </c>
      <c r="O10" s="66">
        <v>10</v>
      </c>
      <c r="Q10" s="67">
        <v>163.05000000000001</v>
      </c>
      <c r="R10" s="27">
        <f t="shared" si="3"/>
        <v>129.62475000000001</v>
      </c>
      <c r="S10" s="28" t="s">
        <v>125</v>
      </c>
      <c r="T10" s="68">
        <v>1</v>
      </c>
      <c r="U10" s="68">
        <v>1</v>
      </c>
      <c r="V10" s="68">
        <v>1</v>
      </c>
      <c r="W10" s="68">
        <v>1</v>
      </c>
      <c r="X10" s="68">
        <v>1</v>
      </c>
      <c r="Y10" s="68">
        <v>1</v>
      </c>
      <c r="Z10" s="68">
        <v>1</v>
      </c>
      <c r="AA10" s="68">
        <v>1</v>
      </c>
      <c r="AB10" s="68">
        <v>1</v>
      </c>
      <c r="AC10" s="68">
        <v>1</v>
      </c>
      <c r="AD10" s="68">
        <v>1</v>
      </c>
      <c r="AE10" s="68">
        <v>1</v>
      </c>
      <c r="AF10" s="28" t="str">
        <f t="shared" si="9"/>
        <v>DRCgsd208</v>
      </c>
      <c r="AG10" s="28" t="s">
        <v>126</v>
      </c>
      <c r="AH10" s="28" t="s">
        <v>127</v>
      </c>
      <c r="AI10" s="76">
        <f t="shared" si="10"/>
        <v>208</v>
      </c>
      <c r="AJ10" s="90">
        <v>175</v>
      </c>
      <c r="AK10" s="90">
        <v>7.73</v>
      </c>
      <c r="AL10" s="90">
        <f t="shared" si="11"/>
        <v>139.125</v>
      </c>
      <c r="AM10" s="90">
        <f t="shared" si="12"/>
        <v>6.1453500000000005</v>
      </c>
    </row>
    <row r="11" spans="1:69" s="71" customFormat="1" ht="15.75" x14ac:dyDescent="0.25">
      <c r="A11" s="69">
        <v>9</v>
      </c>
      <c r="B11" s="77" t="str">
        <f t="shared" si="5"/>
        <v>DRCgsd209</v>
      </c>
      <c r="C11" s="71">
        <v>209</v>
      </c>
      <c r="D11" s="71" t="s">
        <v>88</v>
      </c>
      <c r="E11" s="71" t="s">
        <v>55</v>
      </c>
      <c r="F11" s="71" t="s">
        <v>100</v>
      </c>
      <c r="G11" s="7" t="s">
        <v>101</v>
      </c>
      <c r="H11" s="8">
        <v>3.398207509776912</v>
      </c>
      <c r="I11" s="8">
        <v>0</v>
      </c>
      <c r="K11" s="69">
        <v>1</v>
      </c>
      <c r="L11" s="69">
        <f t="shared" si="6"/>
        <v>1</v>
      </c>
      <c r="M11" s="78">
        <f t="shared" si="7"/>
        <v>0</v>
      </c>
      <c r="N11" s="78">
        <f t="shared" si="8"/>
        <v>0.29427278855776784</v>
      </c>
      <c r="O11" s="9">
        <v>15</v>
      </c>
      <c r="Q11" s="10">
        <v>163.05000000000001</v>
      </c>
      <c r="R11" s="77">
        <f t="shared" si="3"/>
        <v>47.981178174344052</v>
      </c>
      <c r="S11" s="70" t="s">
        <v>125</v>
      </c>
      <c r="T11" s="72">
        <v>1</v>
      </c>
      <c r="U11" s="72">
        <v>1</v>
      </c>
      <c r="V11" s="72">
        <v>1</v>
      </c>
      <c r="W11" s="72">
        <v>1</v>
      </c>
      <c r="X11" s="72">
        <v>1</v>
      </c>
      <c r="Y11" s="72">
        <v>1</v>
      </c>
      <c r="Z11" s="72">
        <v>1</v>
      </c>
      <c r="AA11" s="72">
        <v>1</v>
      </c>
      <c r="AB11" s="72">
        <v>1</v>
      </c>
      <c r="AC11" s="72">
        <v>1</v>
      </c>
      <c r="AD11" s="72">
        <v>1</v>
      </c>
      <c r="AE11" s="72">
        <v>1</v>
      </c>
      <c r="AF11" s="70" t="str">
        <f t="shared" si="9"/>
        <v>DRCgsd209</v>
      </c>
      <c r="AG11" s="70" t="s">
        <v>126</v>
      </c>
      <c r="AH11" s="70" t="s">
        <v>127</v>
      </c>
      <c r="AI11" s="79">
        <f t="shared" si="10"/>
        <v>209</v>
      </c>
      <c r="AJ11" s="89">
        <v>16.600000000000001</v>
      </c>
      <c r="AK11" s="89">
        <v>2.72</v>
      </c>
      <c r="AL11" s="89">
        <f t="shared" si="11"/>
        <v>4.8849282900589461</v>
      </c>
      <c r="AM11" s="89">
        <f t="shared" si="12"/>
        <v>0.80042198487712857</v>
      </c>
    </row>
    <row r="12" spans="1:69" ht="15.75" x14ac:dyDescent="0.25">
      <c r="A12" s="25">
        <v>10</v>
      </c>
      <c r="B12" s="27" t="str">
        <f t="shared" si="5"/>
        <v>DRCgsd210</v>
      </c>
      <c r="C12" s="1">
        <v>210</v>
      </c>
      <c r="D12" s="1" t="s">
        <v>88</v>
      </c>
      <c r="E12" s="1" t="s">
        <v>55</v>
      </c>
      <c r="F12" s="1" t="s">
        <v>100</v>
      </c>
      <c r="G12" s="11" t="s">
        <v>101</v>
      </c>
      <c r="H12" s="12">
        <v>6.5558339569147517</v>
      </c>
      <c r="I12" s="12">
        <v>0</v>
      </c>
      <c r="K12" s="25">
        <v>1</v>
      </c>
      <c r="L12" s="25">
        <f t="shared" si="6"/>
        <v>1</v>
      </c>
      <c r="M12" s="75">
        <f t="shared" si="7"/>
        <v>0</v>
      </c>
      <c r="N12" s="75">
        <f t="shared" si="8"/>
        <v>0.15253589498636588</v>
      </c>
      <c r="O12" s="13">
        <v>15</v>
      </c>
      <c r="Q12" s="14">
        <v>163.05000000000001</v>
      </c>
      <c r="R12" s="27">
        <f t="shared" si="3"/>
        <v>24.870977677526955</v>
      </c>
      <c r="S12" s="28" t="s">
        <v>125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9">
        <v>1</v>
      </c>
      <c r="AB12" s="29">
        <v>1</v>
      </c>
      <c r="AC12" s="29">
        <v>1</v>
      </c>
      <c r="AD12" s="29">
        <v>1</v>
      </c>
      <c r="AE12" s="29">
        <v>1</v>
      </c>
      <c r="AF12" s="28" t="str">
        <f t="shared" si="9"/>
        <v>DRCgsd210</v>
      </c>
      <c r="AG12" s="28" t="s">
        <v>126</v>
      </c>
      <c r="AH12" s="28" t="s">
        <v>127</v>
      </c>
      <c r="AI12" s="76">
        <f t="shared" si="10"/>
        <v>210</v>
      </c>
      <c r="AJ12" s="90">
        <v>16.600000000000001</v>
      </c>
      <c r="AK12" s="90">
        <v>2.72</v>
      </c>
      <c r="AL12" s="90">
        <f t="shared" si="11"/>
        <v>2.5320958567736738</v>
      </c>
      <c r="AM12" s="90">
        <f t="shared" si="12"/>
        <v>0.41489763436291521</v>
      </c>
    </row>
    <row r="13" spans="1:69" ht="15.75" x14ac:dyDescent="0.25">
      <c r="A13" s="25">
        <v>11</v>
      </c>
      <c r="B13" s="27" t="str">
        <f t="shared" si="5"/>
        <v>DRCgsd211</v>
      </c>
      <c r="C13" s="1">
        <v>211</v>
      </c>
      <c r="D13" s="1" t="s">
        <v>88</v>
      </c>
      <c r="E13" s="1" t="s">
        <v>55</v>
      </c>
      <c r="F13" s="1" t="s">
        <v>100</v>
      </c>
      <c r="G13" s="11" t="s">
        <v>101</v>
      </c>
      <c r="H13" s="12">
        <v>8.8413540519859488</v>
      </c>
      <c r="I13" s="12">
        <v>0</v>
      </c>
      <c r="K13" s="25">
        <v>1</v>
      </c>
      <c r="L13" s="25">
        <f t="shared" si="6"/>
        <v>1</v>
      </c>
      <c r="M13" s="75">
        <f t="shared" si="7"/>
        <v>0</v>
      </c>
      <c r="N13" s="75">
        <f t="shared" si="8"/>
        <v>0.11310484730281552</v>
      </c>
      <c r="O13" s="13">
        <v>15</v>
      </c>
      <c r="Q13" s="14">
        <v>163.05000000000001</v>
      </c>
      <c r="R13" s="27">
        <f t="shared" si="3"/>
        <v>18.441745352724073</v>
      </c>
      <c r="S13" s="28" t="s">
        <v>125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>
        <v>1</v>
      </c>
      <c r="Z13" s="29">
        <v>1</v>
      </c>
      <c r="AA13" s="29">
        <v>1</v>
      </c>
      <c r="AB13" s="29">
        <v>1</v>
      </c>
      <c r="AC13" s="29">
        <v>1</v>
      </c>
      <c r="AD13" s="29">
        <v>1</v>
      </c>
      <c r="AE13" s="29">
        <v>1</v>
      </c>
      <c r="AF13" s="28" t="str">
        <f t="shared" si="9"/>
        <v>DRCgsd211</v>
      </c>
      <c r="AG13" s="28" t="s">
        <v>126</v>
      </c>
      <c r="AH13" s="28" t="s">
        <v>127</v>
      </c>
      <c r="AI13" s="76">
        <f t="shared" si="10"/>
        <v>211</v>
      </c>
      <c r="AJ13" s="90">
        <v>16.600000000000001</v>
      </c>
      <c r="AK13" s="90">
        <v>2.72</v>
      </c>
      <c r="AL13" s="90">
        <f t="shared" si="11"/>
        <v>1.8775404652267378</v>
      </c>
      <c r="AM13" s="90">
        <f t="shared" si="12"/>
        <v>0.30764518466365826</v>
      </c>
    </row>
    <row r="14" spans="1:69" ht="16.5" thickBot="1" x14ac:dyDescent="0.3">
      <c r="A14" s="25">
        <v>12</v>
      </c>
      <c r="B14" s="27" t="str">
        <f t="shared" si="5"/>
        <v>DRCgsd212</v>
      </c>
      <c r="C14" s="1">
        <v>212</v>
      </c>
      <c r="D14" s="1" t="s">
        <v>88</v>
      </c>
      <c r="E14" s="1" t="s">
        <v>55</v>
      </c>
      <c r="F14" s="1" t="s">
        <v>100</v>
      </c>
      <c r="G14" s="15" t="s">
        <v>101</v>
      </c>
      <c r="H14" s="16">
        <v>7.0369960821928981</v>
      </c>
      <c r="I14" s="16">
        <v>0</v>
      </c>
      <c r="K14" s="25">
        <v>1</v>
      </c>
      <c r="L14" s="25">
        <f t="shared" si="6"/>
        <v>1</v>
      </c>
      <c r="M14" s="75">
        <f t="shared" si="7"/>
        <v>0</v>
      </c>
      <c r="N14" s="75">
        <f t="shared" si="8"/>
        <v>0.14210609020097334</v>
      </c>
      <c r="O14" s="17">
        <v>15</v>
      </c>
      <c r="Q14" s="18">
        <v>163.05000000000001</v>
      </c>
      <c r="R14" s="27">
        <f t="shared" si="3"/>
        <v>23.170398007268705</v>
      </c>
      <c r="S14" s="28" t="s">
        <v>125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9">
        <v>1</v>
      </c>
      <c r="AB14" s="29">
        <v>1</v>
      </c>
      <c r="AC14" s="29">
        <v>1</v>
      </c>
      <c r="AD14" s="29">
        <v>1</v>
      </c>
      <c r="AE14" s="29">
        <v>1</v>
      </c>
      <c r="AF14" s="28" t="str">
        <f t="shared" si="9"/>
        <v>DRCgsd212</v>
      </c>
      <c r="AG14" s="28" t="s">
        <v>126</v>
      </c>
      <c r="AH14" s="28" t="s">
        <v>127</v>
      </c>
      <c r="AI14" s="76">
        <f t="shared" si="10"/>
        <v>212</v>
      </c>
      <c r="AJ14" s="90">
        <v>16.600000000000001</v>
      </c>
      <c r="AK14" s="90">
        <v>2.72</v>
      </c>
      <c r="AL14" s="90">
        <f t="shared" si="11"/>
        <v>2.3589610973361577</v>
      </c>
      <c r="AM14" s="90">
        <f t="shared" si="12"/>
        <v>0.38652856534664753</v>
      </c>
    </row>
    <row r="15" spans="1:69" ht="15.75" x14ac:dyDescent="0.25">
      <c r="A15" s="25">
        <v>13</v>
      </c>
      <c r="B15" s="27" t="str">
        <f t="shared" si="5"/>
        <v>DRCgsd213</v>
      </c>
      <c r="C15" s="1">
        <v>213</v>
      </c>
      <c r="D15" s="1" t="s">
        <v>88</v>
      </c>
      <c r="E15" s="1" t="s">
        <v>55</v>
      </c>
      <c r="F15" s="1" t="s">
        <v>100</v>
      </c>
      <c r="G15" s="7" t="s">
        <v>102</v>
      </c>
      <c r="H15" s="8">
        <v>1.2831498753317507</v>
      </c>
      <c r="I15" s="8">
        <v>0</v>
      </c>
      <c r="K15" s="25">
        <v>1</v>
      </c>
      <c r="L15" s="25">
        <f t="shared" si="6"/>
        <v>1</v>
      </c>
      <c r="M15" s="75">
        <f t="shared" si="7"/>
        <v>0</v>
      </c>
      <c r="N15" s="75">
        <f t="shared" si="8"/>
        <v>0.77933218809802396</v>
      </c>
      <c r="O15" s="9">
        <v>15</v>
      </c>
      <c r="Q15" s="10">
        <v>163.05000000000001</v>
      </c>
      <c r="R15" s="27">
        <f t="shared" si="3"/>
        <v>127.07011326938282</v>
      </c>
      <c r="S15" s="28" t="s">
        <v>125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>
        <v>1</v>
      </c>
      <c r="Z15" s="29">
        <v>1</v>
      </c>
      <c r="AA15" s="29">
        <v>1</v>
      </c>
      <c r="AB15" s="29">
        <v>1</v>
      </c>
      <c r="AC15" s="29">
        <v>1</v>
      </c>
      <c r="AD15" s="29">
        <v>1</v>
      </c>
      <c r="AE15" s="29">
        <v>1</v>
      </c>
      <c r="AF15" s="28" t="str">
        <f t="shared" si="9"/>
        <v>DRCgsd213</v>
      </c>
      <c r="AG15" s="28" t="s">
        <v>126</v>
      </c>
      <c r="AH15" s="28" t="s">
        <v>127</v>
      </c>
      <c r="AI15" s="76">
        <f t="shared" si="10"/>
        <v>213</v>
      </c>
      <c r="AJ15" s="90">
        <v>16.600000000000001</v>
      </c>
      <c r="AK15" s="90">
        <v>2.72</v>
      </c>
      <c r="AL15" s="90">
        <f t="shared" si="11"/>
        <v>12.936914322427199</v>
      </c>
      <c r="AM15" s="90">
        <f t="shared" si="12"/>
        <v>2.1197835516266252</v>
      </c>
    </row>
    <row r="16" spans="1:69" ht="15.75" x14ac:dyDescent="0.25">
      <c r="A16" s="25">
        <v>14</v>
      </c>
      <c r="B16" s="27" t="str">
        <f t="shared" si="5"/>
        <v>DRCgsd214</v>
      </c>
      <c r="C16" s="1">
        <v>214</v>
      </c>
      <c r="D16" s="1" t="s">
        <v>88</v>
      </c>
      <c r="E16" s="1" t="s">
        <v>55</v>
      </c>
      <c r="F16" s="1" t="s">
        <v>100</v>
      </c>
      <c r="G16" s="11" t="s">
        <v>102</v>
      </c>
      <c r="H16" s="12">
        <v>2.4537427440554538</v>
      </c>
      <c r="I16" s="12">
        <v>0</v>
      </c>
      <c r="K16" s="25">
        <v>1</v>
      </c>
      <c r="L16" s="25">
        <f t="shared" si="6"/>
        <v>1</v>
      </c>
      <c r="M16" s="75">
        <f t="shared" si="7"/>
        <v>0</v>
      </c>
      <c r="N16" s="75">
        <f t="shared" si="8"/>
        <v>0.40754068551915007</v>
      </c>
      <c r="O16" s="13">
        <v>15</v>
      </c>
      <c r="Q16" s="14">
        <v>163.05000000000001</v>
      </c>
      <c r="R16" s="27">
        <f t="shared" si="3"/>
        <v>66.449508773897421</v>
      </c>
      <c r="S16" s="28" t="s">
        <v>125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>
        <v>1</v>
      </c>
      <c r="Z16" s="29">
        <v>1</v>
      </c>
      <c r="AA16" s="29">
        <v>1</v>
      </c>
      <c r="AB16" s="29">
        <v>1</v>
      </c>
      <c r="AC16" s="29">
        <v>1</v>
      </c>
      <c r="AD16" s="29">
        <v>1</v>
      </c>
      <c r="AE16" s="29">
        <v>1</v>
      </c>
      <c r="AF16" s="28" t="str">
        <f t="shared" si="9"/>
        <v>DRCgsd214</v>
      </c>
      <c r="AG16" s="28" t="s">
        <v>126</v>
      </c>
      <c r="AH16" s="28" t="s">
        <v>127</v>
      </c>
      <c r="AI16" s="76">
        <f t="shared" si="10"/>
        <v>214</v>
      </c>
      <c r="AJ16" s="90">
        <v>16.600000000000001</v>
      </c>
      <c r="AK16" s="90">
        <v>2.72</v>
      </c>
      <c r="AL16" s="90">
        <f t="shared" si="11"/>
        <v>6.7651753796178919</v>
      </c>
      <c r="AM16" s="90">
        <f t="shared" si="12"/>
        <v>1.1085106646120881</v>
      </c>
    </row>
    <row r="17" spans="1:39" ht="15.75" x14ac:dyDescent="0.25">
      <c r="A17" s="25">
        <v>15</v>
      </c>
      <c r="B17" s="27" t="str">
        <f t="shared" si="5"/>
        <v>DRCgsd215</v>
      </c>
      <c r="C17" s="1">
        <v>215</v>
      </c>
      <c r="D17" s="1" t="s">
        <v>88</v>
      </c>
      <c r="E17" s="1" t="s">
        <v>55</v>
      </c>
      <c r="F17" s="1" t="s">
        <v>100</v>
      </c>
      <c r="G17" s="11" t="s">
        <v>102</v>
      </c>
      <c r="H17" s="12">
        <v>3.3091759942766208</v>
      </c>
      <c r="I17" s="12">
        <v>0</v>
      </c>
      <c r="K17" s="25">
        <v>1</v>
      </c>
      <c r="L17" s="25">
        <f t="shared" si="6"/>
        <v>1</v>
      </c>
      <c r="M17" s="75">
        <f t="shared" si="7"/>
        <v>0</v>
      </c>
      <c r="N17" s="75">
        <f t="shared" si="8"/>
        <v>0.3021900321196419</v>
      </c>
      <c r="O17" s="13">
        <v>15</v>
      </c>
      <c r="Q17" s="14">
        <v>163.05000000000001</v>
      </c>
      <c r="R17" s="27">
        <f t="shared" si="3"/>
        <v>49.272084737107619</v>
      </c>
      <c r="S17" s="28" t="s">
        <v>125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>
        <v>1</v>
      </c>
      <c r="Z17" s="29">
        <v>1</v>
      </c>
      <c r="AA17" s="29">
        <v>1</v>
      </c>
      <c r="AB17" s="29">
        <v>1</v>
      </c>
      <c r="AC17" s="29">
        <v>1</v>
      </c>
      <c r="AD17" s="29">
        <v>1</v>
      </c>
      <c r="AE17" s="29">
        <v>1</v>
      </c>
      <c r="AF17" s="28" t="str">
        <f t="shared" si="9"/>
        <v>DRCgsd215</v>
      </c>
      <c r="AG17" s="28" t="s">
        <v>126</v>
      </c>
      <c r="AH17" s="28" t="s">
        <v>127</v>
      </c>
      <c r="AI17" s="76">
        <f t="shared" si="10"/>
        <v>215</v>
      </c>
      <c r="AJ17" s="90">
        <v>16.600000000000001</v>
      </c>
      <c r="AK17" s="90">
        <v>2.72</v>
      </c>
      <c r="AL17" s="90">
        <f t="shared" si="11"/>
        <v>5.016354533186056</v>
      </c>
      <c r="AM17" s="90">
        <f t="shared" si="12"/>
        <v>0.82195688736542605</v>
      </c>
    </row>
    <row r="18" spans="1:39" ht="16.5" thickBot="1" x14ac:dyDescent="0.3">
      <c r="A18" s="25">
        <v>16</v>
      </c>
      <c r="B18" s="27" t="str">
        <f t="shared" si="5"/>
        <v>DRCgsd216</v>
      </c>
      <c r="C18" s="1">
        <v>216</v>
      </c>
      <c r="D18" s="1" t="s">
        <v>88</v>
      </c>
      <c r="E18" s="1" t="s">
        <v>55</v>
      </c>
      <c r="F18" s="1" t="s">
        <v>100</v>
      </c>
      <c r="G18" s="15" t="s">
        <v>102</v>
      </c>
      <c r="H18" s="16">
        <v>2.6338339546283307</v>
      </c>
      <c r="I18" s="16">
        <v>0</v>
      </c>
      <c r="K18" s="25">
        <v>1</v>
      </c>
      <c r="L18" s="25">
        <f t="shared" si="6"/>
        <v>1</v>
      </c>
      <c r="M18" s="75">
        <f t="shared" si="7"/>
        <v>0</v>
      </c>
      <c r="N18" s="75">
        <f t="shared" si="8"/>
        <v>0.37967465574006293</v>
      </c>
      <c r="O18" s="17">
        <v>15</v>
      </c>
      <c r="Q18" s="18">
        <v>163.05000000000001</v>
      </c>
      <c r="R18" s="27">
        <f t="shared" si="3"/>
        <v>61.905952618417267</v>
      </c>
      <c r="S18" s="28" t="s">
        <v>125</v>
      </c>
      <c r="T18" s="29">
        <v>1</v>
      </c>
      <c r="U18" s="29">
        <v>1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9">
        <v>1</v>
      </c>
      <c r="AB18" s="29">
        <v>1</v>
      </c>
      <c r="AC18" s="29">
        <v>1</v>
      </c>
      <c r="AD18" s="29">
        <v>1</v>
      </c>
      <c r="AE18" s="29">
        <v>1</v>
      </c>
      <c r="AF18" s="28" t="str">
        <f t="shared" si="9"/>
        <v>DRCgsd216</v>
      </c>
      <c r="AG18" s="28" t="s">
        <v>126</v>
      </c>
      <c r="AH18" s="28" t="s">
        <v>127</v>
      </c>
      <c r="AI18" s="76">
        <f t="shared" si="10"/>
        <v>216</v>
      </c>
      <c r="AJ18" s="90">
        <v>16.600000000000001</v>
      </c>
      <c r="AK18" s="90">
        <v>2.72</v>
      </c>
      <c r="AL18" s="90">
        <f t="shared" si="11"/>
        <v>6.3025992852850452</v>
      </c>
      <c r="AM18" s="90">
        <f t="shared" si="12"/>
        <v>1.0327150636129712</v>
      </c>
    </row>
    <row r="19" spans="1:39" ht="15.75" x14ac:dyDescent="0.25">
      <c r="A19" s="25">
        <v>17</v>
      </c>
      <c r="B19" s="27" t="str">
        <f t="shared" si="5"/>
        <v>DRCgsd217</v>
      </c>
      <c r="C19" s="1">
        <v>217</v>
      </c>
      <c r="D19" s="1" t="s">
        <v>88</v>
      </c>
      <c r="E19" s="1" t="s">
        <v>55</v>
      </c>
      <c r="F19" s="1" t="s">
        <v>100</v>
      </c>
      <c r="G19" s="7" t="s">
        <v>104</v>
      </c>
      <c r="H19" s="8">
        <v>1.699103754888456</v>
      </c>
      <c r="I19" s="8">
        <v>0.38456161119667975</v>
      </c>
      <c r="K19" s="25">
        <v>1</v>
      </c>
      <c r="L19" s="25">
        <f t="shared" si="6"/>
        <v>1</v>
      </c>
      <c r="M19" s="75">
        <f t="shared" si="7"/>
        <v>0.22633203539823013</v>
      </c>
      <c r="N19" s="75">
        <f t="shared" si="8"/>
        <v>0.58854557711553568</v>
      </c>
      <c r="O19" s="9">
        <v>15</v>
      </c>
      <c r="Q19" s="10">
        <v>334.4</v>
      </c>
      <c r="R19" s="27">
        <f t="shared" si="3"/>
        <v>196.8096409874351</v>
      </c>
      <c r="S19" s="28" t="s">
        <v>125</v>
      </c>
      <c r="T19" s="29">
        <v>1</v>
      </c>
      <c r="U19" s="29">
        <v>1</v>
      </c>
      <c r="V19" s="29">
        <v>1</v>
      </c>
      <c r="W19" s="29">
        <v>1</v>
      </c>
      <c r="X19" s="29">
        <v>1</v>
      </c>
      <c r="Y19" s="29">
        <v>1</v>
      </c>
      <c r="Z19" s="29">
        <v>1</v>
      </c>
      <c r="AA19" s="29">
        <v>1</v>
      </c>
      <c r="AB19" s="29">
        <v>1</v>
      </c>
      <c r="AC19" s="29">
        <v>1</v>
      </c>
      <c r="AD19" s="29">
        <v>1</v>
      </c>
      <c r="AE19" s="29">
        <v>1</v>
      </c>
      <c r="AF19" s="28" t="str">
        <f t="shared" si="9"/>
        <v>DRCgsd217</v>
      </c>
      <c r="AG19" s="28" t="s">
        <v>126</v>
      </c>
      <c r="AH19" s="28" t="s">
        <v>127</v>
      </c>
      <c r="AI19" s="76">
        <f t="shared" si="10"/>
        <v>217</v>
      </c>
      <c r="AJ19" s="90">
        <v>16.7</v>
      </c>
      <c r="AK19" s="90">
        <v>16.7</v>
      </c>
      <c r="AL19" s="90">
        <f t="shared" si="11"/>
        <v>9.8287111378294458</v>
      </c>
      <c r="AM19" s="90">
        <f t="shared" si="12"/>
        <v>9.8287111378294458</v>
      </c>
    </row>
    <row r="20" spans="1:39" ht="15.75" x14ac:dyDescent="0.25">
      <c r="A20" s="25">
        <v>18</v>
      </c>
      <c r="B20" s="27" t="str">
        <f t="shared" si="5"/>
        <v>DRCgsd218</v>
      </c>
      <c r="C20" s="1">
        <v>218</v>
      </c>
      <c r="D20" s="1" t="s">
        <v>88</v>
      </c>
      <c r="E20" s="1" t="s">
        <v>55</v>
      </c>
      <c r="F20" s="1" t="s">
        <v>100</v>
      </c>
      <c r="G20" s="11" t="s">
        <v>104</v>
      </c>
      <c r="H20" s="12">
        <v>3.2779169784573758</v>
      </c>
      <c r="I20" s="12">
        <v>0.92094911940362589</v>
      </c>
      <c r="K20" s="25">
        <v>1</v>
      </c>
      <c r="L20" s="25">
        <f t="shared" si="6"/>
        <v>1</v>
      </c>
      <c r="M20" s="75">
        <f t="shared" si="7"/>
        <v>0.28095559633027523</v>
      </c>
      <c r="N20" s="75">
        <f t="shared" si="8"/>
        <v>0.30507178997273177</v>
      </c>
      <c r="O20" s="13">
        <v>15</v>
      </c>
      <c r="Q20" s="14">
        <v>334.4</v>
      </c>
      <c r="R20" s="27">
        <f t="shared" si="3"/>
        <v>102.01600656688149</v>
      </c>
      <c r="S20" s="28" t="s">
        <v>125</v>
      </c>
      <c r="T20" s="29">
        <v>1</v>
      </c>
      <c r="U20" s="29">
        <v>1</v>
      </c>
      <c r="V20" s="29">
        <v>1</v>
      </c>
      <c r="W20" s="29">
        <v>1</v>
      </c>
      <c r="X20" s="29">
        <v>1</v>
      </c>
      <c r="Y20" s="29">
        <v>1</v>
      </c>
      <c r="Z20" s="29">
        <v>1</v>
      </c>
      <c r="AA20" s="29">
        <v>1</v>
      </c>
      <c r="AB20" s="29">
        <v>1</v>
      </c>
      <c r="AC20" s="29">
        <v>1</v>
      </c>
      <c r="AD20" s="29">
        <v>1</v>
      </c>
      <c r="AE20" s="29">
        <v>1</v>
      </c>
      <c r="AF20" s="28" t="str">
        <f t="shared" si="9"/>
        <v>DRCgsd218</v>
      </c>
      <c r="AG20" s="28" t="s">
        <v>126</v>
      </c>
      <c r="AH20" s="28" t="s">
        <v>127</v>
      </c>
      <c r="AI20" s="76">
        <f t="shared" si="10"/>
        <v>218</v>
      </c>
      <c r="AJ20" s="90">
        <v>16.7</v>
      </c>
      <c r="AK20" s="90">
        <v>16.7</v>
      </c>
      <c r="AL20" s="90">
        <f t="shared" si="11"/>
        <v>5.0946988925446197</v>
      </c>
      <c r="AM20" s="90">
        <f t="shared" si="12"/>
        <v>5.0946988925446197</v>
      </c>
    </row>
    <row r="21" spans="1:39" ht="15.75" x14ac:dyDescent="0.25">
      <c r="A21" s="25">
        <v>19</v>
      </c>
      <c r="B21" s="27" t="str">
        <f t="shared" si="5"/>
        <v>DRCgsd219</v>
      </c>
      <c r="C21" s="1">
        <v>219</v>
      </c>
      <c r="D21" s="1" t="s">
        <v>88</v>
      </c>
      <c r="E21" s="1" t="s">
        <v>55</v>
      </c>
      <c r="F21" s="1" t="s">
        <v>100</v>
      </c>
      <c r="G21" s="11" t="s">
        <v>104</v>
      </c>
      <c r="H21" s="12">
        <v>4.4206770259929744</v>
      </c>
      <c r="I21" s="12">
        <v>1.4261619831506369</v>
      </c>
      <c r="K21" s="25">
        <v>1</v>
      </c>
      <c r="L21" s="25">
        <f t="shared" si="6"/>
        <v>1</v>
      </c>
      <c r="M21" s="75">
        <f t="shared" si="7"/>
        <v>0.32261166666666669</v>
      </c>
      <c r="N21" s="75">
        <f t="shared" si="8"/>
        <v>0.22620969460563103</v>
      </c>
      <c r="O21" s="13">
        <v>15</v>
      </c>
      <c r="Q21" s="14">
        <v>334.4</v>
      </c>
      <c r="R21" s="27">
        <f t="shared" si="3"/>
        <v>75.644521876123008</v>
      </c>
      <c r="S21" s="28" t="s">
        <v>125</v>
      </c>
      <c r="T21" s="29">
        <v>1</v>
      </c>
      <c r="U21" s="29">
        <v>1</v>
      </c>
      <c r="V21" s="29">
        <v>1</v>
      </c>
      <c r="W21" s="29">
        <v>1</v>
      </c>
      <c r="X21" s="29">
        <v>1</v>
      </c>
      <c r="Y21" s="29">
        <v>1</v>
      </c>
      <c r="Z21" s="29">
        <v>1</v>
      </c>
      <c r="AA21" s="29">
        <v>1</v>
      </c>
      <c r="AB21" s="29">
        <v>1</v>
      </c>
      <c r="AC21" s="29">
        <v>1</v>
      </c>
      <c r="AD21" s="29">
        <v>1</v>
      </c>
      <c r="AE21" s="29">
        <v>1</v>
      </c>
      <c r="AF21" s="28" t="str">
        <f t="shared" si="9"/>
        <v>DRCgsd219</v>
      </c>
      <c r="AG21" s="28" t="s">
        <v>126</v>
      </c>
      <c r="AH21" s="28" t="s">
        <v>127</v>
      </c>
      <c r="AI21" s="76">
        <f t="shared" si="10"/>
        <v>219</v>
      </c>
      <c r="AJ21" s="90">
        <v>16.7</v>
      </c>
      <c r="AK21" s="90">
        <v>16.7</v>
      </c>
      <c r="AL21" s="90">
        <f t="shared" si="11"/>
        <v>3.7777018999140384</v>
      </c>
      <c r="AM21" s="90">
        <f t="shared" si="12"/>
        <v>3.7777018999140384</v>
      </c>
    </row>
    <row r="22" spans="1:39" ht="16.5" thickBot="1" x14ac:dyDescent="0.3">
      <c r="A22" s="25">
        <v>20</v>
      </c>
      <c r="B22" s="27" t="str">
        <f t="shared" si="5"/>
        <v>DRCgsd220</v>
      </c>
      <c r="C22" s="1">
        <v>220</v>
      </c>
      <c r="D22" s="1" t="s">
        <v>88</v>
      </c>
      <c r="E22" s="1" t="s">
        <v>55</v>
      </c>
      <c r="F22" s="1" t="s">
        <v>100</v>
      </c>
      <c r="G22" s="15" t="s">
        <v>104</v>
      </c>
      <c r="H22" s="16">
        <v>3.518498041096449</v>
      </c>
      <c r="I22" s="16">
        <v>1.9875469163079318</v>
      </c>
      <c r="K22" s="25">
        <v>1</v>
      </c>
      <c r="L22" s="25">
        <f t="shared" si="6"/>
        <v>1</v>
      </c>
      <c r="M22" s="75">
        <f t="shared" si="7"/>
        <v>0.5648850427350427</v>
      </c>
      <c r="N22" s="75">
        <f t="shared" si="8"/>
        <v>0.28421218040194668</v>
      </c>
      <c r="O22" s="17">
        <v>15</v>
      </c>
      <c r="Q22" s="18">
        <v>334.4</v>
      </c>
      <c r="R22" s="27">
        <f t="shared" si="3"/>
        <v>95.04055312641097</v>
      </c>
      <c r="S22" s="28" t="s">
        <v>125</v>
      </c>
      <c r="T22" s="29">
        <v>1</v>
      </c>
      <c r="U22" s="29">
        <v>1</v>
      </c>
      <c r="V22" s="29">
        <v>1</v>
      </c>
      <c r="W22" s="29">
        <v>1</v>
      </c>
      <c r="X22" s="29">
        <v>1</v>
      </c>
      <c r="Y22" s="29">
        <v>1</v>
      </c>
      <c r="Z22" s="29">
        <v>1</v>
      </c>
      <c r="AA22" s="29">
        <v>1</v>
      </c>
      <c r="AB22" s="29">
        <v>1</v>
      </c>
      <c r="AC22" s="29">
        <v>1</v>
      </c>
      <c r="AD22" s="29">
        <v>1</v>
      </c>
      <c r="AE22" s="29">
        <v>1</v>
      </c>
      <c r="AF22" s="28" t="str">
        <f t="shared" si="9"/>
        <v>DRCgsd220</v>
      </c>
      <c r="AG22" s="28" t="s">
        <v>126</v>
      </c>
      <c r="AH22" s="28" t="s">
        <v>127</v>
      </c>
      <c r="AI22" s="76">
        <f t="shared" si="10"/>
        <v>220</v>
      </c>
      <c r="AJ22" s="90">
        <v>16.7</v>
      </c>
      <c r="AK22" s="90">
        <v>16.7</v>
      </c>
      <c r="AL22" s="90">
        <f t="shared" si="11"/>
        <v>4.746343412712509</v>
      </c>
      <c r="AM22" s="90">
        <f t="shared" si="12"/>
        <v>4.746343412712509</v>
      </c>
    </row>
    <row r="23" spans="1:39" ht="15.75" x14ac:dyDescent="0.25">
      <c r="A23" s="25">
        <v>21</v>
      </c>
      <c r="B23" s="27" t="str">
        <f t="shared" si="5"/>
        <v>DRCgsd221</v>
      </c>
      <c r="C23" s="1">
        <v>221</v>
      </c>
      <c r="D23" s="1" t="s">
        <v>88</v>
      </c>
      <c r="E23" s="1" t="s">
        <v>55</v>
      </c>
      <c r="F23" s="1" t="s">
        <v>100</v>
      </c>
      <c r="G23" s="7" t="s">
        <v>105</v>
      </c>
      <c r="H23" s="8">
        <v>1.699103754888456</v>
      </c>
      <c r="I23" s="8">
        <v>0.38456161119667975</v>
      </c>
      <c r="K23" s="25">
        <v>1</v>
      </c>
      <c r="L23" s="25">
        <f t="shared" si="6"/>
        <v>1</v>
      </c>
      <c r="M23" s="75">
        <f t="shared" si="7"/>
        <v>0.22633203539823013</v>
      </c>
      <c r="N23" s="75">
        <f t="shared" si="8"/>
        <v>0.58854557711553568</v>
      </c>
      <c r="O23" s="9">
        <v>15</v>
      </c>
      <c r="Q23" s="10">
        <v>0</v>
      </c>
      <c r="R23" s="27">
        <f t="shared" si="3"/>
        <v>0</v>
      </c>
      <c r="S23" s="28" t="s">
        <v>125</v>
      </c>
      <c r="T23" s="29">
        <v>1</v>
      </c>
      <c r="U23" s="29">
        <v>1</v>
      </c>
      <c r="V23" s="29">
        <v>1</v>
      </c>
      <c r="W23" s="29">
        <v>1</v>
      </c>
      <c r="X23" s="29">
        <v>1</v>
      </c>
      <c r="Y23" s="29">
        <v>1</v>
      </c>
      <c r="Z23" s="29">
        <v>1</v>
      </c>
      <c r="AA23" s="29">
        <v>1</v>
      </c>
      <c r="AB23" s="29">
        <v>1</v>
      </c>
      <c r="AC23" s="29">
        <v>1</v>
      </c>
      <c r="AD23" s="29">
        <v>1</v>
      </c>
      <c r="AE23" s="29">
        <v>1</v>
      </c>
      <c r="AF23" s="28" t="str">
        <f t="shared" si="9"/>
        <v>DRCgsd221</v>
      </c>
      <c r="AG23" s="28" t="s">
        <v>126</v>
      </c>
      <c r="AH23" s="28" t="s">
        <v>127</v>
      </c>
      <c r="AI23" s="76">
        <f t="shared" si="10"/>
        <v>221</v>
      </c>
      <c r="AJ23" s="90">
        <v>16.7</v>
      </c>
      <c r="AK23" s="90">
        <v>16.7</v>
      </c>
      <c r="AL23" s="90">
        <f t="shared" si="11"/>
        <v>9.8287111378294458</v>
      </c>
      <c r="AM23" s="90">
        <f t="shared" si="12"/>
        <v>9.8287111378294458</v>
      </c>
    </row>
    <row r="24" spans="1:39" ht="15.75" x14ac:dyDescent="0.25">
      <c r="A24" s="25">
        <v>22</v>
      </c>
      <c r="B24" s="27" t="str">
        <f t="shared" si="5"/>
        <v>DRCgsd222</v>
      </c>
      <c r="C24" s="1">
        <v>222</v>
      </c>
      <c r="D24" s="1" t="s">
        <v>88</v>
      </c>
      <c r="E24" s="1" t="s">
        <v>55</v>
      </c>
      <c r="F24" s="1" t="s">
        <v>100</v>
      </c>
      <c r="G24" s="11" t="s">
        <v>105</v>
      </c>
      <c r="H24" s="12">
        <v>3.2779169784573758</v>
      </c>
      <c r="I24" s="12">
        <v>0.92094911940362589</v>
      </c>
      <c r="K24" s="25">
        <v>1</v>
      </c>
      <c r="L24" s="25">
        <f t="shared" si="6"/>
        <v>1</v>
      </c>
      <c r="M24" s="75">
        <f t="shared" si="7"/>
        <v>0.28095559633027523</v>
      </c>
      <c r="N24" s="75">
        <f t="shared" si="8"/>
        <v>0.30507178997273177</v>
      </c>
      <c r="O24" s="13">
        <v>15</v>
      </c>
      <c r="Q24" s="14">
        <v>0</v>
      </c>
      <c r="R24" s="27">
        <f t="shared" si="3"/>
        <v>0</v>
      </c>
      <c r="S24" s="28" t="s">
        <v>125</v>
      </c>
      <c r="T24" s="29">
        <v>1</v>
      </c>
      <c r="U24" s="29">
        <v>1</v>
      </c>
      <c r="V24" s="29">
        <v>1</v>
      </c>
      <c r="W24" s="29">
        <v>1</v>
      </c>
      <c r="X24" s="29">
        <v>1</v>
      </c>
      <c r="Y24" s="29">
        <v>1</v>
      </c>
      <c r="Z24" s="29">
        <v>1</v>
      </c>
      <c r="AA24" s="29">
        <v>1</v>
      </c>
      <c r="AB24" s="29">
        <v>1</v>
      </c>
      <c r="AC24" s="29">
        <v>1</v>
      </c>
      <c r="AD24" s="29">
        <v>1</v>
      </c>
      <c r="AE24" s="29">
        <v>1</v>
      </c>
      <c r="AF24" s="28" t="str">
        <f t="shared" si="9"/>
        <v>DRCgsd222</v>
      </c>
      <c r="AG24" s="28" t="s">
        <v>126</v>
      </c>
      <c r="AH24" s="28" t="s">
        <v>127</v>
      </c>
      <c r="AI24" s="76">
        <f t="shared" si="10"/>
        <v>222</v>
      </c>
      <c r="AJ24" s="90">
        <v>16.7</v>
      </c>
      <c r="AK24" s="90">
        <v>16.7</v>
      </c>
      <c r="AL24" s="90">
        <f t="shared" si="11"/>
        <v>5.0946988925446197</v>
      </c>
      <c r="AM24" s="90">
        <f t="shared" si="12"/>
        <v>5.0946988925446197</v>
      </c>
    </row>
    <row r="25" spans="1:39" ht="15.75" x14ac:dyDescent="0.25">
      <c r="A25" s="25">
        <v>23</v>
      </c>
      <c r="B25" s="27" t="str">
        <f t="shared" si="5"/>
        <v>DRCgsd223</v>
      </c>
      <c r="C25" s="1">
        <v>223</v>
      </c>
      <c r="D25" s="1" t="s">
        <v>88</v>
      </c>
      <c r="E25" s="1" t="s">
        <v>55</v>
      </c>
      <c r="F25" s="1" t="s">
        <v>100</v>
      </c>
      <c r="G25" s="11" t="s">
        <v>105</v>
      </c>
      <c r="H25" s="12">
        <v>4.4206770259929744</v>
      </c>
      <c r="I25" s="12">
        <v>1.4261619831506369</v>
      </c>
      <c r="K25" s="25">
        <v>1</v>
      </c>
      <c r="L25" s="25">
        <f t="shared" si="6"/>
        <v>1</v>
      </c>
      <c r="M25" s="75">
        <f t="shared" si="7"/>
        <v>0.32261166666666669</v>
      </c>
      <c r="N25" s="75">
        <f t="shared" si="8"/>
        <v>0.22620969460563103</v>
      </c>
      <c r="O25" s="13">
        <v>15</v>
      </c>
      <c r="Q25" s="14">
        <v>0</v>
      </c>
      <c r="R25" s="27">
        <f t="shared" si="3"/>
        <v>0</v>
      </c>
      <c r="S25" s="28" t="s">
        <v>125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>
        <v>1</v>
      </c>
      <c r="Z25" s="29">
        <v>1</v>
      </c>
      <c r="AA25" s="29">
        <v>1</v>
      </c>
      <c r="AB25" s="29">
        <v>1</v>
      </c>
      <c r="AC25" s="29">
        <v>1</v>
      </c>
      <c r="AD25" s="29">
        <v>1</v>
      </c>
      <c r="AE25" s="29">
        <v>1</v>
      </c>
      <c r="AF25" s="28" t="str">
        <f t="shared" si="9"/>
        <v>DRCgsd223</v>
      </c>
      <c r="AG25" s="28" t="s">
        <v>126</v>
      </c>
      <c r="AH25" s="28" t="s">
        <v>127</v>
      </c>
      <c r="AI25" s="76">
        <f t="shared" si="10"/>
        <v>223</v>
      </c>
      <c r="AJ25" s="90">
        <v>16.7</v>
      </c>
      <c r="AK25" s="90">
        <v>16.7</v>
      </c>
      <c r="AL25" s="90">
        <f t="shared" si="11"/>
        <v>3.7777018999140384</v>
      </c>
      <c r="AM25" s="90">
        <f t="shared" si="12"/>
        <v>3.7777018999140384</v>
      </c>
    </row>
    <row r="26" spans="1:39" ht="16.5" thickBot="1" x14ac:dyDescent="0.3">
      <c r="A26" s="25">
        <v>24</v>
      </c>
      <c r="B26" s="27" t="str">
        <f t="shared" si="5"/>
        <v>DRCgsd224</v>
      </c>
      <c r="C26" s="1">
        <v>224</v>
      </c>
      <c r="D26" s="1" t="s">
        <v>88</v>
      </c>
      <c r="E26" s="1" t="s">
        <v>55</v>
      </c>
      <c r="F26" s="1" t="s">
        <v>100</v>
      </c>
      <c r="G26" s="15" t="s">
        <v>105</v>
      </c>
      <c r="H26" s="16">
        <v>3.518498041096449</v>
      </c>
      <c r="I26" s="16">
        <v>1.9875469163079318</v>
      </c>
      <c r="K26" s="25">
        <v>1</v>
      </c>
      <c r="L26" s="25">
        <f t="shared" si="6"/>
        <v>1</v>
      </c>
      <c r="M26" s="75">
        <f t="shared" si="7"/>
        <v>0.5648850427350427</v>
      </c>
      <c r="N26" s="75">
        <f t="shared" si="8"/>
        <v>0.28421218040194668</v>
      </c>
      <c r="O26" s="17">
        <v>15</v>
      </c>
      <c r="Q26" s="18">
        <v>0</v>
      </c>
      <c r="R26" s="27">
        <f t="shared" si="3"/>
        <v>0</v>
      </c>
      <c r="S26" s="28" t="s">
        <v>125</v>
      </c>
      <c r="T26" s="29">
        <v>1</v>
      </c>
      <c r="U26" s="29">
        <v>1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9">
        <v>1</v>
      </c>
      <c r="AB26" s="29">
        <v>1</v>
      </c>
      <c r="AC26" s="29">
        <v>1</v>
      </c>
      <c r="AD26" s="29">
        <v>1</v>
      </c>
      <c r="AE26" s="29">
        <v>1</v>
      </c>
      <c r="AF26" s="28" t="str">
        <f t="shared" si="9"/>
        <v>DRCgsd224</v>
      </c>
      <c r="AG26" s="28" t="s">
        <v>126</v>
      </c>
      <c r="AH26" s="28" t="s">
        <v>127</v>
      </c>
      <c r="AI26" s="76">
        <f t="shared" si="10"/>
        <v>224</v>
      </c>
      <c r="AJ26" s="90">
        <v>16.7</v>
      </c>
      <c r="AK26" s="90">
        <v>16.7</v>
      </c>
      <c r="AL26" s="90">
        <f t="shared" si="11"/>
        <v>4.746343412712509</v>
      </c>
      <c r="AM26" s="90">
        <f t="shared" si="12"/>
        <v>4.746343412712509</v>
      </c>
    </row>
    <row r="27" spans="1:39" ht="15.75" x14ac:dyDescent="0.25">
      <c r="A27" s="25">
        <v>25</v>
      </c>
      <c r="B27" s="27" t="str">
        <f t="shared" si="5"/>
        <v>DRCgsd225</v>
      </c>
      <c r="C27" s="1">
        <v>225</v>
      </c>
      <c r="D27" s="1" t="s">
        <v>88</v>
      </c>
      <c r="E27" s="1" t="s">
        <v>55</v>
      </c>
      <c r="F27" s="1" t="s">
        <v>100</v>
      </c>
      <c r="G27" s="7" t="s">
        <v>106</v>
      </c>
      <c r="H27" s="8">
        <v>0</v>
      </c>
      <c r="I27" s="8">
        <v>0.76912322239335951</v>
      </c>
      <c r="K27" s="25">
        <v>1</v>
      </c>
      <c r="L27" s="25">
        <f>H27</f>
        <v>0</v>
      </c>
      <c r="M27" s="75">
        <f>I27</f>
        <v>0.76912322239335951</v>
      </c>
      <c r="N27" s="75">
        <f>K27</f>
        <v>1</v>
      </c>
      <c r="O27" s="9">
        <v>15</v>
      </c>
      <c r="Q27" s="10">
        <v>163.05000000000001</v>
      </c>
      <c r="R27" s="27">
        <f>Q27</f>
        <v>163.05000000000001</v>
      </c>
      <c r="S27" s="28" t="s">
        <v>125</v>
      </c>
      <c r="T27" s="29">
        <v>1</v>
      </c>
      <c r="U27" s="29">
        <v>1</v>
      </c>
      <c r="V27" s="29">
        <v>1</v>
      </c>
      <c r="W27" s="29">
        <v>1</v>
      </c>
      <c r="X27" s="29">
        <v>1</v>
      </c>
      <c r="Y27" s="29">
        <v>1</v>
      </c>
      <c r="Z27" s="29">
        <v>1</v>
      </c>
      <c r="AA27" s="29">
        <v>1</v>
      </c>
      <c r="AB27" s="29">
        <v>1</v>
      </c>
      <c r="AC27" s="29">
        <v>1</v>
      </c>
      <c r="AD27" s="29">
        <v>1</v>
      </c>
      <c r="AE27" s="29">
        <v>1</v>
      </c>
      <c r="AF27" s="28" t="str">
        <f t="shared" si="9"/>
        <v>DRCgsd225</v>
      </c>
      <c r="AG27" s="28" t="s">
        <v>126</v>
      </c>
      <c r="AH27" s="28" t="s">
        <v>127</v>
      </c>
      <c r="AI27" s="76">
        <f t="shared" si="10"/>
        <v>225</v>
      </c>
      <c r="AJ27" s="90">
        <v>16.600000000000001</v>
      </c>
      <c r="AK27" s="90">
        <v>2.72</v>
      </c>
      <c r="AL27" s="90">
        <f>AJ27</f>
        <v>16.600000000000001</v>
      </c>
      <c r="AM27" s="90">
        <f>AK27</f>
        <v>2.72</v>
      </c>
    </row>
    <row r="28" spans="1:39" ht="15.75" x14ac:dyDescent="0.25">
      <c r="A28" s="25">
        <v>26</v>
      </c>
      <c r="B28" s="27" t="str">
        <f t="shared" si="5"/>
        <v>DRCgsd226</v>
      </c>
      <c r="C28" s="1">
        <v>226</v>
      </c>
      <c r="D28" s="1" t="s">
        <v>88</v>
      </c>
      <c r="E28" s="1" t="s">
        <v>55</v>
      </c>
      <c r="F28" s="1" t="s">
        <v>100</v>
      </c>
      <c r="G28" s="11" t="s">
        <v>106</v>
      </c>
      <c r="H28" s="12">
        <v>0</v>
      </c>
      <c r="I28" s="12">
        <v>1.8418982388072518</v>
      </c>
      <c r="K28" s="25">
        <v>1</v>
      </c>
      <c r="L28" s="25">
        <f t="shared" ref="L28:L34" si="13">H28</f>
        <v>0</v>
      </c>
      <c r="M28" s="75">
        <f t="shared" ref="M28:M34" si="14">I28</f>
        <v>1.8418982388072518</v>
      </c>
      <c r="N28" s="75">
        <f t="shared" ref="N28:N34" si="15">K28</f>
        <v>1</v>
      </c>
      <c r="O28" s="13">
        <v>15</v>
      </c>
      <c r="Q28" s="14">
        <v>163.05000000000001</v>
      </c>
      <c r="R28" s="27">
        <f t="shared" ref="R28:R34" si="16">Q28</f>
        <v>163.05000000000001</v>
      </c>
      <c r="S28" s="28" t="s">
        <v>125</v>
      </c>
      <c r="T28" s="29">
        <v>1</v>
      </c>
      <c r="U28" s="29">
        <v>1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9">
        <v>1</v>
      </c>
      <c r="AB28" s="29">
        <v>1</v>
      </c>
      <c r="AC28" s="29">
        <v>1</v>
      </c>
      <c r="AD28" s="29">
        <v>1</v>
      </c>
      <c r="AE28" s="29">
        <v>1</v>
      </c>
      <c r="AF28" s="28" t="str">
        <f t="shared" si="9"/>
        <v>DRCgsd226</v>
      </c>
      <c r="AG28" s="28" t="s">
        <v>126</v>
      </c>
      <c r="AH28" s="28" t="s">
        <v>127</v>
      </c>
      <c r="AI28" s="76">
        <f t="shared" si="10"/>
        <v>226</v>
      </c>
      <c r="AJ28" s="90">
        <v>16.600000000000001</v>
      </c>
      <c r="AK28" s="90">
        <v>2.72</v>
      </c>
      <c r="AL28" s="90">
        <f t="shared" ref="AL28:AL34" si="17">AJ28</f>
        <v>16.600000000000001</v>
      </c>
      <c r="AM28" s="90">
        <f t="shared" ref="AM28:AM34" si="18">AK28</f>
        <v>2.72</v>
      </c>
    </row>
    <row r="29" spans="1:39" ht="15.75" x14ac:dyDescent="0.25">
      <c r="A29" s="25">
        <v>27</v>
      </c>
      <c r="B29" s="27" t="str">
        <f t="shared" si="5"/>
        <v>DRCgsd227</v>
      </c>
      <c r="C29" s="1">
        <v>227</v>
      </c>
      <c r="D29" s="1" t="s">
        <v>88</v>
      </c>
      <c r="E29" s="1" t="s">
        <v>55</v>
      </c>
      <c r="F29" s="1" t="s">
        <v>100</v>
      </c>
      <c r="G29" s="11" t="s">
        <v>106</v>
      </c>
      <c r="H29" s="12">
        <v>0</v>
      </c>
      <c r="I29" s="12">
        <v>2.8523239663012738</v>
      </c>
      <c r="K29" s="25">
        <v>1</v>
      </c>
      <c r="L29" s="25">
        <f t="shared" si="13"/>
        <v>0</v>
      </c>
      <c r="M29" s="75">
        <f t="shared" si="14"/>
        <v>2.8523239663012738</v>
      </c>
      <c r="N29" s="75">
        <f t="shared" si="15"/>
        <v>1</v>
      </c>
      <c r="O29" s="13">
        <v>15</v>
      </c>
      <c r="Q29" s="14">
        <v>163.05000000000001</v>
      </c>
      <c r="R29" s="27">
        <f t="shared" si="16"/>
        <v>163.05000000000001</v>
      </c>
      <c r="S29" s="28" t="s">
        <v>125</v>
      </c>
      <c r="T29" s="29">
        <v>1</v>
      </c>
      <c r="U29" s="29">
        <v>1</v>
      </c>
      <c r="V29" s="29">
        <v>1</v>
      </c>
      <c r="W29" s="29">
        <v>1</v>
      </c>
      <c r="X29" s="29">
        <v>1</v>
      </c>
      <c r="Y29" s="29">
        <v>1</v>
      </c>
      <c r="Z29" s="29">
        <v>1</v>
      </c>
      <c r="AA29" s="29">
        <v>1</v>
      </c>
      <c r="AB29" s="29">
        <v>1</v>
      </c>
      <c r="AC29" s="29">
        <v>1</v>
      </c>
      <c r="AD29" s="29">
        <v>1</v>
      </c>
      <c r="AE29" s="29">
        <v>1</v>
      </c>
      <c r="AF29" s="28" t="str">
        <f t="shared" si="9"/>
        <v>DRCgsd227</v>
      </c>
      <c r="AG29" s="28" t="s">
        <v>126</v>
      </c>
      <c r="AH29" s="28" t="s">
        <v>127</v>
      </c>
      <c r="AI29" s="76">
        <f t="shared" si="10"/>
        <v>227</v>
      </c>
      <c r="AJ29" s="90">
        <v>16.600000000000001</v>
      </c>
      <c r="AK29" s="90">
        <v>2.72</v>
      </c>
      <c r="AL29" s="90">
        <f t="shared" si="17"/>
        <v>16.600000000000001</v>
      </c>
      <c r="AM29" s="90">
        <f t="shared" si="18"/>
        <v>2.72</v>
      </c>
    </row>
    <row r="30" spans="1:39" ht="16.5" thickBot="1" x14ac:dyDescent="0.3">
      <c r="A30" s="25">
        <v>28</v>
      </c>
      <c r="B30" s="27" t="str">
        <f t="shared" si="5"/>
        <v>DRCgsd228</v>
      </c>
      <c r="C30" s="1">
        <v>228</v>
      </c>
      <c r="D30" s="1" t="s">
        <v>88</v>
      </c>
      <c r="E30" s="1" t="s">
        <v>55</v>
      </c>
      <c r="F30" s="1" t="s">
        <v>100</v>
      </c>
      <c r="G30" s="15" t="s">
        <v>106</v>
      </c>
      <c r="H30" s="16">
        <v>0</v>
      </c>
      <c r="I30" s="16">
        <v>3.9750938326158636</v>
      </c>
      <c r="K30" s="25">
        <v>1</v>
      </c>
      <c r="L30" s="25">
        <f t="shared" si="13"/>
        <v>0</v>
      </c>
      <c r="M30" s="75">
        <f t="shared" si="14"/>
        <v>3.9750938326158636</v>
      </c>
      <c r="N30" s="75">
        <f t="shared" si="15"/>
        <v>1</v>
      </c>
      <c r="O30" s="17">
        <v>15</v>
      </c>
      <c r="Q30" s="18">
        <v>163.05000000000001</v>
      </c>
      <c r="R30" s="27">
        <f t="shared" si="16"/>
        <v>163.05000000000001</v>
      </c>
      <c r="S30" s="28" t="s">
        <v>125</v>
      </c>
      <c r="T30" s="29">
        <v>1</v>
      </c>
      <c r="U30" s="29">
        <v>1</v>
      </c>
      <c r="V30" s="29">
        <v>1</v>
      </c>
      <c r="W30" s="29">
        <v>1</v>
      </c>
      <c r="X30" s="29">
        <v>1</v>
      </c>
      <c r="Y30" s="29">
        <v>1</v>
      </c>
      <c r="Z30" s="29">
        <v>1</v>
      </c>
      <c r="AA30" s="29">
        <v>1</v>
      </c>
      <c r="AB30" s="29">
        <v>1</v>
      </c>
      <c r="AC30" s="29">
        <v>1</v>
      </c>
      <c r="AD30" s="29">
        <v>1</v>
      </c>
      <c r="AE30" s="29">
        <v>1</v>
      </c>
      <c r="AF30" s="28" t="str">
        <f t="shared" si="9"/>
        <v>DRCgsd228</v>
      </c>
      <c r="AG30" s="28" t="s">
        <v>126</v>
      </c>
      <c r="AH30" s="28" t="s">
        <v>127</v>
      </c>
      <c r="AI30" s="76">
        <f t="shared" si="10"/>
        <v>228</v>
      </c>
      <c r="AJ30" s="90">
        <v>16.600000000000001</v>
      </c>
      <c r="AK30" s="90">
        <v>2.72</v>
      </c>
      <c r="AL30" s="90">
        <f t="shared" si="17"/>
        <v>16.600000000000001</v>
      </c>
      <c r="AM30" s="90">
        <f t="shared" si="18"/>
        <v>2.72</v>
      </c>
    </row>
    <row r="31" spans="1:39" ht="15.75" x14ac:dyDescent="0.25">
      <c r="A31" s="25">
        <v>29</v>
      </c>
      <c r="B31" s="27" t="str">
        <f t="shared" si="5"/>
        <v>DRCgsd229</v>
      </c>
      <c r="C31" s="1">
        <v>229</v>
      </c>
      <c r="D31" s="1" t="s">
        <v>88</v>
      </c>
      <c r="E31" s="1" t="s">
        <v>55</v>
      </c>
      <c r="F31" s="1" t="s">
        <v>100</v>
      </c>
      <c r="G31" s="7" t="s">
        <v>107</v>
      </c>
      <c r="H31" s="8">
        <v>0</v>
      </c>
      <c r="I31" s="8">
        <v>0.28787039736442721</v>
      </c>
      <c r="K31" s="25">
        <v>1</v>
      </c>
      <c r="L31" s="25">
        <f t="shared" si="13"/>
        <v>0</v>
      </c>
      <c r="M31" s="75">
        <f t="shared" si="14"/>
        <v>0.28787039736442721</v>
      </c>
      <c r="N31" s="75">
        <f t="shared" si="15"/>
        <v>1</v>
      </c>
      <c r="O31" s="9">
        <v>15</v>
      </c>
      <c r="Q31" s="10">
        <v>163.05000000000001</v>
      </c>
      <c r="R31" s="27">
        <f t="shared" si="16"/>
        <v>163.05000000000001</v>
      </c>
      <c r="S31" s="28" t="s">
        <v>125</v>
      </c>
      <c r="T31" s="29">
        <v>1</v>
      </c>
      <c r="U31" s="29">
        <v>1</v>
      </c>
      <c r="V31" s="29">
        <v>1</v>
      </c>
      <c r="W31" s="29">
        <v>1</v>
      </c>
      <c r="X31" s="29">
        <v>1</v>
      </c>
      <c r="Y31" s="29">
        <v>1</v>
      </c>
      <c r="Z31" s="29">
        <v>1</v>
      </c>
      <c r="AA31" s="29">
        <v>1</v>
      </c>
      <c r="AB31" s="29">
        <v>1</v>
      </c>
      <c r="AC31" s="29">
        <v>1</v>
      </c>
      <c r="AD31" s="29">
        <v>1</v>
      </c>
      <c r="AE31" s="29">
        <v>1</v>
      </c>
      <c r="AF31" s="28" t="str">
        <f t="shared" si="9"/>
        <v>DRCgsd229</v>
      </c>
      <c r="AG31" s="28" t="s">
        <v>126</v>
      </c>
      <c r="AH31" s="28" t="s">
        <v>127</v>
      </c>
      <c r="AI31" s="76">
        <f t="shared" si="10"/>
        <v>229</v>
      </c>
      <c r="AJ31" s="90">
        <v>16.600000000000001</v>
      </c>
      <c r="AK31" s="90">
        <v>2.72</v>
      </c>
      <c r="AL31" s="90">
        <f t="shared" si="17"/>
        <v>16.600000000000001</v>
      </c>
      <c r="AM31" s="90">
        <f t="shared" si="18"/>
        <v>2.72</v>
      </c>
    </row>
    <row r="32" spans="1:39" ht="15.75" x14ac:dyDescent="0.25">
      <c r="A32" s="25">
        <v>30</v>
      </c>
      <c r="B32" s="27" t="str">
        <f t="shared" si="5"/>
        <v>DRCgsd230</v>
      </c>
      <c r="C32" s="1">
        <v>230</v>
      </c>
      <c r="D32" s="1" t="s">
        <v>88</v>
      </c>
      <c r="E32" s="1" t="s">
        <v>55</v>
      </c>
      <c r="F32" s="1" t="s">
        <v>100</v>
      </c>
      <c r="G32" s="11" t="s">
        <v>107</v>
      </c>
      <c r="H32" s="12">
        <v>0</v>
      </c>
      <c r="I32" s="12">
        <v>0.68939275589718585</v>
      </c>
      <c r="K32" s="25">
        <v>1</v>
      </c>
      <c r="L32" s="25">
        <f t="shared" si="13"/>
        <v>0</v>
      </c>
      <c r="M32" s="75">
        <f t="shared" si="14"/>
        <v>0.68939275589718585</v>
      </c>
      <c r="N32" s="75">
        <f t="shared" si="15"/>
        <v>1</v>
      </c>
      <c r="O32" s="13">
        <v>15</v>
      </c>
      <c r="Q32" s="14">
        <v>163.05000000000001</v>
      </c>
      <c r="R32" s="27">
        <f t="shared" si="16"/>
        <v>163.05000000000001</v>
      </c>
      <c r="S32" s="28" t="s">
        <v>125</v>
      </c>
      <c r="T32" s="29">
        <v>1</v>
      </c>
      <c r="U32" s="29">
        <v>1</v>
      </c>
      <c r="V32" s="29">
        <v>1</v>
      </c>
      <c r="W32" s="29">
        <v>1</v>
      </c>
      <c r="X32" s="29">
        <v>1</v>
      </c>
      <c r="Y32" s="29">
        <v>1</v>
      </c>
      <c r="Z32" s="29">
        <v>1</v>
      </c>
      <c r="AA32" s="29">
        <v>1</v>
      </c>
      <c r="AB32" s="29">
        <v>1</v>
      </c>
      <c r="AC32" s="29">
        <v>1</v>
      </c>
      <c r="AD32" s="29">
        <v>1</v>
      </c>
      <c r="AE32" s="29">
        <v>1</v>
      </c>
      <c r="AF32" s="28" t="str">
        <f t="shared" si="9"/>
        <v>DRCgsd230</v>
      </c>
      <c r="AG32" s="28" t="s">
        <v>126</v>
      </c>
      <c r="AH32" s="28" t="s">
        <v>127</v>
      </c>
      <c r="AI32" s="76">
        <f t="shared" si="10"/>
        <v>230</v>
      </c>
      <c r="AJ32" s="90">
        <v>16.600000000000001</v>
      </c>
      <c r="AK32" s="90">
        <v>2.72</v>
      </c>
      <c r="AL32" s="90">
        <f t="shared" si="17"/>
        <v>16.600000000000001</v>
      </c>
      <c r="AM32" s="90">
        <f t="shared" si="18"/>
        <v>2.72</v>
      </c>
    </row>
    <row r="33" spans="1:39" ht="15.75" x14ac:dyDescent="0.25">
      <c r="A33" s="25">
        <v>31</v>
      </c>
      <c r="B33" s="27" t="str">
        <f t="shared" si="5"/>
        <v>DRCgsd231</v>
      </c>
      <c r="C33" s="1">
        <v>231</v>
      </c>
      <c r="D33" s="1" t="s">
        <v>88</v>
      </c>
      <c r="E33" s="1" t="s">
        <v>55</v>
      </c>
      <c r="F33" s="1" t="s">
        <v>100</v>
      </c>
      <c r="G33" s="11" t="s">
        <v>107</v>
      </c>
      <c r="H33" s="12">
        <v>0</v>
      </c>
      <c r="I33" s="12">
        <v>1.0675787828069043</v>
      </c>
      <c r="K33" s="25">
        <v>1</v>
      </c>
      <c r="L33" s="25">
        <f t="shared" si="13"/>
        <v>0</v>
      </c>
      <c r="M33" s="75">
        <f t="shared" si="14"/>
        <v>1.0675787828069043</v>
      </c>
      <c r="N33" s="75">
        <f t="shared" si="15"/>
        <v>1</v>
      </c>
      <c r="O33" s="13">
        <v>15</v>
      </c>
      <c r="Q33" s="14">
        <v>163.05000000000001</v>
      </c>
      <c r="R33" s="27">
        <f t="shared" si="16"/>
        <v>163.05000000000001</v>
      </c>
      <c r="S33" s="28" t="s">
        <v>125</v>
      </c>
      <c r="T33" s="29">
        <v>1</v>
      </c>
      <c r="U33" s="29">
        <v>1</v>
      </c>
      <c r="V33" s="29">
        <v>1</v>
      </c>
      <c r="W33" s="29">
        <v>1</v>
      </c>
      <c r="X33" s="29">
        <v>1</v>
      </c>
      <c r="Y33" s="29">
        <v>1</v>
      </c>
      <c r="Z33" s="29">
        <v>1</v>
      </c>
      <c r="AA33" s="29">
        <v>1</v>
      </c>
      <c r="AB33" s="29">
        <v>1</v>
      </c>
      <c r="AC33" s="29">
        <v>1</v>
      </c>
      <c r="AD33" s="29">
        <v>1</v>
      </c>
      <c r="AE33" s="29">
        <v>1</v>
      </c>
      <c r="AF33" s="28" t="str">
        <f t="shared" si="9"/>
        <v>DRCgsd231</v>
      </c>
      <c r="AG33" s="28" t="s">
        <v>126</v>
      </c>
      <c r="AH33" s="28" t="s">
        <v>127</v>
      </c>
      <c r="AI33" s="76">
        <f t="shared" si="10"/>
        <v>231</v>
      </c>
      <c r="AJ33" s="90">
        <v>16.600000000000001</v>
      </c>
      <c r="AK33" s="90">
        <v>2.72</v>
      </c>
      <c r="AL33" s="90">
        <f t="shared" si="17"/>
        <v>16.600000000000001</v>
      </c>
      <c r="AM33" s="90">
        <f t="shared" si="18"/>
        <v>2.72</v>
      </c>
    </row>
    <row r="34" spans="1:39" ht="16.5" thickBot="1" x14ac:dyDescent="0.3">
      <c r="A34" s="25">
        <v>32</v>
      </c>
      <c r="B34" s="27" t="str">
        <f t="shared" si="5"/>
        <v>DRCgsd232</v>
      </c>
      <c r="C34" s="1">
        <v>232</v>
      </c>
      <c r="D34" s="1" t="s">
        <v>88</v>
      </c>
      <c r="E34" s="1" t="s">
        <v>55</v>
      </c>
      <c r="F34" s="1" t="s">
        <v>100</v>
      </c>
      <c r="G34" s="64" t="s">
        <v>107</v>
      </c>
      <c r="H34" s="65">
        <v>0</v>
      </c>
      <c r="I34" s="65">
        <v>1.4878134060172312</v>
      </c>
      <c r="K34" s="25">
        <v>1</v>
      </c>
      <c r="L34" s="25">
        <f t="shared" si="13"/>
        <v>0</v>
      </c>
      <c r="M34" s="75">
        <f t="shared" si="14"/>
        <v>1.4878134060172312</v>
      </c>
      <c r="N34" s="75">
        <f t="shared" si="15"/>
        <v>1</v>
      </c>
      <c r="O34" s="66">
        <v>15</v>
      </c>
      <c r="Q34" s="67">
        <v>163.05000000000001</v>
      </c>
      <c r="R34" s="27">
        <f t="shared" si="16"/>
        <v>163.05000000000001</v>
      </c>
      <c r="S34" s="28" t="s">
        <v>125</v>
      </c>
      <c r="T34" s="68">
        <v>1</v>
      </c>
      <c r="U34" s="68">
        <v>1</v>
      </c>
      <c r="V34" s="68">
        <v>1</v>
      </c>
      <c r="W34" s="68">
        <v>1</v>
      </c>
      <c r="X34" s="68">
        <v>1</v>
      </c>
      <c r="Y34" s="68">
        <v>1</v>
      </c>
      <c r="Z34" s="68">
        <v>1</v>
      </c>
      <c r="AA34" s="68">
        <v>1</v>
      </c>
      <c r="AB34" s="68">
        <v>1</v>
      </c>
      <c r="AC34" s="68">
        <v>1</v>
      </c>
      <c r="AD34" s="68">
        <v>1</v>
      </c>
      <c r="AE34" s="68">
        <v>1</v>
      </c>
      <c r="AF34" s="28" t="str">
        <f t="shared" si="9"/>
        <v>DRCgsd232</v>
      </c>
      <c r="AG34" s="28" t="s">
        <v>126</v>
      </c>
      <c r="AH34" s="28" t="s">
        <v>127</v>
      </c>
      <c r="AI34" s="76">
        <f t="shared" si="10"/>
        <v>232</v>
      </c>
      <c r="AJ34" s="90">
        <v>16.600000000000001</v>
      </c>
      <c r="AK34" s="90">
        <v>2.72</v>
      </c>
      <c r="AL34" s="90">
        <f t="shared" si="17"/>
        <v>16.600000000000001</v>
      </c>
      <c r="AM34" s="90">
        <f t="shared" si="18"/>
        <v>2.72</v>
      </c>
    </row>
    <row r="35" spans="1:39" s="71" customFormat="1" ht="15.75" x14ac:dyDescent="0.25">
      <c r="A35" s="69">
        <v>33</v>
      </c>
      <c r="B35" s="77" t="str">
        <f t="shared" si="5"/>
        <v>DRCgsd233</v>
      </c>
      <c r="C35" s="71">
        <v>233</v>
      </c>
      <c r="D35" s="71" t="s">
        <v>88</v>
      </c>
      <c r="E35" s="71" t="s">
        <v>55</v>
      </c>
      <c r="F35" s="71" t="s">
        <v>108</v>
      </c>
      <c r="G35" s="7" t="s">
        <v>109</v>
      </c>
      <c r="H35" s="8">
        <v>0.32</v>
      </c>
      <c r="I35" s="8">
        <v>0.13</v>
      </c>
      <c r="K35" s="69">
        <v>1</v>
      </c>
      <c r="L35" s="69">
        <f t="shared" si="6"/>
        <v>1</v>
      </c>
      <c r="M35" s="78">
        <f t="shared" si="7"/>
        <v>0.40625</v>
      </c>
      <c r="N35" s="78">
        <f t="shared" si="8"/>
        <v>3.125</v>
      </c>
      <c r="O35" s="9">
        <v>15</v>
      </c>
      <c r="Q35" s="10">
        <v>407.04</v>
      </c>
      <c r="R35" s="77">
        <f t="shared" ref="R35:R46" si="19">IF(H35&gt;0,Q35/H35," ")</f>
        <v>1272</v>
      </c>
      <c r="S35" s="70" t="s">
        <v>125</v>
      </c>
      <c r="T35" s="72">
        <v>1</v>
      </c>
      <c r="U35" s="72">
        <v>1</v>
      </c>
      <c r="V35" s="72">
        <v>1</v>
      </c>
      <c r="W35" s="72">
        <v>1</v>
      </c>
      <c r="X35" s="72">
        <v>1</v>
      </c>
      <c r="Y35" s="72">
        <v>1</v>
      </c>
      <c r="Z35" s="72">
        <v>1</v>
      </c>
      <c r="AA35" s="72">
        <v>1</v>
      </c>
      <c r="AB35" s="72">
        <v>1</v>
      </c>
      <c r="AC35" s="72">
        <v>1</v>
      </c>
      <c r="AD35" s="72">
        <v>1</v>
      </c>
      <c r="AE35" s="72">
        <v>1</v>
      </c>
      <c r="AF35" s="70" t="str">
        <f t="shared" si="9"/>
        <v>DRCgsd233</v>
      </c>
      <c r="AG35" s="70" t="s">
        <v>126</v>
      </c>
      <c r="AH35" s="70" t="s">
        <v>127</v>
      </c>
      <c r="AI35" s="79">
        <f t="shared" si="10"/>
        <v>233</v>
      </c>
      <c r="AJ35" s="89">
        <v>16.7</v>
      </c>
      <c r="AK35" s="89">
        <v>16.7</v>
      </c>
      <c r="AL35" s="89">
        <f t="shared" si="11"/>
        <v>52.1875</v>
      </c>
      <c r="AM35" s="89">
        <f t="shared" si="12"/>
        <v>52.1875</v>
      </c>
    </row>
    <row r="36" spans="1:39" ht="15.75" x14ac:dyDescent="0.25">
      <c r="A36" s="25">
        <v>34</v>
      </c>
      <c r="B36" s="27" t="str">
        <f t="shared" si="5"/>
        <v>DRCgsd234</v>
      </c>
      <c r="C36" s="1">
        <v>234</v>
      </c>
      <c r="D36" s="1" t="s">
        <v>88</v>
      </c>
      <c r="E36" s="1" t="s">
        <v>55</v>
      </c>
      <c r="F36" s="1" t="s">
        <v>108</v>
      </c>
      <c r="G36" s="11" t="s">
        <v>109</v>
      </c>
      <c r="H36" s="12">
        <v>0.9</v>
      </c>
      <c r="I36" s="12">
        <v>0.46</v>
      </c>
      <c r="K36" s="25">
        <v>1</v>
      </c>
      <c r="L36" s="25">
        <f t="shared" si="6"/>
        <v>1</v>
      </c>
      <c r="M36" s="75">
        <f t="shared" si="7"/>
        <v>0.51111111111111107</v>
      </c>
      <c r="N36" s="75">
        <f t="shared" si="8"/>
        <v>1.1111111111111112</v>
      </c>
      <c r="O36" s="13">
        <v>15</v>
      </c>
      <c r="Q36" s="14">
        <v>407.04</v>
      </c>
      <c r="R36" s="27">
        <f t="shared" si="19"/>
        <v>452.26666666666665</v>
      </c>
      <c r="S36" s="28" t="s">
        <v>125</v>
      </c>
      <c r="T36" s="29">
        <v>1</v>
      </c>
      <c r="U36" s="29">
        <v>1</v>
      </c>
      <c r="V36" s="29">
        <v>1</v>
      </c>
      <c r="W36" s="29">
        <v>1</v>
      </c>
      <c r="X36" s="29">
        <v>1</v>
      </c>
      <c r="Y36" s="29">
        <v>1</v>
      </c>
      <c r="Z36" s="29">
        <v>1</v>
      </c>
      <c r="AA36" s="29">
        <v>1</v>
      </c>
      <c r="AB36" s="29">
        <v>1</v>
      </c>
      <c r="AC36" s="29">
        <v>1</v>
      </c>
      <c r="AD36" s="29">
        <v>1</v>
      </c>
      <c r="AE36" s="29">
        <v>1</v>
      </c>
      <c r="AF36" s="28" t="str">
        <f t="shared" si="9"/>
        <v>DRCgsd234</v>
      </c>
      <c r="AG36" s="28" t="s">
        <v>126</v>
      </c>
      <c r="AH36" s="28" t="s">
        <v>127</v>
      </c>
      <c r="AI36" s="76">
        <f t="shared" si="10"/>
        <v>234</v>
      </c>
      <c r="AJ36" s="90">
        <v>16.7</v>
      </c>
      <c r="AK36" s="90">
        <v>16.7</v>
      </c>
      <c r="AL36" s="90">
        <f t="shared" si="11"/>
        <v>18.555555555555554</v>
      </c>
      <c r="AM36" s="90">
        <f t="shared" si="12"/>
        <v>18.555555555555554</v>
      </c>
    </row>
    <row r="37" spans="1:39" ht="15.75" x14ac:dyDescent="0.25">
      <c r="A37" s="25">
        <v>35</v>
      </c>
      <c r="B37" s="27" t="str">
        <f t="shared" si="5"/>
        <v>DRCgsd235</v>
      </c>
      <c r="C37" s="1">
        <v>235</v>
      </c>
      <c r="D37" s="1" t="s">
        <v>88</v>
      </c>
      <c r="E37" s="1" t="s">
        <v>55</v>
      </c>
      <c r="F37" s="1" t="s">
        <v>108</v>
      </c>
      <c r="G37" s="11" t="s">
        <v>109</v>
      </c>
      <c r="H37" s="12">
        <v>1.93</v>
      </c>
      <c r="I37" s="12">
        <v>0.76</v>
      </c>
      <c r="K37" s="25">
        <v>1</v>
      </c>
      <c r="L37" s="25">
        <f t="shared" si="6"/>
        <v>1</v>
      </c>
      <c r="M37" s="75">
        <f t="shared" si="7"/>
        <v>0.39378238341968913</v>
      </c>
      <c r="N37" s="75">
        <f t="shared" si="8"/>
        <v>0.5181347150259068</v>
      </c>
      <c r="O37" s="13">
        <v>15</v>
      </c>
      <c r="Q37" s="14">
        <v>407.04</v>
      </c>
      <c r="R37" s="27">
        <f t="shared" si="19"/>
        <v>210.90155440414509</v>
      </c>
      <c r="S37" s="28" t="s">
        <v>125</v>
      </c>
      <c r="T37" s="29">
        <v>1</v>
      </c>
      <c r="U37" s="29">
        <v>1</v>
      </c>
      <c r="V37" s="29">
        <v>1</v>
      </c>
      <c r="W37" s="29">
        <v>1</v>
      </c>
      <c r="X37" s="29">
        <v>1</v>
      </c>
      <c r="Y37" s="29">
        <v>1</v>
      </c>
      <c r="Z37" s="29">
        <v>1</v>
      </c>
      <c r="AA37" s="29">
        <v>1</v>
      </c>
      <c r="AB37" s="29">
        <v>1</v>
      </c>
      <c r="AC37" s="29">
        <v>1</v>
      </c>
      <c r="AD37" s="29">
        <v>1</v>
      </c>
      <c r="AE37" s="29">
        <v>1</v>
      </c>
      <c r="AF37" s="28" t="str">
        <f t="shared" si="9"/>
        <v>DRCgsd235</v>
      </c>
      <c r="AG37" s="28" t="s">
        <v>126</v>
      </c>
      <c r="AH37" s="28" t="s">
        <v>127</v>
      </c>
      <c r="AI37" s="76">
        <f t="shared" si="10"/>
        <v>235</v>
      </c>
      <c r="AJ37" s="90">
        <v>16.7</v>
      </c>
      <c r="AK37" s="90">
        <v>16.7</v>
      </c>
      <c r="AL37" s="90">
        <f t="shared" si="11"/>
        <v>8.652849740932643</v>
      </c>
      <c r="AM37" s="90">
        <f t="shared" si="12"/>
        <v>8.652849740932643</v>
      </c>
    </row>
    <row r="38" spans="1:39" ht="16.5" thickBot="1" x14ac:dyDescent="0.3">
      <c r="A38" s="25">
        <v>36</v>
      </c>
      <c r="B38" s="27" t="str">
        <f t="shared" si="5"/>
        <v>DRCgsd236</v>
      </c>
      <c r="C38" s="1">
        <v>236</v>
      </c>
      <c r="D38" s="1" t="s">
        <v>88</v>
      </c>
      <c r="E38" s="1" t="s">
        <v>55</v>
      </c>
      <c r="F38" s="1" t="s">
        <v>108</v>
      </c>
      <c r="G38" s="64" t="s">
        <v>109</v>
      </c>
      <c r="H38" s="65">
        <v>2.31</v>
      </c>
      <c r="I38" s="65">
        <v>1.66</v>
      </c>
      <c r="K38" s="25">
        <v>1</v>
      </c>
      <c r="L38" s="25">
        <f t="shared" si="6"/>
        <v>1</v>
      </c>
      <c r="M38" s="75">
        <f t="shared" si="7"/>
        <v>0.7186147186147186</v>
      </c>
      <c r="N38" s="75">
        <f t="shared" si="8"/>
        <v>0.4329004329004329</v>
      </c>
      <c r="O38" s="66">
        <v>15</v>
      </c>
      <c r="Q38" s="67">
        <v>407.04</v>
      </c>
      <c r="R38" s="27">
        <f t="shared" si="19"/>
        <v>176.20779220779221</v>
      </c>
      <c r="S38" s="28" t="s">
        <v>125</v>
      </c>
      <c r="T38" s="68">
        <v>1</v>
      </c>
      <c r="U38" s="68">
        <v>1</v>
      </c>
      <c r="V38" s="68">
        <v>1</v>
      </c>
      <c r="W38" s="68">
        <v>1</v>
      </c>
      <c r="X38" s="68">
        <v>1</v>
      </c>
      <c r="Y38" s="68">
        <v>1</v>
      </c>
      <c r="Z38" s="68">
        <v>1</v>
      </c>
      <c r="AA38" s="68">
        <v>1</v>
      </c>
      <c r="AB38" s="68">
        <v>1</v>
      </c>
      <c r="AC38" s="68">
        <v>1</v>
      </c>
      <c r="AD38" s="68">
        <v>1</v>
      </c>
      <c r="AE38" s="68">
        <v>1</v>
      </c>
      <c r="AF38" s="28" t="str">
        <f t="shared" si="9"/>
        <v>DRCgsd236</v>
      </c>
      <c r="AG38" s="28" t="s">
        <v>126</v>
      </c>
      <c r="AH38" s="28" t="s">
        <v>127</v>
      </c>
      <c r="AI38" s="76">
        <f t="shared" si="10"/>
        <v>236</v>
      </c>
      <c r="AJ38" s="90">
        <v>16.7</v>
      </c>
      <c r="AK38" s="90">
        <v>16.7</v>
      </c>
      <c r="AL38" s="90">
        <f t="shared" si="11"/>
        <v>7.2294372294372291</v>
      </c>
      <c r="AM38" s="90">
        <f t="shared" si="12"/>
        <v>7.2294372294372291</v>
      </c>
    </row>
    <row r="39" spans="1:39" s="71" customFormat="1" ht="15.75" x14ac:dyDescent="0.25">
      <c r="A39" s="69">
        <v>37</v>
      </c>
      <c r="B39" s="77" t="str">
        <f t="shared" si="5"/>
        <v>DRCgsd237</v>
      </c>
      <c r="C39" s="71">
        <v>237</v>
      </c>
      <c r="D39" s="71" t="s">
        <v>88</v>
      </c>
      <c r="E39" s="71" t="s">
        <v>55</v>
      </c>
      <c r="F39" s="71" t="s">
        <v>112</v>
      </c>
      <c r="G39" s="7" t="s">
        <v>113</v>
      </c>
      <c r="H39" s="19">
        <v>0.20899999999999999</v>
      </c>
      <c r="I39" s="19">
        <v>1.4999999999999999E-2</v>
      </c>
      <c r="K39" s="69">
        <v>1</v>
      </c>
      <c r="L39" s="69">
        <f t="shared" si="6"/>
        <v>1</v>
      </c>
      <c r="M39" s="78">
        <f t="shared" si="7"/>
        <v>7.1770334928229665E-2</v>
      </c>
      <c r="N39" s="78">
        <f t="shared" si="8"/>
        <v>4.7846889952153111</v>
      </c>
      <c r="O39" s="9">
        <v>20</v>
      </c>
      <c r="Q39" s="10">
        <v>1507</v>
      </c>
      <c r="R39" s="77">
        <f t="shared" si="19"/>
        <v>7210.5263157894742</v>
      </c>
      <c r="S39" s="70" t="s">
        <v>125</v>
      </c>
      <c r="T39" s="72">
        <v>1</v>
      </c>
      <c r="U39" s="72">
        <v>1</v>
      </c>
      <c r="V39" s="72">
        <v>1</v>
      </c>
      <c r="W39" s="72">
        <v>1</v>
      </c>
      <c r="X39" s="72">
        <v>1</v>
      </c>
      <c r="Y39" s="72">
        <v>1</v>
      </c>
      <c r="Z39" s="72">
        <v>1</v>
      </c>
      <c r="AA39" s="72">
        <v>1</v>
      </c>
      <c r="AB39" s="72">
        <v>1</v>
      </c>
      <c r="AC39" s="72">
        <v>1</v>
      </c>
      <c r="AD39" s="72">
        <v>1</v>
      </c>
      <c r="AE39" s="72">
        <v>1</v>
      </c>
      <c r="AF39" s="70" t="str">
        <f t="shared" si="9"/>
        <v>DRCgsd237</v>
      </c>
      <c r="AG39" s="70" t="s">
        <v>126</v>
      </c>
      <c r="AH39" s="70" t="s">
        <v>127</v>
      </c>
      <c r="AI39" s="79">
        <f t="shared" si="10"/>
        <v>237</v>
      </c>
      <c r="AJ39" s="71">
        <v>0</v>
      </c>
      <c r="AK39" s="71">
        <v>0</v>
      </c>
      <c r="AL39" s="89">
        <f t="shared" si="11"/>
        <v>0</v>
      </c>
      <c r="AM39" s="89">
        <f t="shared" si="12"/>
        <v>0</v>
      </c>
    </row>
    <row r="40" spans="1:39" ht="15.75" x14ac:dyDescent="0.25">
      <c r="A40" s="25">
        <v>38</v>
      </c>
      <c r="B40" s="27" t="str">
        <f t="shared" si="5"/>
        <v>DRCgsd238</v>
      </c>
      <c r="C40" s="1">
        <v>238</v>
      </c>
      <c r="D40" s="1" t="s">
        <v>88</v>
      </c>
      <c r="E40" s="1" t="s">
        <v>55</v>
      </c>
      <c r="F40" s="1" t="s">
        <v>112</v>
      </c>
      <c r="G40" s="11" t="s">
        <v>113</v>
      </c>
      <c r="H40" s="20">
        <v>0.20899999999999999</v>
      </c>
      <c r="I40" s="20">
        <v>1.4999999999999999E-2</v>
      </c>
      <c r="K40" s="25">
        <v>1</v>
      </c>
      <c r="L40" s="25">
        <f t="shared" si="6"/>
        <v>1</v>
      </c>
      <c r="M40" s="75">
        <f t="shared" si="7"/>
        <v>7.1770334928229665E-2</v>
      </c>
      <c r="N40" s="75">
        <f t="shared" si="8"/>
        <v>4.7846889952153111</v>
      </c>
      <c r="O40" s="13">
        <v>20</v>
      </c>
      <c r="Q40" s="14">
        <v>1507</v>
      </c>
      <c r="R40" s="27">
        <f t="shared" si="19"/>
        <v>7210.5263157894742</v>
      </c>
      <c r="S40" s="28" t="s">
        <v>125</v>
      </c>
      <c r="T40" s="29">
        <v>1</v>
      </c>
      <c r="U40" s="29">
        <v>1</v>
      </c>
      <c r="V40" s="29">
        <v>1</v>
      </c>
      <c r="W40" s="29">
        <v>1</v>
      </c>
      <c r="X40" s="29">
        <v>1</v>
      </c>
      <c r="Y40" s="29">
        <v>1</v>
      </c>
      <c r="Z40" s="29">
        <v>1</v>
      </c>
      <c r="AA40" s="29">
        <v>1</v>
      </c>
      <c r="AB40" s="29">
        <v>1</v>
      </c>
      <c r="AC40" s="29">
        <v>1</v>
      </c>
      <c r="AD40" s="29">
        <v>1</v>
      </c>
      <c r="AE40" s="29">
        <v>1</v>
      </c>
      <c r="AF40" s="28" t="str">
        <f t="shared" si="9"/>
        <v>DRCgsd238</v>
      </c>
      <c r="AG40" s="28" t="s">
        <v>126</v>
      </c>
      <c r="AH40" s="28" t="s">
        <v>127</v>
      </c>
      <c r="AI40" s="76">
        <f t="shared" si="10"/>
        <v>238</v>
      </c>
      <c r="AJ40" s="1">
        <v>0</v>
      </c>
      <c r="AK40" s="1">
        <v>0</v>
      </c>
      <c r="AL40" s="90">
        <f t="shared" si="11"/>
        <v>0</v>
      </c>
      <c r="AM40" s="90">
        <f t="shared" si="12"/>
        <v>0</v>
      </c>
    </row>
    <row r="41" spans="1:39" ht="15.75" x14ac:dyDescent="0.25">
      <c r="A41" s="25">
        <v>39</v>
      </c>
      <c r="B41" s="27" t="str">
        <f t="shared" si="5"/>
        <v>DRCgsd239</v>
      </c>
      <c r="C41" s="1">
        <v>239</v>
      </c>
      <c r="D41" s="1" t="s">
        <v>88</v>
      </c>
      <c r="E41" s="1" t="s">
        <v>55</v>
      </c>
      <c r="F41" s="1" t="s">
        <v>112</v>
      </c>
      <c r="G41" s="11" t="s">
        <v>113</v>
      </c>
      <c r="H41" s="20">
        <v>0.20899999999999999</v>
      </c>
      <c r="I41" s="20">
        <v>1.4999999999999999E-2</v>
      </c>
      <c r="K41" s="25">
        <v>1</v>
      </c>
      <c r="L41" s="25">
        <f t="shared" si="6"/>
        <v>1</v>
      </c>
      <c r="M41" s="75">
        <f t="shared" si="7"/>
        <v>7.1770334928229665E-2</v>
      </c>
      <c r="N41" s="75">
        <f t="shared" si="8"/>
        <v>4.7846889952153111</v>
      </c>
      <c r="O41" s="13">
        <v>20</v>
      </c>
      <c r="Q41" s="14">
        <v>1507</v>
      </c>
      <c r="R41" s="27">
        <f t="shared" si="19"/>
        <v>7210.5263157894742</v>
      </c>
      <c r="S41" s="28" t="s">
        <v>125</v>
      </c>
      <c r="T41" s="29">
        <v>1</v>
      </c>
      <c r="U41" s="29">
        <v>1</v>
      </c>
      <c r="V41" s="29">
        <v>1</v>
      </c>
      <c r="W41" s="29">
        <v>1</v>
      </c>
      <c r="X41" s="29">
        <v>1</v>
      </c>
      <c r="Y41" s="29">
        <v>1</v>
      </c>
      <c r="Z41" s="29">
        <v>1</v>
      </c>
      <c r="AA41" s="29">
        <v>1</v>
      </c>
      <c r="AB41" s="29">
        <v>1</v>
      </c>
      <c r="AC41" s="29">
        <v>1</v>
      </c>
      <c r="AD41" s="29">
        <v>1</v>
      </c>
      <c r="AE41" s="29">
        <v>1</v>
      </c>
      <c r="AF41" s="28" t="str">
        <f t="shared" si="9"/>
        <v>DRCgsd239</v>
      </c>
      <c r="AG41" s="28" t="s">
        <v>126</v>
      </c>
      <c r="AH41" s="28" t="s">
        <v>127</v>
      </c>
      <c r="AI41" s="76">
        <f t="shared" si="10"/>
        <v>239</v>
      </c>
      <c r="AJ41" s="1">
        <v>0</v>
      </c>
      <c r="AK41" s="1">
        <v>0</v>
      </c>
      <c r="AL41" s="90">
        <f t="shared" si="11"/>
        <v>0</v>
      </c>
      <c r="AM41" s="90">
        <f t="shared" si="12"/>
        <v>0</v>
      </c>
    </row>
    <row r="42" spans="1:39" ht="16.5" thickBot="1" x14ac:dyDescent="0.3">
      <c r="A42" s="25">
        <v>40</v>
      </c>
      <c r="B42" s="27" t="str">
        <f t="shared" si="5"/>
        <v>DRCgsd240</v>
      </c>
      <c r="C42" s="1">
        <v>240</v>
      </c>
      <c r="D42" s="1" t="s">
        <v>88</v>
      </c>
      <c r="E42" s="1" t="s">
        <v>55</v>
      </c>
      <c r="F42" s="1" t="s">
        <v>112</v>
      </c>
      <c r="G42" s="15" t="s">
        <v>113</v>
      </c>
      <c r="H42" s="21">
        <v>0.20899999999999999</v>
      </c>
      <c r="I42" s="21">
        <v>1.4999999999999999E-2</v>
      </c>
      <c r="K42" s="25">
        <v>1</v>
      </c>
      <c r="L42" s="25">
        <f t="shared" si="6"/>
        <v>1</v>
      </c>
      <c r="M42" s="75">
        <f t="shared" si="7"/>
        <v>7.1770334928229665E-2</v>
      </c>
      <c r="N42" s="75">
        <f t="shared" si="8"/>
        <v>4.7846889952153111</v>
      </c>
      <c r="O42" s="17">
        <v>20</v>
      </c>
      <c r="Q42" s="18">
        <v>1507</v>
      </c>
      <c r="R42" s="27">
        <f t="shared" si="19"/>
        <v>7210.5263157894742</v>
      </c>
      <c r="S42" s="28" t="s">
        <v>125</v>
      </c>
      <c r="T42" s="29">
        <v>1</v>
      </c>
      <c r="U42" s="29">
        <v>1</v>
      </c>
      <c r="V42" s="29">
        <v>1</v>
      </c>
      <c r="W42" s="29">
        <v>1</v>
      </c>
      <c r="X42" s="29">
        <v>1</v>
      </c>
      <c r="Y42" s="29">
        <v>1</v>
      </c>
      <c r="Z42" s="29">
        <v>1</v>
      </c>
      <c r="AA42" s="29">
        <v>1</v>
      </c>
      <c r="AB42" s="29">
        <v>1</v>
      </c>
      <c r="AC42" s="29">
        <v>1</v>
      </c>
      <c r="AD42" s="29">
        <v>1</v>
      </c>
      <c r="AE42" s="29">
        <v>1</v>
      </c>
      <c r="AF42" s="28" t="str">
        <f t="shared" si="9"/>
        <v>DRCgsd240</v>
      </c>
      <c r="AG42" s="28" t="s">
        <v>126</v>
      </c>
      <c r="AH42" s="28" t="s">
        <v>127</v>
      </c>
      <c r="AI42" s="76">
        <f t="shared" si="10"/>
        <v>240</v>
      </c>
      <c r="AJ42" s="1">
        <v>0</v>
      </c>
      <c r="AK42" s="1">
        <v>0</v>
      </c>
      <c r="AL42" s="90">
        <f t="shared" si="11"/>
        <v>0</v>
      </c>
      <c r="AM42" s="90">
        <f t="shared" si="12"/>
        <v>0</v>
      </c>
    </row>
    <row r="43" spans="1:39" ht="15.75" x14ac:dyDescent="0.25">
      <c r="A43" s="25">
        <v>41</v>
      </c>
      <c r="B43" s="27" t="str">
        <f t="shared" si="5"/>
        <v>DRCgsd241</v>
      </c>
      <c r="C43" s="1">
        <v>241</v>
      </c>
      <c r="D43" s="1" t="s">
        <v>88</v>
      </c>
      <c r="E43" s="1" t="s">
        <v>55</v>
      </c>
      <c r="F43" s="1" t="s">
        <v>112</v>
      </c>
      <c r="G43" s="7" t="s">
        <v>114</v>
      </c>
      <c r="H43" s="8">
        <v>1.1556200797437889E-2</v>
      </c>
      <c r="I43" s="8">
        <v>3.1072613459589008E-2</v>
      </c>
      <c r="K43" s="25">
        <v>1</v>
      </c>
      <c r="L43" s="25">
        <f t="shared" si="6"/>
        <v>1</v>
      </c>
      <c r="M43" s="75">
        <f t="shared" si="7"/>
        <v>2.6888260254596892</v>
      </c>
      <c r="N43" s="75">
        <f t="shared" si="8"/>
        <v>86.533629652896721</v>
      </c>
      <c r="O43" s="9">
        <v>10</v>
      </c>
      <c r="Q43" s="10">
        <v>378</v>
      </c>
      <c r="R43" s="27">
        <f t="shared" si="19"/>
        <v>32709.712008794959</v>
      </c>
      <c r="S43" s="28" t="s">
        <v>125</v>
      </c>
      <c r="T43" s="29">
        <v>1</v>
      </c>
      <c r="U43" s="29">
        <v>1</v>
      </c>
      <c r="V43" s="29">
        <v>1</v>
      </c>
      <c r="W43" s="29">
        <v>1</v>
      </c>
      <c r="X43" s="29">
        <v>1</v>
      </c>
      <c r="Y43" s="29">
        <v>1</v>
      </c>
      <c r="Z43" s="29">
        <v>1</v>
      </c>
      <c r="AA43" s="29">
        <v>1</v>
      </c>
      <c r="AB43" s="29">
        <v>1</v>
      </c>
      <c r="AC43" s="29">
        <v>1</v>
      </c>
      <c r="AD43" s="29">
        <v>1</v>
      </c>
      <c r="AE43" s="29">
        <v>1</v>
      </c>
      <c r="AF43" s="28" t="str">
        <f t="shared" si="9"/>
        <v>DRCgsd241</v>
      </c>
      <c r="AG43" s="28" t="s">
        <v>126</v>
      </c>
      <c r="AH43" s="28" t="s">
        <v>127</v>
      </c>
      <c r="AI43" s="76">
        <f t="shared" si="10"/>
        <v>241</v>
      </c>
      <c r="AJ43" s="1">
        <v>0</v>
      </c>
      <c r="AK43" s="1">
        <v>0</v>
      </c>
      <c r="AL43" s="90">
        <f t="shared" si="11"/>
        <v>0</v>
      </c>
      <c r="AM43" s="90">
        <f t="shared" si="12"/>
        <v>0</v>
      </c>
    </row>
    <row r="44" spans="1:39" ht="15.75" x14ac:dyDescent="0.25">
      <c r="A44" s="25">
        <v>42</v>
      </c>
      <c r="B44" s="27" t="str">
        <f t="shared" si="5"/>
        <v>DRCgsd242</v>
      </c>
      <c r="C44" s="1">
        <v>242</v>
      </c>
      <c r="D44" s="1" t="s">
        <v>88</v>
      </c>
      <c r="E44" s="1" t="s">
        <v>55</v>
      </c>
      <c r="F44" s="1" t="s">
        <v>112</v>
      </c>
      <c r="G44" s="11" t="s">
        <v>114</v>
      </c>
      <c r="H44" s="12">
        <v>1.1556200797437889E-2</v>
      </c>
      <c r="I44" s="12">
        <v>3.1072613459589008E-2</v>
      </c>
      <c r="K44" s="25">
        <v>1</v>
      </c>
      <c r="L44" s="25">
        <f t="shared" si="6"/>
        <v>1</v>
      </c>
      <c r="M44" s="75">
        <f t="shared" si="7"/>
        <v>2.6888260254596892</v>
      </c>
      <c r="N44" s="75">
        <f t="shared" si="8"/>
        <v>86.533629652896721</v>
      </c>
      <c r="O44" s="13">
        <v>10</v>
      </c>
      <c r="Q44" s="14">
        <v>378</v>
      </c>
      <c r="R44" s="27">
        <f t="shared" si="19"/>
        <v>32709.712008794959</v>
      </c>
      <c r="S44" s="28" t="s">
        <v>125</v>
      </c>
      <c r="T44" s="29">
        <v>1</v>
      </c>
      <c r="U44" s="29">
        <v>1</v>
      </c>
      <c r="V44" s="29">
        <v>1</v>
      </c>
      <c r="W44" s="29">
        <v>1</v>
      </c>
      <c r="X44" s="29">
        <v>1</v>
      </c>
      <c r="Y44" s="29">
        <v>1</v>
      </c>
      <c r="Z44" s="29">
        <v>1</v>
      </c>
      <c r="AA44" s="29">
        <v>1</v>
      </c>
      <c r="AB44" s="29">
        <v>1</v>
      </c>
      <c r="AC44" s="29">
        <v>1</v>
      </c>
      <c r="AD44" s="29">
        <v>1</v>
      </c>
      <c r="AE44" s="29">
        <v>1</v>
      </c>
      <c r="AF44" s="28" t="str">
        <f t="shared" si="9"/>
        <v>DRCgsd242</v>
      </c>
      <c r="AG44" s="28" t="s">
        <v>126</v>
      </c>
      <c r="AH44" s="28" t="s">
        <v>127</v>
      </c>
      <c r="AI44" s="76">
        <f t="shared" si="10"/>
        <v>242</v>
      </c>
      <c r="AJ44" s="1">
        <v>0</v>
      </c>
      <c r="AK44" s="1">
        <v>0</v>
      </c>
      <c r="AL44" s="90">
        <f t="shared" si="11"/>
        <v>0</v>
      </c>
      <c r="AM44" s="90">
        <f t="shared" si="12"/>
        <v>0</v>
      </c>
    </row>
    <row r="45" spans="1:39" ht="15.75" x14ac:dyDescent="0.25">
      <c r="A45" s="25">
        <v>43</v>
      </c>
      <c r="B45" s="27" t="str">
        <f t="shared" si="5"/>
        <v>DRCgsd243</v>
      </c>
      <c r="C45" s="1">
        <v>243</v>
      </c>
      <c r="D45" s="1" t="s">
        <v>88</v>
      </c>
      <c r="E45" s="1" t="s">
        <v>55</v>
      </c>
      <c r="F45" s="1" t="s">
        <v>112</v>
      </c>
      <c r="G45" s="11" t="s">
        <v>114</v>
      </c>
      <c r="H45" s="12">
        <v>1.1556200797437889E-2</v>
      </c>
      <c r="I45" s="12">
        <v>3.1072613459589008E-2</v>
      </c>
      <c r="K45" s="25">
        <v>1</v>
      </c>
      <c r="L45" s="25">
        <f t="shared" si="6"/>
        <v>1</v>
      </c>
      <c r="M45" s="75">
        <f t="shared" si="7"/>
        <v>2.6888260254596892</v>
      </c>
      <c r="N45" s="75">
        <f t="shared" si="8"/>
        <v>86.533629652896721</v>
      </c>
      <c r="O45" s="13">
        <v>10</v>
      </c>
      <c r="Q45" s="14">
        <v>378</v>
      </c>
      <c r="R45" s="27">
        <f t="shared" si="19"/>
        <v>32709.712008794959</v>
      </c>
      <c r="S45" s="28" t="s">
        <v>125</v>
      </c>
      <c r="T45" s="29">
        <v>1</v>
      </c>
      <c r="U45" s="29">
        <v>1</v>
      </c>
      <c r="V45" s="29">
        <v>1</v>
      </c>
      <c r="W45" s="29">
        <v>1</v>
      </c>
      <c r="X45" s="29">
        <v>1</v>
      </c>
      <c r="Y45" s="29">
        <v>1</v>
      </c>
      <c r="Z45" s="29">
        <v>1</v>
      </c>
      <c r="AA45" s="29">
        <v>1</v>
      </c>
      <c r="AB45" s="29">
        <v>1</v>
      </c>
      <c r="AC45" s="29">
        <v>1</v>
      </c>
      <c r="AD45" s="29">
        <v>1</v>
      </c>
      <c r="AE45" s="29">
        <v>1</v>
      </c>
      <c r="AF45" s="28" t="str">
        <f t="shared" si="9"/>
        <v>DRCgsd243</v>
      </c>
      <c r="AG45" s="28" t="s">
        <v>126</v>
      </c>
      <c r="AH45" s="28" t="s">
        <v>127</v>
      </c>
      <c r="AI45" s="76">
        <f t="shared" si="10"/>
        <v>243</v>
      </c>
      <c r="AJ45" s="1">
        <v>0</v>
      </c>
      <c r="AK45" s="1">
        <v>0</v>
      </c>
      <c r="AL45" s="90">
        <f t="shared" si="11"/>
        <v>0</v>
      </c>
      <c r="AM45" s="90">
        <f t="shared" si="12"/>
        <v>0</v>
      </c>
    </row>
    <row r="46" spans="1:39" ht="16.5" thickBot="1" x14ac:dyDescent="0.3">
      <c r="A46" s="25">
        <v>44</v>
      </c>
      <c r="B46" s="27" t="str">
        <f t="shared" si="5"/>
        <v>DRCgsd244</v>
      </c>
      <c r="C46" s="1">
        <v>244</v>
      </c>
      <c r="D46" s="1" t="s">
        <v>88</v>
      </c>
      <c r="E46" s="1" t="s">
        <v>55</v>
      </c>
      <c r="F46" s="1" t="s">
        <v>112</v>
      </c>
      <c r="G46" s="15" t="s">
        <v>114</v>
      </c>
      <c r="H46" s="16">
        <v>1.1556200797437889E-2</v>
      </c>
      <c r="I46" s="16">
        <v>3.1072613459589008E-2</v>
      </c>
      <c r="K46" s="25">
        <v>1</v>
      </c>
      <c r="L46" s="25">
        <f t="shared" si="6"/>
        <v>1</v>
      </c>
      <c r="M46" s="75">
        <f t="shared" si="7"/>
        <v>2.6888260254596892</v>
      </c>
      <c r="N46" s="75">
        <f t="shared" si="8"/>
        <v>86.533629652896721</v>
      </c>
      <c r="O46" s="17">
        <v>10</v>
      </c>
      <c r="Q46" s="18">
        <v>378</v>
      </c>
      <c r="R46" s="27">
        <f t="shared" si="19"/>
        <v>32709.712008794959</v>
      </c>
      <c r="S46" s="28" t="s">
        <v>125</v>
      </c>
      <c r="T46" s="29">
        <v>1</v>
      </c>
      <c r="U46" s="29">
        <v>1</v>
      </c>
      <c r="V46" s="29">
        <v>1</v>
      </c>
      <c r="W46" s="29">
        <v>1</v>
      </c>
      <c r="X46" s="29">
        <v>1</v>
      </c>
      <c r="Y46" s="29">
        <v>1</v>
      </c>
      <c r="Z46" s="29">
        <v>1</v>
      </c>
      <c r="AA46" s="29">
        <v>1</v>
      </c>
      <c r="AB46" s="29">
        <v>1</v>
      </c>
      <c r="AC46" s="29">
        <v>1</v>
      </c>
      <c r="AD46" s="29">
        <v>1</v>
      </c>
      <c r="AE46" s="29">
        <v>1</v>
      </c>
      <c r="AF46" s="28" t="str">
        <f t="shared" si="9"/>
        <v>DRCgsd244</v>
      </c>
      <c r="AG46" s="28" t="s">
        <v>126</v>
      </c>
      <c r="AH46" s="28" t="s">
        <v>127</v>
      </c>
      <c r="AI46" s="76">
        <f t="shared" si="10"/>
        <v>244</v>
      </c>
      <c r="AJ46" s="1">
        <v>0</v>
      </c>
      <c r="AK46" s="1">
        <v>0</v>
      </c>
      <c r="AL46" s="90">
        <f t="shared" si="11"/>
        <v>0</v>
      </c>
      <c r="AM46" s="90">
        <f t="shared" si="12"/>
        <v>0</v>
      </c>
    </row>
  </sheetData>
  <sortState xmlns:xlrd2="http://schemas.microsoft.com/office/spreadsheetml/2017/richdata2" ref="A3:BQ46">
    <sortCondition ref="F2:F46"/>
  </sortState>
  <mergeCells count="2">
    <mergeCell ref="G1:AL1"/>
    <mergeCell ref="AN1:BQ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06D8-038C-47E6-9D2E-46D76F7F6C96}">
  <dimension ref="A1:BQ18"/>
  <sheetViews>
    <sheetView workbookViewId="0">
      <selection activeCell="D2" sqref="D2"/>
    </sheetView>
  </sheetViews>
  <sheetFormatPr defaultRowHeight="15" x14ac:dyDescent="0.25"/>
  <cols>
    <col min="1" max="6" width="9" style="1"/>
    <col min="7" max="7" width="32.75" style="1" customWidth="1"/>
    <col min="8" max="16" width="9" style="1"/>
    <col min="17" max="35" width="9.75" style="1" customWidth="1"/>
    <col min="36" max="16384" width="9" style="1"/>
  </cols>
  <sheetData>
    <row r="1" spans="1:69" ht="51.75" x14ac:dyDescent="0.25">
      <c r="D1" s="100" t="s">
        <v>139</v>
      </c>
      <c r="G1" s="94" t="s">
        <v>57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5"/>
      <c r="AM1" s="25"/>
      <c r="AN1" s="96" t="s">
        <v>58</v>
      </c>
      <c r="AO1" s="97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</row>
    <row r="2" spans="1:69" ht="64.5" thickBot="1" x14ac:dyDescent="0.3">
      <c r="A2" s="1" t="s">
        <v>59</v>
      </c>
      <c r="B2" s="1" t="s">
        <v>60</v>
      </c>
      <c r="C2" s="1" t="s">
        <v>61</v>
      </c>
      <c r="D2" s="99"/>
      <c r="E2" s="1" t="s">
        <v>34</v>
      </c>
      <c r="F2" s="1" t="s">
        <v>62</v>
      </c>
      <c r="G2" s="2" t="s">
        <v>63</v>
      </c>
      <c r="H2" s="3" t="s">
        <v>64</v>
      </c>
      <c r="I2" s="3" t="s">
        <v>65</v>
      </c>
      <c r="J2" s="4" t="s">
        <v>66</v>
      </c>
      <c r="K2" s="3" t="s">
        <v>67</v>
      </c>
      <c r="L2" s="3" t="s">
        <v>117</v>
      </c>
      <c r="M2" s="3" t="s">
        <v>118</v>
      </c>
      <c r="N2" s="3" t="s">
        <v>119</v>
      </c>
      <c r="O2" s="3" t="s">
        <v>68</v>
      </c>
      <c r="P2" s="4" t="s">
        <v>69</v>
      </c>
      <c r="Q2" s="2" t="s">
        <v>70</v>
      </c>
      <c r="R2" s="2" t="s">
        <v>120</v>
      </c>
      <c r="S2" s="2" t="s">
        <v>24</v>
      </c>
      <c r="T2" s="2" t="s">
        <v>71</v>
      </c>
      <c r="U2" s="2" t="s">
        <v>72</v>
      </c>
      <c r="V2" s="2" t="s">
        <v>73</v>
      </c>
      <c r="W2" s="2" t="s">
        <v>74</v>
      </c>
      <c r="X2" s="2" t="s">
        <v>75</v>
      </c>
      <c r="Y2" s="2" t="s">
        <v>76</v>
      </c>
      <c r="Z2" s="2" t="s">
        <v>77</v>
      </c>
      <c r="AA2" s="2" t="s">
        <v>78</v>
      </c>
      <c r="AB2" s="2" t="s">
        <v>79</v>
      </c>
      <c r="AC2" s="2" t="s">
        <v>80</v>
      </c>
      <c r="AD2" s="2" t="s">
        <v>81</v>
      </c>
      <c r="AE2" s="2" t="s">
        <v>82</v>
      </c>
      <c r="AF2" s="2" t="s">
        <v>83</v>
      </c>
      <c r="AG2" s="2" t="s">
        <v>84</v>
      </c>
      <c r="AH2" s="2" t="s">
        <v>85</v>
      </c>
      <c r="AI2" s="2" t="s">
        <v>59</v>
      </c>
      <c r="AJ2" s="5" t="s">
        <v>121</v>
      </c>
      <c r="AK2" s="5" t="s">
        <v>122</v>
      </c>
      <c r="AL2" s="4" t="s">
        <v>123</v>
      </c>
      <c r="AM2" s="4" t="s">
        <v>124</v>
      </c>
      <c r="AN2" s="6">
        <v>2020</v>
      </c>
      <c r="AO2" s="6">
        <v>2021</v>
      </c>
      <c r="AP2" s="6">
        <v>2022</v>
      </c>
      <c r="AQ2" s="6">
        <v>2023</v>
      </c>
      <c r="AR2" s="6">
        <v>2024</v>
      </c>
      <c r="AS2" s="6">
        <v>2025</v>
      </c>
      <c r="AT2" s="6">
        <v>2026</v>
      </c>
      <c r="AU2" s="6">
        <v>2027</v>
      </c>
      <c r="AV2" s="6">
        <v>2028</v>
      </c>
      <c r="AW2" s="6">
        <v>2029</v>
      </c>
      <c r="AX2" s="6">
        <v>2030</v>
      </c>
      <c r="AY2" s="6">
        <v>2031</v>
      </c>
      <c r="AZ2" s="6">
        <v>2032</v>
      </c>
      <c r="BA2" s="6">
        <v>2033</v>
      </c>
      <c r="BB2" s="6">
        <v>2034</v>
      </c>
      <c r="BC2" s="6">
        <v>2035</v>
      </c>
      <c r="BD2" s="6">
        <v>2036</v>
      </c>
      <c r="BE2" s="6">
        <v>2037</v>
      </c>
      <c r="BF2" s="6">
        <v>2038</v>
      </c>
      <c r="BG2" s="6">
        <v>2039</v>
      </c>
      <c r="BH2" s="6">
        <v>2040</v>
      </c>
      <c r="BI2" s="6">
        <v>2041</v>
      </c>
      <c r="BJ2" s="6">
        <v>2042</v>
      </c>
      <c r="BK2" s="6">
        <v>2043</v>
      </c>
      <c r="BL2" s="6">
        <v>2044</v>
      </c>
      <c r="BM2" s="6">
        <v>2045</v>
      </c>
      <c r="BN2" s="6">
        <v>2046</v>
      </c>
      <c r="BO2" s="6">
        <v>2047</v>
      </c>
      <c r="BP2" s="6">
        <v>2048</v>
      </c>
      <c r="BQ2" s="6">
        <v>2049</v>
      </c>
    </row>
    <row r="3" spans="1:69" ht="15.75" x14ac:dyDescent="0.25">
      <c r="A3" s="1">
        <v>1</v>
      </c>
      <c r="B3" s="27" t="str">
        <f>AF3</f>
        <v>DRIgsld301</v>
      </c>
      <c r="C3" s="1">
        <v>301</v>
      </c>
      <c r="D3" s="1" t="s">
        <v>88</v>
      </c>
      <c r="E3" s="1" t="s">
        <v>56</v>
      </c>
      <c r="G3" s="7" t="s">
        <v>128</v>
      </c>
      <c r="H3" s="22">
        <v>27.222740000000002</v>
      </c>
      <c r="I3" s="22">
        <v>15.90405</v>
      </c>
      <c r="K3" s="1">
        <v>1</v>
      </c>
      <c r="L3" s="1">
        <f t="shared" ref="L3" si="0">IF(H3&gt;0,1," ")</f>
        <v>1</v>
      </c>
      <c r="M3" s="75">
        <f t="shared" ref="M3" si="1">IF(H3&gt;0,I3/H3," ")</f>
        <v>0.58421929607379708</v>
      </c>
      <c r="N3" s="75">
        <f t="shared" ref="N3" si="2">IF(H3&gt;0,K3/H3," ")</f>
        <v>3.6733995181969188E-2</v>
      </c>
      <c r="O3" s="9">
        <v>40</v>
      </c>
      <c r="Q3" s="10">
        <v>991.66</v>
      </c>
      <c r="R3" s="81">
        <f t="shared" ref="R3:R18" si="3">IF(H3&gt;0,Q3/H3," ")</f>
        <v>36.427633662151564</v>
      </c>
      <c r="S3" s="81" t="s">
        <v>129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>
        <v>1</v>
      </c>
      <c r="Z3" s="29">
        <v>1</v>
      </c>
      <c r="AA3" s="29">
        <v>1</v>
      </c>
      <c r="AB3" s="29">
        <v>1</v>
      </c>
      <c r="AC3" s="29">
        <v>1</v>
      </c>
      <c r="AD3" s="29">
        <v>1</v>
      </c>
      <c r="AE3" s="29">
        <v>1</v>
      </c>
      <c r="AF3" s="81" t="str">
        <f t="shared" ref="AF3:AF18" si="4">CONCATENATE(AG3,AH3,AI3)</f>
        <v>DRIgsld301</v>
      </c>
      <c r="AG3" s="81" t="s">
        <v>130</v>
      </c>
      <c r="AH3" s="81" t="s">
        <v>131</v>
      </c>
      <c r="AI3" s="82">
        <f>C3</f>
        <v>301</v>
      </c>
      <c r="AJ3" s="92">
        <v>0</v>
      </c>
      <c r="AK3" s="92">
        <v>103</v>
      </c>
      <c r="AL3" s="91">
        <f>AJ3</f>
        <v>0</v>
      </c>
      <c r="AM3" s="90">
        <f>IF(H3&gt;0,AK3/H3," ")</f>
        <v>3.7836015037428266</v>
      </c>
    </row>
    <row r="4" spans="1:69" ht="15.75" x14ac:dyDescent="0.25">
      <c r="A4" s="1">
        <v>2</v>
      </c>
      <c r="B4" s="27" t="str">
        <f t="shared" ref="B4:B18" si="5">AF4</f>
        <v>DRIgsld302</v>
      </c>
      <c r="C4" s="1">
        <v>302</v>
      </c>
      <c r="D4" s="1" t="s">
        <v>88</v>
      </c>
      <c r="E4" s="1" t="s">
        <v>56</v>
      </c>
      <c r="G4" s="11" t="s">
        <v>128</v>
      </c>
      <c r="H4" s="23">
        <v>108.9218</v>
      </c>
      <c r="I4" s="23">
        <v>66.003910000000005</v>
      </c>
      <c r="K4" s="1">
        <v>1</v>
      </c>
      <c r="L4" s="1">
        <f t="shared" ref="L4:L18" si="6">IF(H4&gt;0,1," ")</f>
        <v>1</v>
      </c>
      <c r="M4" s="75">
        <f t="shared" ref="M4:M18" si="7">IF(H4&gt;0,I4/H4," ")</f>
        <v>0.60597520422908913</v>
      </c>
      <c r="N4" s="75">
        <f t="shared" ref="N4:N18" si="8">IF(H4&gt;0,K4/H4," ")</f>
        <v>9.1808985896303583E-3</v>
      </c>
      <c r="O4" s="13">
        <v>40</v>
      </c>
      <c r="Q4" s="14">
        <v>991.66</v>
      </c>
      <c r="R4" s="81">
        <f t="shared" si="3"/>
        <v>9.1043298953928407</v>
      </c>
      <c r="S4" s="81" t="s">
        <v>129</v>
      </c>
      <c r="T4" s="29">
        <v>1</v>
      </c>
      <c r="U4" s="29">
        <v>1</v>
      </c>
      <c r="V4" s="29">
        <v>1</v>
      </c>
      <c r="W4" s="29">
        <v>1</v>
      </c>
      <c r="X4" s="29">
        <v>1</v>
      </c>
      <c r="Y4" s="29">
        <v>1</v>
      </c>
      <c r="Z4" s="29">
        <v>1</v>
      </c>
      <c r="AA4" s="29">
        <v>1</v>
      </c>
      <c r="AB4" s="29">
        <v>1</v>
      </c>
      <c r="AC4" s="29">
        <v>1</v>
      </c>
      <c r="AD4" s="29">
        <v>1</v>
      </c>
      <c r="AE4" s="29">
        <v>1</v>
      </c>
      <c r="AF4" s="81" t="str">
        <f t="shared" si="4"/>
        <v>DRIgsld302</v>
      </c>
      <c r="AG4" s="81" t="s">
        <v>130</v>
      </c>
      <c r="AH4" s="81" t="s">
        <v>131</v>
      </c>
      <c r="AI4" s="82">
        <f t="shared" ref="AI4:AI18" si="9">C4</f>
        <v>302</v>
      </c>
      <c r="AJ4" s="90">
        <v>0</v>
      </c>
      <c r="AK4" s="90">
        <v>103</v>
      </c>
      <c r="AL4" s="91">
        <f t="shared" ref="AL4:AL18" si="10">AJ4</f>
        <v>0</v>
      </c>
      <c r="AM4" s="90">
        <f t="shared" ref="AM4:AM18" si="11">IF(H4&gt;0,AK4/H4," ")</f>
        <v>0.94563255473192687</v>
      </c>
    </row>
    <row r="5" spans="1:69" ht="15.75" x14ac:dyDescent="0.25">
      <c r="A5" s="1">
        <v>3</v>
      </c>
      <c r="B5" s="27" t="str">
        <f t="shared" si="5"/>
        <v>DRIgsld303</v>
      </c>
      <c r="C5" s="1">
        <v>303</v>
      </c>
      <c r="D5" s="1" t="s">
        <v>88</v>
      </c>
      <c r="E5" s="1" t="s">
        <v>56</v>
      </c>
      <c r="G5" s="11" t="s">
        <v>128</v>
      </c>
      <c r="H5" s="23">
        <v>259.32659999999998</v>
      </c>
      <c r="I5" s="23">
        <v>175.4134</v>
      </c>
      <c r="K5" s="1">
        <v>1</v>
      </c>
      <c r="L5" s="1">
        <f t="shared" si="6"/>
        <v>1</v>
      </c>
      <c r="M5" s="75">
        <f t="shared" si="7"/>
        <v>0.67641884789296591</v>
      </c>
      <c r="N5" s="75">
        <f t="shared" si="8"/>
        <v>3.8561412519965174E-3</v>
      </c>
      <c r="O5" s="13">
        <v>40</v>
      </c>
      <c r="Q5" s="14">
        <v>991.66</v>
      </c>
      <c r="R5" s="81">
        <f t="shared" si="3"/>
        <v>3.8239810339548663</v>
      </c>
      <c r="S5" s="81" t="s">
        <v>129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>
        <v>1</v>
      </c>
      <c r="Z5" s="29">
        <v>1</v>
      </c>
      <c r="AA5" s="29">
        <v>1</v>
      </c>
      <c r="AB5" s="29">
        <v>1</v>
      </c>
      <c r="AC5" s="29">
        <v>1</v>
      </c>
      <c r="AD5" s="29">
        <v>1</v>
      </c>
      <c r="AE5" s="29">
        <v>1</v>
      </c>
      <c r="AF5" s="81" t="str">
        <f t="shared" si="4"/>
        <v>DRIgsld303</v>
      </c>
      <c r="AG5" s="81" t="s">
        <v>130</v>
      </c>
      <c r="AH5" s="81" t="s">
        <v>131</v>
      </c>
      <c r="AI5" s="82">
        <f t="shared" si="9"/>
        <v>303</v>
      </c>
      <c r="AJ5" s="90">
        <v>0</v>
      </c>
      <c r="AK5" s="90">
        <v>103</v>
      </c>
      <c r="AL5" s="91">
        <f t="shared" si="10"/>
        <v>0</v>
      </c>
      <c r="AM5" s="90">
        <f t="shared" si="11"/>
        <v>0.39718254895564131</v>
      </c>
    </row>
    <row r="6" spans="1:69" ht="16.5" thickBot="1" x14ac:dyDescent="0.3">
      <c r="A6" s="1">
        <v>4</v>
      </c>
      <c r="B6" s="27" t="str">
        <f t="shared" si="5"/>
        <v>DRIgsld304</v>
      </c>
      <c r="C6" s="1">
        <v>304</v>
      </c>
      <c r="D6" s="1" t="s">
        <v>88</v>
      </c>
      <c r="E6" s="1" t="s">
        <v>56</v>
      </c>
      <c r="G6" s="15" t="s">
        <v>128</v>
      </c>
      <c r="H6" s="24">
        <v>396.23790000000002</v>
      </c>
      <c r="I6" s="24">
        <v>282.5496</v>
      </c>
      <c r="K6" s="1">
        <v>1</v>
      </c>
      <c r="L6" s="1">
        <f t="shared" si="6"/>
        <v>1</v>
      </c>
      <c r="M6" s="75">
        <f t="shared" si="7"/>
        <v>0.71308070227507259</v>
      </c>
      <c r="N6" s="75">
        <f t="shared" si="8"/>
        <v>2.5237363715081267E-3</v>
      </c>
      <c r="O6" s="17">
        <v>40</v>
      </c>
      <c r="Q6" s="18">
        <v>991.66</v>
      </c>
      <c r="R6" s="81">
        <f t="shared" si="3"/>
        <v>2.5026884101697489</v>
      </c>
      <c r="S6" s="81" t="s">
        <v>129</v>
      </c>
      <c r="T6" s="29">
        <v>1</v>
      </c>
      <c r="U6" s="29">
        <v>1</v>
      </c>
      <c r="V6" s="29">
        <v>1</v>
      </c>
      <c r="W6" s="29">
        <v>1</v>
      </c>
      <c r="X6" s="29">
        <v>1</v>
      </c>
      <c r="Y6" s="29">
        <v>1</v>
      </c>
      <c r="Z6" s="29">
        <v>1</v>
      </c>
      <c r="AA6" s="29">
        <v>1</v>
      </c>
      <c r="AB6" s="29">
        <v>1</v>
      </c>
      <c r="AC6" s="29">
        <v>1</v>
      </c>
      <c r="AD6" s="29">
        <v>1</v>
      </c>
      <c r="AE6" s="29">
        <v>1</v>
      </c>
      <c r="AF6" s="81" t="str">
        <f t="shared" si="4"/>
        <v>DRIgsld304</v>
      </c>
      <c r="AG6" s="81" t="s">
        <v>130</v>
      </c>
      <c r="AH6" s="81" t="s">
        <v>131</v>
      </c>
      <c r="AI6" s="82">
        <f t="shared" si="9"/>
        <v>304</v>
      </c>
      <c r="AJ6" s="93">
        <v>0</v>
      </c>
      <c r="AK6" s="90">
        <v>103</v>
      </c>
      <c r="AL6" s="91">
        <f t="shared" si="10"/>
        <v>0</v>
      </c>
      <c r="AM6" s="90">
        <f t="shared" si="11"/>
        <v>0.25994484626533704</v>
      </c>
    </row>
    <row r="7" spans="1:69" ht="15.75" x14ac:dyDescent="0.25">
      <c r="A7" s="1">
        <v>5</v>
      </c>
      <c r="B7" s="27" t="str">
        <f t="shared" si="5"/>
        <v>DRIgsld305</v>
      </c>
      <c r="C7" s="1">
        <v>305</v>
      </c>
      <c r="D7" s="1" t="s">
        <v>88</v>
      </c>
      <c r="E7" s="1" t="s">
        <v>56</v>
      </c>
      <c r="G7" s="7" t="s">
        <v>132</v>
      </c>
      <c r="H7" s="22">
        <v>27.222740000000002</v>
      </c>
      <c r="I7" s="22">
        <v>15.90405</v>
      </c>
      <c r="K7" s="1">
        <v>1</v>
      </c>
      <c r="L7" s="1">
        <f t="shared" si="6"/>
        <v>1</v>
      </c>
      <c r="M7" s="75">
        <f t="shared" si="7"/>
        <v>0.58421929607379708</v>
      </c>
      <c r="N7" s="75">
        <f t="shared" si="8"/>
        <v>3.6733995181969188E-2</v>
      </c>
      <c r="O7" s="9">
        <v>40</v>
      </c>
      <c r="Q7" s="10">
        <v>991.66</v>
      </c>
      <c r="R7" s="81">
        <f t="shared" si="3"/>
        <v>36.427633662151564</v>
      </c>
      <c r="S7" s="81" t="s">
        <v>129</v>
      </c>
      <c r="T7" s="29">
        <v>1</v>
      </c>
      <c r="U7" s="29">
        <v>1</v>
      </c>
      <c r="V7" s="29">
        <v>1</v>
      </c>
      <c r="W7" s="29">
        <v>1</v>
      </c>
      <c r="X7" s="29">
        <v>1</v>
      </c>
      <c r="Y7" s="29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81" t="str">
        <f t="shared" si="4"/>
        <v>DRIgsld305</v>
      </c>
      <c r="AG7" s="81" t="s">
        <v>130</v>
      </c>
      <c r="AH7" s="81" t="s">
        <v>131</v>
      </c>
      <c r="AI7" s="82">
        <f t="shared" si="9"/>
        <v>305</v>
      </c>
      <c r="AJ7" s="93">
        <v>0</v>
      </c>
      <c r="AK7" s="90">
        <v>103</v>
      </c>
      <c r="AL7" s="91">
        <f t="shared" si="10"/>
        <v>0</v>
      </c>
      <c r="AM7" s="90">
        <f t="shared" si="11"/>
        <v>3.7836015037428266</v>
      </c>
    </row>
    <row r="8" spans="1:69" ht="15.75" x14ac:dyDescent="0.25">
      <c r="A8" s="1">
        <v>6</v>
      </c>
      <c r="B8" s="27" t="str">
        <f t="shared" si="5"/>
        <v>DRIgsld306</v>
      </c>
      <c r="C8" s="1">
        <v>306</v>
      </c>
      <c r="D8" s="1" t="s">
        <v>88</v>
      </c>
      <c r="E8" s="1" t="s">
        <v>56</v>
      </c>
      <c r="G8" s="11" t="s">
        <v>132</v>
      </c>
      <c r="H8" s="23">
        <v>108.9218</v>
      </c>
      <c r="I8" s="23">
        <v>66.003910000000005</v>
      </c>
      <c r="K8" s="1">
        <v>1</v>
      </c>
      <c r="L8" s="1">
        <f t="shared" si="6"/>
        <v>1</v>
      </c>
      <c r="M8" s="75">
        <f t="shared" si="7"/>
        <v>0.60597520422908913</v>
      </c>
      <c r="N8" s="75">
        <f t="shared" si="8"/>
        <v>9.1808985896303583E-3</v>
      </c>
      <c r="O8" s="13">
        <v>40</v>
      </c>
      <c r="Q8" s="14">
        <v>991.66</v>
      </c>
      <c r="R8" s="81">
        <f t="shared" si="3"/>
        <v>9.1043298953928407</v>
      </c>
      <c r="S8" s="81" t="s">
        <v>129</v>
      </c>
      <c r="T8" s="29">
        <v>1</v>
      </c>
      <c r="U8" s="29">
        <v>1</v>
      </c>
      <c r="V8" s="29">
        <v>1</v>
      </c>
      <c r="W8" s="29">
        <v>1</v>
      </c>
      <c r="X8" s="29">
        <v>1</v>
      </c>
      <c r="Y8" s="29">
        <v>1</v>
      </c>
      <c r="Z8" s="29">
        <v>1</v>
      </c>
      <c r="AA8" s="29">
        <v>1</v>
      </c>
      <c r="AB8" s="29">
        <v>1</v>
      </c>
      <c r="AC8" s="29">
        <v>1</v>
      </c>
      <c r="AD8" s="29">
        <v>1</v>
      </c>
      <c r="AE8" s="29">
        <v>1</v>
      </c>
      <c r="AF8" s="81" t="str">
        <f t="shared" si="4"/>
        <v>DRIgsld306</v>
      </c>
      <c r="AG8" s="81" t="s">
        <v>130</v>
      </c>
      <c r="AH8" s="81" t="s">
        <v>131</v>
      </c>
      <c r="AI8" s="82">
        <f t="shared" si="9"/>
        <v>306</v>
      </c>
      <c r="AJ8" s="93">
        <v>0</v>
      </c>
      <c r="AK8" s="90">
        <v>103</v>
      </c>
      <c r="AL8" s="91">
        <f t="shared" si="10"/>
        <v>0</v>
      </c>
      <c r="AM8" s="90">
        <f t="shared" si="11"/>
        <v>0.94563255473192687</v>
      </c>
    </row>
    <row r="9" spans="1:69" ht="15.75" x14ac:dyDescent="0.25">
      <c r="A9" s="1">
        <v>7</v>
      </c>
      <c r="B9" s="27" t="str">
        <f t="shared" si="5"/>
        <v>DRIgsld307</v>
      </c>
      <c r="C9" s="1">
        <v>307</v>
      </c>
      <c r="D9" s="1" t="s">
        <v>88</v>
      </c>
      <c r="E9" s="1" t="s">
        <v>56</v>
      </c>
      <c r="G9" s="11" t="s">
        <v>132</v>
      </c>
      <c r="H9" s="23">
        <v>259.32659999999998</v>
      </c>
      <c r="I9" s="23">
        <v>175.4134</v>
      </c>
      <c r="K9" s="1">
        <v>1</v>
      </c>
      <c r="L9" s="1">
        <f t="shared" si="6"/>
        <v>1</v>
      </c>
      <c r="M9" s="75">
        <f t="shared" si="7"/>
        <v>0.67641884789296591</v>
      </c>
      <c r="N9" s="75">
        <f t="shared" si="8"/>
        <v>3.8561412519965174E-3</v>
      </c>
      <c r="O9" s="13">
        <v>40</v>
      </c>
      <c r="Q9" s="14">
        <v>991.66</v>
      </c>
      <c r="R9" s="81">
        <f t="shared" si="3"/>
        <v>3.8239810339548663</v>
      </c>
      <c r="S9" s="81" t="s">
        <v>129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>
        <v>1</v>
      </c>
      <c r="Z9" s="29">
        <v>1</v>
      </c>
      <c r="AA9" s="29">
        <v>1</v>
      </c>
      <c r="AB9" s="29">
        <v>1</v>
      </c>
      <c r="AC9" s="29">
        <v>1</v>
      </c>
      <c r="AD9" s="29">
        <v>1</v>
      </c>
      <c r="AE9" s="29">
        <v>1</v>
      </c>
      <c r="AF9" s="81" t="str">
        <f t="shared" si="4"/>
        <v>DRIgsld307</v>
      </c>
      <c r="AG9" s="81" t="s">
        <v>130</v>
      </c>
      <c r="AH9" s="81" t="s">
        <v>131</v>
      </c>
      <c r="AI9" s="82">
        <f t="shared" si="9"/>
        <v>307</v>
      </c>
      <c r="AJ9" s="93">
        <v>0</v>
      </c>
      <c r="AK9" s="90">
        <v>103</v>
      </c>
      <c r="AL9" s="91">
        <f t="shared" si="10"/>
        <v>0</v>
      </c>
      <c r="AM9" s="90">
        <f t="shared" si="11"/>
        <v>0.39718254895564131</v>
      </c>
    </row>
    <row r="10" spans="1:69" ht="16.5" thickBot="1" x14ac:dyDescent="0.3">
      <c r="A10" s="1">
        <v>8</v>
      </c>
      <c r="B10" s="27" t="str">
        <f t="shared" si="5"/>
        <v>DRIgsld308</v>
      </c>
      <c r="C10" s="1">
        <v>308</v>
      </c>
      <c r="D10" s="1" t="s">
        <v>88</v>
      </c>
      <c r="E10" s="1" t="s">
        <v>56</v>
      </c>
      <c r="G10" s="15" t="s">
        <v>132</v>
      </c>
      <c r="H10" s="24">
        <v>396.23790000000002</v>
      </c>
      <c r="I10" s="24">
        <v>282.5496</v>
      </c>
      <c r="K10" s="1">
        <v>1</v>
      </c>
      <c r="L10" s="1">
        <f t="shared" si="6"/>
        <v>1</v>
      </c>
      <c r="M10" s="75">
        <f t="shared" si="7"/>
        <v>0.71308070227507259</v>
      </c>
      <c r="N10" s="75">
        <f t="shared" si="8"/>
        <v>2.5237363715081267E-3</v>
      </c>
      <c r="O10" s="17">
        <v>40</v>
      </c>
      <c r="Q10" s="18">
        <v>991.66</v>
      </c>
      <c r="R10" s="81">
        <f t="shared" si="3"/>
        <v>2.5026884101697489</v>
      </c>
      <c r="S10" s="81" t="s">
        <v>129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9">
        <v>1</v>
      </c>
      <c r="AC10" s="29">
        <v>1</v>
      </c>
      <c r="AD10" s="29">
        <v>1</v>
      </c>
      <c r="AE10" s="29">
        <v>1</v>
      </c>
      <c r="AF10" s="81" t="str">
        <f t="shared" si="4"/>
        <v>DRIgsld308</v>
      </c>
      <c r="AG10" s="81" t="s">
        <v>130</v>
      </c>
      <c r="AH10" s="81" t="s">
        <v>131</v>
      </c>
      <c r="AI10" s="82">
        <f t="shared" si="9"/>
        <v>308</v>
      </c>
      <c r="AJ10" s="93">
        <v>0</v>
      </c>
      <c r="AK10" s="90">
        <v>103</v>
      </c>
      <c r="AL10" s="91">
        <f t="shared" si="10"/>
        <v>0</v>
      </c>
      <c r="AM10" s="90">
        <f t="shared" si="11"/>
        <v>0.25994484626533704</v>
      </c>
    </row>
    <row r="11" spans="1:69" ht="15.75" x14ac:dyDescent="0.25">
      <c r="A11" s="1">
        <v>9</v>
      </c>
      <c r="B11" s="27" t="str">
        <f t="shared" si="5"/>
        <v>DRIgsld309</v>
      </c>
      <c r="C11" s="1">
        <v>309</v>
      </c>
      <c r="D11" s="1" t="s">
        <v>88</v>
      </c>
      <c r="E11" s="1" t="s">
        <v>56</v>
      </c>
      <c r="G11" s="7" t="s">
        <v>133</v>
      </c>
      <c r="H11" s="22">
        <v>27.222740000000002</v>
      </c>
      <c r="I11" s="22">
        <v>15.90405</v>
      </c>
      <c r="K11" s="1">
        <v>1</v>
      </c>
      <c r="L11" s="1">
        <f t="shared" si="6"/>
        <v>1</v>
      </c>
      <c r="M11" s="75">
        <f t="shared" si="7"/>
        <v>0.58421929607379708</v>
      </c>
      <c r="N11" s="75">
        <f t="shared" si="8"/>
        <v>3.6733995181969188E-2</v>
      </c>
      <c r="O11" s="9">
        <v>40</v>
      </c>
      <c r="Q11" s="10">
        <v>991.66</v>
      </c>
      <c r="R11" s="81">
        <f t="shared" si="3"/>
        <v>36.427633662151564</v>
      </c>
      <c r="S11" s="81" t="s">
        <v>129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>
        <v>1</v>
      </c>
      <c r="Z11" s="29">
        <v>1</v>
      </c>
      <c r="AA11" s="29">
        <v>1</v>
      </c>
      <c r="AB11" s="29">
        <v>1</v>
      </c>
      <c r="AC11" s="29">
        <v>1</v>
      </c>
      <c r="AD11" s="29">
        <v>1</v>
      </c>
      <c r="AE11" s="29">
        <v>1</v>
      </c>
      <c r="AF11" s="81" t="str">
        <f t="shared" si="4"/>
        <v>DRIgsld309</v>
      </c>
      <c r="AG11" s="81" t="s">
        <v>130</v>
      </c>
      <c r="AH11" s="81" t="s">
        <v>131</v>
      </c>
      <c r="AI11" s="82">
        <f t="shared" si="9"/>
        <v>309</v>
      </c>
      <c r="AJ11" s="90">
        <v>0</v>
      </c>
      <c r="AK11" s="90">
        <v>103</v>
      </c>
      <c r="AL11" s="91">
        <f t="shared" si="10"/>
        <v>0</v>
      </c>
      <c r="AM11" s="90">
        <f t="shared" si="11"/>
        <v>3.7836015037428266</v>
      </c>
    </row>
    <row r="12" spans="1:69" ht="15.75" x14ac:dyDescent="0.25">
      <c r="A12" s="1">
        <v>10</v>
      </c>
      <c r="B12" s="27" t="str">
        <f t="shared" si="5"/>
        <v>DRIgsld310</v>
      </c>
      <c r="C12" s="1">
        <v>310</v>
      </c>
      <c r="D12" s="1" t="s">
        <v>88</v>
      </c>
      <c r="E12" s="1" t="s">
        <v>56</v>
      </c>
      <c r="G12" s="11" t="s">
        <v>133</v>
      </c>
      <c r="H12" s="23">
        <v>108.9218</v>
      </c>
      <c r="I12" s="23">
        <v>66.003910000000005</v>
      </c>
      <c r="K12" s="1">
        <v>1</v>
      </c>
      <c r="L12" s="1">
        <f t="shared" si="6"/>
        <v>1</v>
      </c>
      <c r="M12" s="75">
        <f t="shared" si="7"/>
        <v>0.60597520422908913</v>
      </c>
      <c r="N12" s="75">
        <f t="shared" si="8"/>
        <v>9.1808985896303583E-3</v>
      </c>
      <c r="O12" s="13">
        <v>40</v>
      </c>
      <c r="Q12" s="14">
        <v>991.66</v>
      </c>
      <c r="R12" s="81">
        <f t="shared" si="3"/>
        <v>9.1043298953928407</v>
      </c>
      <c r="S12" s="81" t="s">
        <v>129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9">
        <v>1</v>
      </c>
      <c r="AB12" s="29">
        <v>1</v>
      </c>
      <c r="AC12" s="29">
        <v>1</v>
      </c>
      <c r="AD12" s="29">
        <v>1</v>
      </c>
      <c r="AE12" s="29">
        <v>1</v>
      </c>
      <c r="AF12" s="81" t="str">
        <f t="shared" si="4"/>
        <v>DRIgsld310</v>
      </c>
      <c r="AG12" s="81" t="s">
        <v>130</v>
      </c>
      <c r="AH12" s="81" t="s">
        <v>131</v>
      </c>
      <c r="AI12" s="82">
        <f t="shared" si="9"/>
        <v>310</v>
      </c>
      <c r="AJ12" s="93">
        <v>0</v>
      </c>
      <c r="AK12" s="90">
        <v>103</v>
      </c>
      <c r="AL12" s="91">
        <f t="shared" si="10"/>
        <v>0</v>
      </c>
      <c r="AM12" s="90">
        <f t="shared" si="11"/>
        <v>0.94563255473192687</v>
      </c>
    </row>
    <row r="13" spans="1:69" ht="15.75" x14ac:dyDescent="0.25">
      <c r="A13" s="1">
        <v>11</v>
      </c>
      <c r="B13" s="27" t="str">
        <f t="shared" si="5"/>
        <v>DRIgsld311</v>
      </c>
      <c r="C13" s="1">
        <v>311</v>
      </c>
      <c r="D13" s="1" t="s">
        <v>88</v>
      </c>
      <c r="E13" s="1" t="s">
        <v>56</v>
      </c>
      <c r="G13" s="11" t="s">
        <v>133</v>
      </c>
      <c r="H13" s="23">
        <v>259.32659999999998</v>
      </c>
      <c r="I13" s="23">
        <v>175.4134</v>
      </c>
      <c r="K13" s="1">
        <v>1</v>
      </c>
      <c r="L13" s="1">
        <f t="shared" si="6"/>
        <v>1</v>
      </c>
      <c r="M13" s="75">
        <f t="shared" si="7"/>
        <v>0.67641884789296591</v>
      </c>
      <c r="N13" s="75">
        <f t="shared" si="8"/>
        <v>3.8561412519965174E-3</v>
      </c>
      <c r="O13" s="13">
        <v>40</v>
      </c>
      <c r="Q13" s="14">
        <v>991.66</v>
      </c>
      <c r="R13" s="81">
        <f t="shared" si="3"/>
        <v>3.8239810339548663</v>
      </c>
      <c r="S13" s="81" t="s">
        <v>129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>
        <v>1</v>
      </c>
      <c r="Z13" s="29">
        <v>1</v>
      </c>
      <c r="AA13" s="29">
        <v>1</v>
      </c>
      <c r="AB13" s="29">
        <v>1</v>
      </c>
      <c r="AC13" s="29">
        <v>1</v>
      </c>
      <c r="AD13" s="29">
        <v>1</v>
      </c>
      <c r="AE13" s="29">
        <v>1</v>
      </c>
      <c r="AF13" s="81" t="str">
        <f t="shared" si="4"/>
        <v>DRIgsld311</v>
      </c>
      <c r="AG13" s="81" t="s">
        <v>130</v>
      </c>
      <c r="AH13" s="81" t="s">
        <v>131</v>
      </c>
      <c r="AI13" s="82">
        <f t="shared" si="9"/>
        <v>311</v>
      </c>
      <c r="AJ13" s="93">
        <v>0</v>
      </c>
      <c r="AK13" s="90">
        <v>103</v>
      </c>
      <c r="AL13" s="91">
        <f t="shared" si="10"/>
        <v>0</v>
      </c>
      <c r="AM13" s="90">
        <f t="shared" si="11"/>
        <v>0.39718254895564131</v>
      </c>
    </row>
    <row r="14" spans="1:69" ht="16.5" thickBot="1" x14ac:dyDescent="0.3">
      <c r="A14" s="1">
        <v>12</v>
      </c>
      <c r="B14" s="27" t="str">
        <f t="shared" si="5"/>
        <v>DRIgsld312</v>
      </c>
      <c r="C14" s="1">
        <v>312</v>
      </c>
      <c r="D14" s="1" t="s">
        <v>88</v>
      </c>
      <c r="E14" s="1" t="s">
        <v>56</v>
      </c>
      <c r="G14" s="15" t="s">
        <v>133</v>
      </c>
      <c r="H14" s="24">
        <v>396.23790000000002</v>
      </c>
      <c r="I14" s="24">
        <v>282.5496</v>
      </c>
      <c r="K14" s="1">
        <v>1</v>
      </c>
      <c r="L14" s="1">
        <f t="shared" si="6"/>
        <v>1</v>
      </c>
      <c r="M14" s="75">
        <f t="shared" si="7"/>
        <v>0.71308070227507259</v>
      </c>
      <c r="N14" s="75">
        <f t="shared" si="8"/>
        <v>2.5237363715081267E-3</v>
      </c>
      <c r="O14" s="17">
        <v>40</v>
      </c>
      <c r="Q14" s="18">
        <v>991.66</v>
      </c>
      <c r="R14" s="81">
        <f t="shared" si="3"/>
        <v>2.5026884101697489</v>
      </c>
      <c r="S14" s="81" t="s">
        <v>129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9">
        <v>1</v>
      </c>
      <c r="AB14" s="29">
        <v>1</v>
      </c>
      <c r="AC14" s="29">
        <v>1</v>
      </c>
      <c r="AD14" s="29">
        <v>1</v>
      </c>
      <c r="AE14" s="29">
        <v>1</v>
      </c>
      <c r="AF14" s="81" t="str">
        <f t="shared" si="4"/>
        <v>DRIgsld312</v>
      </c>
      <c r="AG14" s="81" t="s">
        <v>130</v>
      </c>
      <c r="AH14" s="81" t="s">
        <v>131</v>
      </c>
      <c r="AI14" s="82">
        <f t="shared" si="9"/>
        <v>312</v>
      </c>
      <c r="AJ14" s="90">
        <v>0</v>
      </c>
      <c r="AK14" s="90">
        <v>103</v>
      </c>
      <c r="AL14" s="91">
        <f t="shared" si="10"/>
        <v>0</v>
      </c>
      <c r="AM14" s="90">
        <f t="shared" si="11"/>
        <v>0.25994484626533704</v>
      </c>
    </row>
    <row r="15" spans="1:69" ht="15.75" x14ac:dyDescent="0.25">
      <c r="A15" s="1">
        <v>13</v>
      </c>
      <c r="B15" s="27" t="str">
        <f t="shared" si="5"/>
        <v>DRIgsld313</v>
      </c>
      <c r="C15" s="1">
        <v>313</v>
      </c>
      <c r="D15" s="1" t="s">
        <v>88</v>
      </c>
      <c r="E15" s="1" t="s">
        <v>56</v>
      </c>
      <c r="G15" s="7" t="s">
        <v>134</v>
      </c>
      <c r="H15" s="22">
        <v>27.222740000000002</v>
      </c>
      <c r="I15" s="22">
        <v>15.90405</v>
      </c>
      <c r="K15" s="1">
        <v>1</v>
      </c>
      <c r="L15" s="1">
        <f t="shared" si="6"/>
        <v>1</v>
      </c>
      <c r="M15" s="75">
        <f t="shared" si="7"/>
        <v>0.58421929607379708</v>
      </c>
      <c r="N15" s="75">
        <f t="shared" si="8"/>
        <v>3.6733995181969188E-2</v>
      </c>
      <c r="O15" s="9">
        <v>40</v>
      </c>
      <c r="Q15" s="10">
        <v>991.66</v>
      </c>
      <c r="R15" s="81">
        <f t="shared" si="3"/>
        <v>36.427633662151564</v>
      </c>
      <c r="S15" s="81" t="s">
        <v>129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>
        <v>1</v>
      </c>
      <c r="Z15" s="29">
        <v>1</v>
      </c>
      <c r="AA15" s="29">
        <v>1</v>
      </c>
      <c r="AB15" s="29">
        <v>1</v>
      </c>
      <c r="AC15" s="29">
        <v>1</v>
      </c>
      <c r="AD15" s="29">
        <v>1</v>
      </c>
      <c r="AE15" s="29">
        <v>1</v>
      </c>
      <c r="AF15" s="81" t="str">
        <f t="shared" si="4"/>
        <v>DRIgsld313</v>
      </c>
      <c r="AG15" s="81" t="s">
        <v>130</v>
      </c>
      <c r="AH15" s="81" t="s">
        <v>131</v>
      </c>
      <c r="AI15" s="82">
        <f t="shared" si="9"/>
        <v>313</v>
      </c>
      <c r="AJ15" s="93">
        <v>0</v>
      </c>
      <c r="AK15" s="90">
        <v>103</v>
      </c>
      <c r="AL15" s="91">
        <f t="shared" si="10"/>
        <v>0</v>
      </c>
      <c r="AM15" s="90">
        <f t="shared" si="11"/>
        <v>3.7836015037428266</v>
      </c>
    </row>
    <row r="16" spans="1:69" ht="15.75" x14ac:dyDescent="0.25">
      <c r="A16" s="1">
        <v>14</v>
      </c>
      <c r="B16" s="27" t="str">
        <f t="shared" si="5"/>
        <v>DRIgsld314</v>
      </c>
      <c r="C16" s="1">
        <v>314</v>
      </c>
      <c r="D16" s="1" t="s">
        <v>88</v>
      </c>
      <c r="E16" s="1" t="s">
        <v>56</v>
      </c>
      <c r="G16" s="11" t="s">
        <v>134</v>
      </c>
      <c r="H16" s="23">
        <v>108.9218</v>
      </c>
      <c r="I16" s="23">
        <v>66.003910000000005</v>
      </c>
      <c r="K16" s="1">
        <v>1</v>
      </c>
      <c r="L16" s="1">
        <f t="shared" si="6"/>
        <v>1</v>
      </c>
      <c r="M16" s="75">
        <f t="shared" si="7"/>
        <v>0.60597520422908913</v>
      </c>
      <c r="N16" s="75">
        <f t="shared" si="8"/>
        <v>9.1808985896303583E-3</v>
      </c>
      <c r="O16" s="13">
        <v>40</v>
      </c>
      <c r="Q16" s="14">
        <v>991.66</v>
      </c>
      <c r="R16" s="81">
        <f t="shared" si="3"/>
        <v>9.1043298953928407</v>
      </c>
      <c r="S16" s="81" t="s">
        <v>129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>
        <v>1</v>
      </c>
      <c r="Z16" s="29">
        <v>1</v>
      </c>
      <c r="AA16" s="29">
        <v>1</v>
      </c>
      <c r="AB16" s="29">
        <v>1</v>
      </c>
      <c r="AC16" s="29">
        <v>1</v>
      </c>
      <c r="AD16" s="29">
        <v>1</v>
      </c>
      <c r="AE16" s="29">
        <v>1</v>
      </c>
      <c r="AF16" s="81" t="str">
        <f t="shared" si="4"/>
        <v>DRIgsld314</v>
      </c>
      <c r="AG16" s="81" t="s">
        <v>130</v>
      </c>
      <c r="AH16" s="81" t="s">
        <v>131</v>
      </c>
      <c r="AI16" s="82">
        <f t="shared" si="9"/>
        <v>314</v>
      </c>
      <c r="AJ16" s="93">
        <v>0</v>
      </c>
      <c r="AK16" s="90">
        <v>103</v>
      </c>
      <c r="AL16" s="91">
        <f t="shared" si="10"/>
        <v>0</v>
      </c>
      <c r="AM16" s="90">
        <f t="shared" si="11"/>
        <v>0.94563255473192687</v>
      </c>
    </row>
    <row r="17" spans="1:39" ht="15.75" x14ac:dyDescent="0.25">
      <c r="A17" s="1">
        <v>15</v>
      </c>
      <c r="B17" s="27" t="str">
        <f t="shared" si="5"/>
        <v>DRIgsld315</v>
      </c>
      <c r="C17" s="1">
        <v>315</v>
      </c>
      <c r="D17" s="1" t="s">
        <v>88</v>
      </c>
      <c r="E17" s="1" t="s">
        <v>56</v>
      </c>
      <c r="G17" s="11" t="s">
        <v>134</v>
      </c>
      <c r="H17" s="23">
        <v>259.32659999999998</v>
      </c>
      <c r="I17" s="23">
        <v>175.4134</v>
      </c>
      <c r="K17" s="1">
        <v>1</v>
      </c>
      <c r="L17" s="1">
        <f t="shared" si="6"/>
        <v>1</v>
      </c>
      <c r="M17" s="75">
        <f t="shared" si="7"/>
        <v>0.67641884789296591</v>
      </c>
      <c r="N17" s="75">
        <f t="shared" si="8"/>
        <v>3.8561412519965174E-3</v>
      </c>
      <c r="O17" s="13">
        <v>40</v>
      </c>
      <c r="Q17" s="14">
        <v>991.66</v>
      </c>
      <c r="R17" s="81">
        <f t="shared" si="3"/>
        <v>3.8239810339548663</v>
      </c>
      <c r="S17" s="81" t="s">
        <v>129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>
        <v>1</v>
      </c>
      <c r="Z17" s="29">
        <v>1</v>
      </c>
      <c r="AA17" s="29">
        <v>1</v>
      </c>
      <c r="AB17" s="29">
        <v>1</v>
      </c>
      <c r="AC17" s="29">
        <v>1</v>
      </c>
      <c r="AD17" s="29">
        <v>1</v>
      </c>
      <c r="AE17" s="29">
        <v>1</v>
      </c>
      <c r="AF17" s="81" t="str">
        <f t="shared" si="4"/>
        <v>DRIgsld315</v>
      </c>
      <c r="AG17" s="81" t="s">
        <v>130</v>
      </c>
      <c r="AH17" s="81" t="s">
        <v>131</v>
      </c>
      <c r="AI17" s="82">
        <f t="shared" si="9"/>
        <v>315</v>
      </c>
      <c r="AJ17" s="93">
        <v>0</v>
      </c>
      <c r="AK17" s="90">
        <v>103</v>
      </c>
      <c r="AL17" s="91">
        <f t="shared" si="10"/>
        <v>0</v>
      </c>
      <c r="AM17" s="90">
        <f t="shared" si="11"/>
        <v>0.39718254895564131</v>
      </c>
    </row>
    <row r="18" spans="1:39" ht="16.5" thickBot="1" x14ac:dyDescent="0.3">
      <c r="A18" s="1">
        <v>16</v>
      </c>
      <c r="B18" s="27" t="str">
        <f t="shared" si="5"/>
        <v>DRIgsld316</v>
      </c>
      <c r="C18" s="1">
        <v>316</v>
      </c>
      <c r="D18" s="1" t="s">
        <v>88</v>
      </c>
      <c r="E18" s="1" t="s">
        <v>56</v>
      </c>
      <c r="G18" s="15" t="s">
        <v>134</v>
      </c>
      <c r="H18" s="24">
        <v>396.23790000000002</v>
      </c>
      <c r="I18" s="24">
        <v>282.5496</v>
      </c>
      <c r="K18" s="1">
        <v>1</v>
      </c>
      <c r="L18" s="1">
        <f t="shared" si="6"/>
        <v>1</v>
      </c>
      <c r="M18" s="75">
        <f t="shared" si="7"/>
        <v>0.71308070227507259</v>
      </c>
      <c r="N18" s="75">
        <f t="shared" si="8"/>
        <v>2.5237363715081267E-3</v>
      </c>
      <c r="O18" s="17">
        <v>40</v>
      </c>
      <c r="Q18" s="18">
        <v>991.66</v>
      </c>
      <c r="R18" s="81">
        <f t="shared" si="3"/>
        <v>2.5026884101697489</v>
      </c>
      <c r="S18" s="81" t="s">
        <v>129</v>
      </c>
      <c r="T18" s="29">
        <v>1</v>
      </c>
      <c r="U18" s="29">
        <v>1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9">
        <v>1</v>
      </c>
      <c r="AB18" s="29">
        <v>1</v>
      </c>
      <c r="AC18" s="29">
        <v>1</v>
      </c>
      <c r="AD18" s="29">
        <v>1</v>
      </c>
      <c r="AE18" s="29">
        <v>1</v>
      </c>
      <c r="AF18" s="81" t="str">
        <f t="shared" si="4"/>
        <v>DRIgsld316</v>
      </c>
      <c r="AG18" s="81" t="s">
        <v>130</v>
      </c>
      <c r="AH18" s="81" t="s">
        <v>131</v>
      </c>
      <c r="AI18" s="82">
        <f t="shared" si="9"/>
        <v>316</v>
      </c>
      <c r="AJ18" s="93">
        <v>0</v>
      </c>
      <c r="AK18" s="90">
        <v>103</v>
      </c>
      <c r="AL18" s="91">
        <f t="shared" si="10"/>
        <v>0</v>
      </c>
      <c r="AM18" s="90">
        <f t="shared" si="11"/>
        <v>0.25994484626533704</v>
      </c>
    </row>
  </sheetData>
  <mergeCells count="2">
    <mergeCell ref="G1:AL1"/>
    <mergeCell ref="AN1:B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IRP Batch</vt:lpstr>
      <vt:lpstr>Template Res EP Inputs</vt:lpstr>
      <vt:lpstr>Template SMB EP Inputs </vt:lpstr>
      <vt:lpstr>Template LCI EP 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2024-05-11T02:11:51Z</dcterms:created>
  <dcterms:modified xsi:type="dcterms:W3CDTF">2024-05-11T02:11:55Z</dcterms:modified>
  <cp:category/>
  <cp:contentStatus/>
</cp:coreProperties>
</file>