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W:\active_files\schef\I Drive Backup\OUC 2024\"/>
    </mc:Choice>
  </mc:AlternateContent>
  <xr:revisionPtr revIDLastSave="0" documentId="8_{CE04C628-04E2-4BD5-912E-3EA065CF96A3}" xr6:coauthVersionLast="47" xr6:coauthVersionMax="47" xr10:uidLastSave="{00000000-0000-0000-0000-000000000000}"/>
  <bookViews>
    <workbookView xWindow="-108" yWindow="-108" windowWidth="23256" windowHeight="12576" activeTab="4" xr2:uid="{60012FAC-BFAA-4507-9B37-70D889B10FC6}"/>
  </bookViews>
  <sheets>
    <sheet name="#30A" sheetId="5" r:id="rId1"/>
    <sheet name="#30B" sheetId="6" r:id="rId2"/>
    <sheet name="#30C" sheetId="7" r:id="rId3"/>
    <sheet name="#34" sheetId="1" r:id="rId4"/>
    <sheet name="#38" sheetId="2" r:id="rId5"/>
    <sheet name="#40"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8" i="2" l="1"/>
  <c r="K78" i="2"/>
  <c r="J78" i="2"/>
  <c r="I78" i="2"/>
  <c r="H78" i="2"/>
  <c r="G78" i="2"/>
  <c r="F78" i="2"/>
  <c r="E78" i="2"/>
  <c r="D78" i="2"/>
  <c r="C78" i="2"/>
  <c r="L69" i="2"/>
  <c r="K69" i="2"/>
  <c r="J69" i="2"/>
  <c r="I69" i="2"/>
  <c r="H69" i="2"/>
  <c r="G69" i="2"/>
  <c r="F69" i="2"/>
  <c r="E69" i="2"/>
  <c r="D69" i="2"/>
  <c r="C69" i="2"/>
  <c r="L60" i="2"/>
  <c r="K60" i="2"/>
  <c r="J60" i="2"/>
  <c r="I60" i="2"/>
  <c r="H60" i="2"/>
  <c r="G60" i="2"/>
  <c r="F60" i="2"/>
  <c r="E60" i="2"/>
  <c r="D60" i="2"/>
  <c r="C60" i="2"/>
  <c r="G91" i="3" l="1"/>
  <c r="G76" i="3"/>
  <c r="G61" i="3"/>
  <c r="G46" i="3"/>
  <c r="G31" i="3"/>
  <c r="G16" i="3" l="1"/>
  <c r="F31" i="3" l="1"/>
  <c r="F91" i="3"/>
  <c r="C61" i="3"/>
  <c r="C76" i="3"/>
  <c r="E61" i="3"/>
  <c r="D61" i="3"/>
  <c r="E76" i="3"/>
  <c r="F76" i="3"/>
  <c r="E16" i="3"/>
  <c r="C31" i="3"/>
  <c r="F16" i="3"/>
  <c r="E46" i="3"/>
  <c r="E31" i="3"/>
  <c r="F61" i="3"/>
  <c r="D76" i="3"/>
  <c r="C91" i="3"/>
  <c r="F46" i="3"/>
  <c r="D16" i="3"/>
  <c r="C46" i="3"/>
  <c r="D46" i="3"/>
  <c r="D31" i="3"/>
  <c r="E91" i="3"/>
  <c r="D91" i="3"/>
  <c r="C16" i="3"/>
  <c r="H91" i="3" l="1"/>
  <c r="J91" i="3" s="1"/>
  <c r="H46" i="3"/>
  <c r="J46" i="3" s="1"/>
  <c r="H76" i="3"/>
  <c r="J76" i="3" s="1"/>
  <c r="H16" i="3"/>
  <c r="J16" i="3" s="1"/>
  <c r="H31" i="3"/>
  <c r="J31" i="3" s="1"/>
  <c r="H61" i="3"/>
  <c r="J61" i="3" s="1"/>
</calcChain>
</file>

<file path=xl/sharedStrings.xml><?xml version="1.0" encoding="utf-8"?>
<sst xmlns="http://schemas.openxmlformats.org/spreadsheetml/2006/main" count="884" uniqueCount="402">
  <si>
    <t>Program Name</t>
  </si>
  <si>
    <t>RIM Test</t>
  </si>
  <si>
    <t>B/C Ratio</t>
  </si>
  <si>
    <t>TRC Test</t>
  </si>
  <si>
    <t>Participants Test</t>
  </si>
  <si>
    <t>1. Company's Recommended Programs</t>
  </si>
  <si>
    <t>Com Lighting</t>
  </si>
  <si>
    <t>Residential Subtotal</t>
  </si>
  <si>
    <t>Commercial/Industrial Subtotal</t>
  </si>
  <si>
    <t>Portfolio Total</t>
  </si>
  <si>
    <t>3. TRC Portfolio</t>
  </si>
  <si>
    <t>2. RIM Portfolio - N/A</t>
  </si>
  <si>
    <t>TRC Portfolio</t>
  </si>
  <si>
    <t>Company's Recommended Programs Portfolio</t>
  </si>
  <si>
    <t>Res New Home</t>
  </si>
  <si>
    <t>Com Custom</t>
  </si>
  <si>
    <t>Com Prescriptive</t>
  </si>
  <si>
    <t>Residential - Summer MW</t>
  </si>
  <si>
    <t>Source of Goals Data</t>
  </si>
  <si>
    <t>Actual Achievement</t>
  </si>
  <si>
    <t>2014 PSC Order</t>
  </si>
  <si>
    <t>2024 Utility Proposed</t>
  </si>
  <si>
    <t>2024 RIM Scenario</t>
  </si>
  <si>
    <t>2024 TRC Scenario</t>
  </si>
  <si>
    <t>Residential - Winter MW</t>
  </si>
  <si>
    <t>Residential - Annual GWh</t>
  </si>
  <si>
    <t>C&amp;I - Summer MW</t>
  </si>
  <si>
    <t>C&amp;I - Winter MW</t>
  </si>
  <si>
    <t>C&amp;I - Annual GWh</t>
  </si>
  <si>
    <t>Combined - Summer MW</t>
  </si>
  <si>
    <t>Combined - Winter MW</t>
  </si>
  <si>
    <t>Combined - Annual GWh</t>
  </si>
  <si>
    <t>N/A</t>
  </si>
  <si>
    <t>Description</t>
  </si>
  <si>
    <t>Year</t>
  </si>
  <si>
    <t>Sum (kW)</t>
  </si>
  <si>
    <t>Winter (kW)</t>
  </si>
  <si>
    <t>Annual Energy (kWh)</t>
  </si>
  <si>
    <t>Incentives/Rebates ($)</t>
  </si>
  <si>
    <t>Program Total Cost ($)</t>
  </si>
  <si>
    <t>Program Revenues ($)</t>
  </si>
  <si>
    <t>Program Net Cost ($)</t>
  </si>
  <si>
    <t>Utility Return ($)</t>
  </si>
  <si>
    <t>Total</t>
  </si>
  <si>
    <t>Residential</t>
  </si>
  <si>
    <t>ASHP - CEE Tier 2: 16.8 SEER/16 SEER2; 9.0 HSPF (from elec resistance)</t>
  </si>
  <si>
    <t>HE DX Less than 5.4 Tons Elect Heat</t>
  </si>
  <si>
    <t>Smart thermostat</t>
  </si>
  <si>
    <t>Reflective Roof Treatment</t>
  </si>
  <si>
    <t>HE Water Cooled Chiller - Centrifugal Compressor - 200 Tons</t>
  </si>
  <si>
    <t>HE Water Cooled Chiller - Centrifugal Compressor - 500 Tons</t>
  </si>
  <si>
    <t>LED Exterior Wall Packs</t>
  </si>
  <si>
    <t>LED High Bay_LF Baseline</t>
  </si>
  <si>
    <t>LED Parking Lighting</t>
  </si>
  <si>
    <t>Chilled Water Reset</t>
  </si>
  <si>
    <t>ECM Motors on Furnaces</t>
  </si>
  <si>
    <t>Efficient Battery Charger</t>
  </si>
  <si>
    <t>Energy Star convection oven</t>
  </si>
  <si>
    <t>High Efficiency Air Compressor</t>
  </si>
  <si>
    <t>Infiltration Reduction - Air Sealing</t>
  </si>
  <si>
    <t>Ozone Laundry Commercial</t>
  </si>
  <si>
    <t>Water source heat pump</t>
  </si>
  <si>
    <t>Energy Efficient Transformers</t>
  </si>
  <si>
    <t>Industrial Duct Sealing</t>
  </si>
  <si>
    <t>LEED New Construction Whole Building</t>
  </si>
  <si>
    <t>Low Energy Livestock Waterer</t>
  </si>
  <si>
    <t>Low Pressure-drop Filters</t>
  </si>
  <si>
    <t>Milk Pre-Cooler</t>
  </si>
  <si>
    <t>Synchronous Belt on 15hp ODP Motor</t>
  </si>
  <si>
    <t>Synchronous Belt on 5hp ODP Motor</t>
  </si>
  <si>
    <t>Res Existing Home</t>
  </si>
  <si>
    <t>Res Efficiency Delivered</t>
  </si>
  <si>
    <t>Res Home Energy Survey</t>
  </si>
  <si>
    <t>Res Marketplace</t>
  </si>
  <si>
    <t>Res Products</t>
  </si>
  <si>
    <t>Com Green Building</t>
  </si>
  <si>
    <t>Com Chiller Maintenance</t>
  </si>
  <si>
    <t>120v Heat Pump Water Heater 50 Gallons</t>
  </si>
  <si>
    <t>Heat Pump Water Heater 50 Gallons-ENERGY STAR</t>
  </si>
  <si>
    <t>Heat Pump Water Heater 80 Gallons-ENERGY STAR</t>
  </si>
  <si>
    <t>New Construction - Whole Home Improvements - Tier 1</t>
  </si>
  <si>
    <t>New Construction - Whole Home Improvements - Tier 2</t>
  </si>
  <si>
    <t>Properly Sized CAC</t>
  </si>
  <si>
    <t>Commercial</t>
  </si>
  <si>
    <t>Energy Star windows</t>
  </si>
  <si>
    <t>Window shade film</t>
  </si>
  <si>
    <t>Energy Star Commercial Glass Door Freezer</t>
  </si>
  <si>
    <t>Programmable thermostat</t>
  </si>
  <si>
    <t>Industrial</t>
  </si>
  <si>
    <t>High Volume Low Speed Fan (HVLS)</t>
  </si>
  <si>
    <t>Synchronous Belt on 75hp ODP Motor</t>
  </si>
  <si>
    <t>Comprehensive Measure List</t>
  </si>
  <si>
    <t>DSM Goals Proceeding</t>
  </si>
  <si>
    <t>Sector</t>
  </si>
  <si>
    <t>Category</t>
  </si>
  <si>
    <t>Measures</t>
  </si>
  <si>
    <t>Energy Efficiency</t>
  </si>
  <si>
    <t>Demand Response</t>
  </si>
  <si>
    <t>Distributed Energy Resources</t>
  </si>
  <si>
    <t>Notes:  In the 2014 DSM Goals Proceeding, Distributed Energy Resources were included in the Energy Efficiency Category.  In the 2019 and 2024 DSM Goals Proceeding Distributed Energy Resources for the Commercial/Industrial sectors are combined.  2024 measure counts for Distributed Energy Resources includes multiple sizes of CHP generating units that were individually analyzed in the economic analysis.</t>
  </si>
  <si>
    <t>Measures added or removed from Comprehensive Measure List from Prior DSM Goal Proceeding</t>
  </si>
  <si>
    <t>2014 DSM Goals Proceeding</t>
  </si>
  <si>
    <t>Residential Energy Efficiency</t>
  </si>
  <si>
    <t>Measures added</t>
  </si>
  <si>
    <t>LED (12-Watt integral ballast), 0.5 hr/day</t>
  </si>
  <si>
    <t>LED (12-Watt integral ballast), 2.5 hr/day</t>
  </si>
  <si>
    <t>LED (12-Watt integral ballast), 6.0 hr/day</t>
  </si>
  <si>
    <t>LED 13W Flood Outdoor</t>
  </si>
  <si>
    <t>Refrigerator recycling</t>
  </si>
  <si>
    <t>Freezer recycling</t>
  </si>
  <si>
    <t>Smart Plug</t>
  </si>
  <si>
    <t>Measures removed</t>
  </si>
  <si>
    <t>14 SEER Split-System Air Conditioner</t>
  </si>
  <si>
    <t>HVAC Proper Sizing</t>
  </si>
  <si>
    <t>14 SEER Split-System Heat Pump</t>
  </si>
  <si>
    <t>High Efficiency CD (EF=3.01 w/moisture sensor)</t>
  </si>
  <si>
    <t>High Efficiency Water Heating (EF=0.93)</t>
  </si>
  <si>
    <t>Commercial Energy Efficiency</t>
  </si>
  <si>
    <t>LED Linear Tube 22W</t>
  </si>
  <si>
    <t>Flood LED 14W</t>
  </si>
  <si>
    <t>LED (12-Watt)</t>
  </si>
  <si>
    <t>Outdoor LED 104W</t>
  </si>
  <si>
    <t xml:space="preserve">LED High Bay 83W (400W equivalent) </t>
  </si>
  <si>
    <t>Run Time Optimizer</t>
  </si>
  <si>
    <t>dehumidification hybrid desiccant heat pump</t>
  </si>
  <si>
    <t>Ice Machine</t>
  </si>
  <si>
    <t>0.5 Faucet Aerator (DI) - Commercial</t>
  </si>
  <si>
    <t>1.0 gpm Faucet Aerator (DI) -Commercial</t>
  </si>
  <si>
    <t>1.5 gpm Showerhead (DI) - Commercial</t>
  </si>
  <si>
    <t>Server Virtualization</t>
  </si>
  <si>
    <t>Griddle</t>
  </si>
  <si>
    <t>Steamer</t>
  </si>
  <si>
    <t xml:space="preserve">Holding Cabinet </t>
  </si>
  <si>
    <t>High Efficiency Water Heater (electric)</t>
  </si>
  <si>
    <t>Industrial Energy Efficiency</t>
  </si>
  <si>
    <t>Dehumidification Hybrid Desiccant Heat Pump (5 TON)</t>
  </si>
  <si>
    <t xml:space="preserve">LED High Bay 83W </t>
  </si>
  <si>
    <t>No Measures removed</t>
  </si>
  <si>
    <t>Residential Demand Response</t>
  </si>
  <si>
    <t>No Measures added</t>
  </si>
  <si>
    <t>Commercial Demand Response</t>
  </si>
  <si>
    <t>Industrial Demand Response</t>
  </si>
  <si>
    <t>Residential Distributed Energy Resources</t>
  </si>
  <si>
    <t>Commercial Distributed Energy Resources</t>
  </si>
  <si>
    <t>Industrial Distributed Energy Resources</t>
  </si>
  <si>
    <t>2019 DSM Goals Proceeding</t>
  </si>
  <si>
    <t>Energy Star Clothes Dryer</t>
  </si>
  <si>
    <t>Heat Pump Clothes Dryer</t>
  </si>
  <si>
    <t>High Efficiency Convection Oven</t>
  </si>
  <si>
    <t>High Efficiency Induction Cooktop</t>
  </si>
  <si>
    <t>Drain Water Heat Recovery</t>
  </si>
  <si>
    <t>Instantaneous Hot Water System</t>
  </si>
  <si>
    <t>Thermostatic Shower Restriction Valve</t>
  </si>
  <si>
    <t>Energy Star Air Purifier</t>
  </si>
  <si>
    <t>Energy Star Imaging Equipment</t>
  </si>
  <si>
    <t>Exterior Lighting Controls</t>
  </si>
  <si>
    <t>Interior Lighting Controls</t>
  </si>
  <si>
    <t>Energy Star Bathroom Ventilating Fan</t>
  </si>
  <si>
    <t>Energy Star Ceiling Fan</t>
  </si>
  <si>
    <t>Energy Star Dehumidifier</t>
  </si>
  <si>
    <t>Heat Pump Pool Heater</t>
  </si>
  <si>
    <t>Solar Pool Heater</t>
  </si>
  <si>
    <t>Solar Attic Fan</t>
  </si>
  <si>
    <t>14 SEER ASHP from base electric resistance heating</t>
  </si>
  <si>
    <t>Duct Insulation</t>
  </si>
  <si>
    <t>Energy Star Door</t>
  </si>
  <si>
    <t>Floor Insulation</t>
  </si>
  <si>
    <t>Green Roof</t>
  </si>
  <si>
    <t>Heat Pump Tune Up</t>
  </si>
  <si>
    <t>Home Energy Management System</t>
  </si>
  <si>
    <t>Programmable Thermostat</t>
  </si>
  <si>
    <t>Smart Thermostat</t>
  </si>
  <si>
    <t>Storm Door</t>
  </si>
  <si>
    <t>Variable Refrigerant Flow (VRF) HVAC Systems</t>
  </si>
  <si>
    <t>AC Heat Recovery Units</t>
  </si>
  <si>
    <t>High Eficiency One Speed Pool Pump</t>
  </si>
  <si>
    <t>Induction Cooktops</t>
  </si>
  <si>
    <t>Energy Star Commercial Dishwasher</t>
  </si>
  <si>
    <t>Hot Water Circulation Pump Control</t>
  </si>
  <si>
    <t>Low-Flow Pre-Rinse Sprayers</t>
  </si>
  <si>
    <t>Tank Wrap on Water Heater</t>
  </si>
  <si>
    <t>Efficient Motor Belts</t>
  </si>
  <si>
    <t>ENERGY STAR Commercial Clothes Washer</t>
  </si>
  <si>
    <t>ENERGY STAR Water Cooler</t>
  </si>
  <si>
    <t>Engine Block Timer</t>
  </si>
  <si>
    <t>Regenerative Drive Elevator Motor</t>
  </si>
  <si>
    <t>Two Speed Pool Pump</t>
  </si>
  <si>
    <t>Variable Speed Pool Pump</t>
  </si>
  <si>
    <t>Solar Powered Pool Pump</t>
  </si>
  <si>
    <t>Retro-Commissioning</t>
  </si>
  <si>
    <t>Energy Star Uninterruptable Power Supply</t>
  </si>
  <si>
    <t>Smart Strip Plug Outlet</t>
  </si>
  <si>
    <t>Energy Star Commercial Glass Door Refrigerator</t>
  </si>
  <si>
    <t>Energy Star Commercial Solid Door Freezer</t>
  </si>
  <si>
    <t>Energy Star Commercial Solid Door Refrigerator</t>
  </si>
  <si>
    <t>Energy Star Refrigerator</t>
  </si>
  <si>
    <t>Energy Star Vending Machine</t>
  </si>
  <si>
    <t>High Efficiency Refrigeration Compressor</t>
  </si>
  <si>
    <t>Night Covers for Display Cases</t>
  </si>
  <si>
    <t>Air Curtains</t>
  </si>
  <si>
    <t>Airside Economizer</t>
  </si>
  <si>
    <t>Dedicated Outdoor Air System on VRF unit</t>
  </si>
  <si>
    <t>Destratification Fans</t>
  </si>
  <si>
    <t>Facility Commissioning</t>
  </si>
  <si>
    <t>Hotel Card Energy Control Systems</t>
  </si>
  <si>
    <t>Low U-Value Windows</t>
  </si>
  <si>
    <t xml:space="preserve">  </t>
  </si>
  <si>
    <t>Wall Insulation</t>
  </si>
  <si>
    <t>Warehouse Loading Dock Seals</t>
  </si>
  <si>
    <t>Water Cooled Refrigeration Heat Recovery</t>
  </si>
  <si>
    <t>Waterside Economizer</t>
  </si>
  <si>
    <t>CO Sensors for Parking Garage Exhaust</t>
  </si>
  <si>
    <t>High Speed Fans</t>
  </si>
  <si>
    <t>LED Exit Sign</t>
  </si>
  <si>
    <t>High Pressure Sodium 250W Lamp</t>
  </si>
  <si>
    <t>PSMH 250W Magnetic Ballast</t>
  </si>
  <si>
    <t>Plant Energy Management</t>
  </si>
  <si>
    <t>Compressed Air - O&amp;M</t>
  </si>
  <si>
    <t>Fans - O&amp;M</t>
  </si>
  <si>
    <t>Pumps - O&amp;M</t>
  </si>
  <si>
    <t>Bakery - Process (Mixing) - O&amp;M</t>
  </si>
  <si>
    <t>O&amp;M/Drives Spinning Machines</t>
  </si>
  <si>
    <t>O&amp;M - Extruders/Injection Moulding</t>
  </si>
  <si>
    <t>CPP + Tech</t>
  </si>
  <si>
    <t>Battery Storage from PV System</t>
  </si>
  <si>
    <t>CHP – Fuel Cell</t>
  </si>
  <si>
    <t>CHP – Micro Turbine</t>
  </si>
  <si>
    <t>CHP – Gas Turbine</t>
  </si>
  <si>
    <t>CHP – Reciprocating Engine</t>
  </si>
  <si>
    <t>CHP - Steam Turbine</t>
  </si>
  <si>
    <t>2024 DSM Goals Proceeding</t>
  </si>
  <si>
    <t>CEE Advanced Tier Clothes Dryer</t>
  </si>
  <si>
    <t>CEE Advanced Tier Clothes Washer</t>
  </si>
  <si>
    <t>Ozone Laundry</t>
  </si>
  <si>
    <t>Energy Star Dishwasher (Gas Water Heating)</t>
  </si>
  <si>
    <t>Freezer Recycling</t>
  </si>
  <si>
    <t>LED - 9W_Halogen Baseline</t>
  </si>
  <si>
    <t>Occupancy Sensors Switch Mounted</t>
  </si>
  <si>
    <t>Outdoor Motion Sensor</t>
  </si>
  <si>
    <t>Dehumidifier Recycling</t>
  </si>
  <si>
    <t>Energy Star Monitor</t>
  </si>
  <si>
    <t>Energy Star Set-Top Receiver</t>
  </si>
  <si>
    <t>CEE Tier 3 Refrigerator</t>
  </si>
  <si>
    <t xml:space="preserve">Refrigerator Coil Cleaning </t>
  </si>
  <si>
    <t>Induction Range</t>
  </si>
  <si>
    <t>Bathroom Faucet Aerators</t>
  </si>
  <si>
    <t>ECM Circulator Pump</t>
  </si>
  <si>
    <t>ENERGY STAR EV supply equipment (level 2 charger)</t>
  </si>
  <si>
    <t>HVAC Economizer</t>
  </si>
  <si>
    <t>Residential Whole House Fan</t>
  </si>
  <si>
    <t>Air-to-Water Heat Pump</t>
  </si>
  <si>
    <t>ASHP - 15 SEER/14.3 SEER2 from base electric resistance</t>
  </si>
  <si>
    <t>ASHP - CEE Advanced Tier: 17.8 SEER/17 SEER2; 10.0 HSPF (from elec resistance)</t>
  </si>
  <si>
    <t>ASHP - ENERGY STAR/CEE Tier 1: 16 SEER/15.2 SEER2 (from elect resistance)</t>
  </si>
  <si>
    <t>ASHP - ENERGY STAR/CEE Tier 1: 16 SEER/15.2 SEER2, 9.0 HSPF</t>
  </si>
  <si>
    <t>Ceiling Insulation (R11 to R49)</t>
  </si>
  <si>
    <t>Ceiling Insulation (R19 to R49)</t>
  </si>
  <si>
    <t>Ceiling Insulation (R2 to R49)</t>
  </si>
  <si>
    <t>Ceiling Insulation (R30 to R49)</t>
  </si>
  <si>
    <t>Ceiling Insulation (R38 to R49)</t>
  </si>
  <si>
    <t>HVAC Zoning System</t>
  </si>
  <si>
    <t xml:space="preserve">Weather stripping </t>
  </si>
  <si>
    <t xml:space="preserve">Window Caulking </t>
  </si>
  <si>
    <t xml:space="preserve">Filter Whistle </t>
  </si>
  <si>
    <t>Smart Breaker</t>
  </si>
  <si>
    <t>Smart Panel</t>
  </si>
  <si>
    <t>CFL – 15W Flood</t>
  </si>
  <si>
    <t>CFL – 15W Flood (Exterior)</t>
  </si>
  <si>
    <t>CFL – 13W</t>
  </si>
  <si>
    <t>CFL – 23W</t>
  </si>
  <si>
    <t>Low Wattage T8 Fixture</t>
  </si>
  <si>
    <t>15 SEER Central AC</t>
  </si>
  <si>
    <t>15 SEER Air Source Heat Pump</t>
  </si>
  <si>
    <t>Water Heater Setback</t>
  </si>
  <si>
    <t>LED Canopy Lighting (Exterior)</t>
  </si>
  <si>
    <t>Outdoor motion sensor</t>
  </si>
  <si>
    <t>Auto Off Time Switch</t>
  </si>
  <si>
    <t>Efficient New Construction Lighting</t>
  </si>
  <si>
    <t>Energy Star LED Directional Lamp</t>
  </si>
  <si>
    <t>Indoor daylight sensor</t>
  </si>
  <si>
    <t>Light Tube</t>
  </si>
  <si>
    <t>Occupancy Sensors, Ceiling Mounted</t>
  </si>
  <si>
    <t>Occupancy Sensors, Switch Mounted</t>
  </si>
  <si>
    <t>Time Clock Control</t>
  </si>
  <si>
    <t>Air Compressor Optimization</t>
  </si>
  <si>
    <t>Energy Star EV Chargers</t>
  </si>
  <si>
    <t>Data Center Hot Cold Aisle</t>
  </si>
  <si>
    <t>Energy Star Monitors</t>
  </si>
  <si>
    <t>Beverage Vending Machine Controls</t>
  </si>
  <si>
    <t>Door Gasket (Freezer)</t>
  </si>
  <si>
    <t>High Efficiency Refrigeration Compressor_Scroll</t>
  </si>
  <si>
    <t>Q-Sync Evaporator Fan Motor</t>
  </si>
  <si>
    <t>Refrigeration Commissioning</t>
  </si>
  <si>
    <t>Refrigeration Economizer</t>
  </si>
  <si>
    <t>Strip Curtains - Refrigerators</t>
  </si>
  <si>
    <t>Suction Pipe Insulation - Freezers</t>
  </si>
  <si>
    <t>Suction Pipe Insulation - Refrigerators</t>
  </si>
  <si>
    <t>Ductless Mini-Split AC</t>
  </si>
  <si>
    <t>Energy Star room AC</t>
  </si>
  <si>
    <t>HE DX 5.4-11.25 Tons Other Heat</t>
  </si>
  <si>
    <t>HE DX Less than 5.4 Tons Other Heat</t>
  </si>
  <si>
    <t>HE Water Cooled Chiller - Rotary or Screw Compressor - 50 Tons</t>
  </si>
  <si>
    <t>Custom measure - Non-lighting</t>
  </si>
  <si>
    <t>Ductless Mini-Split HP</t>
  </si>
  <si>
    <t>HE DX 11.25-20.0 Tons Elec Heat</t>
  </si>
  <si>
    <t>HE DX 5.4-11.25 Tons Elect Heat</t>
  </si>
  <si>
    <t>VFD on HVAC Pump</t>
  </si>
  <si>
    <t>1.5HP Open Drip-Proof (ODP) Motor</t>
  </si>
  <si>
    <t>20HP Open Drip-Proof (ODP) Motor</t>
  </si>
  <si>
    <t>Advanced Rooftop Controller</t>
  </si>
  <si>
    <t>Dual Enthalpy Economizer</t>
  </si>
  <si>
    <t>Commercial Strategic Energy Management</t>
  </si>
  <si>
    <t>High Efficiency HID Lighting</t>
  </si>
  <si>
    <t>LED Street Lights</t>
  </si>
  <si>
    <t>LED Traffic and Crosswalk Lighting</t>
  </si>
  <si>
    <t>CFL-23W</t>
  </si>
  <si>
    <t>High Bay Fluorescent (T5)</t>
  </si>
  <si>
    <t>Premium T8 - Fixture Replacement</t>
  </si>
  <si>
    <t>Premium T8 - Lamp Replacement</t>
  </si>
  <si>
    <t>Ceiling Insulation (R12 to R38)</t>
  </si>
  <si>
    <t>Ceiling Insulation (R30 to R38)</t>
  </si>
  <si>
    <t>Compressed Air Storage Tank</t>
  </si>
  <si>
    <t>Efficient Compressed Air Nozzles</t>
  </si>
  <si>
    <t>VFD on Air Compressor</t>
  </si>
  <si>
    <t>Bi-Level Lighting Control (Exterior)</t>
  </si>
  <si>
    <t>LED Display Lighting (Exterior)</t>
  </si>
  <si>
    <t>Air curtains</t>
  </si>
  <si>
    <t>Airside economizer</t>
  </si>
  <si>
    <t>Custom Measure - Non-Lighting</t>
  </si>
  <si>
    <t>Dedicated Outside Air System (DOAS)</t>
  </si>
  <si>
    <t>Demand Controlled Ventilation</t>
  </si>
  <si>
    <t>DX Coil Cleaning</t>
  </si>
  <si>
    <t>Energy Efficient Laboratory Fume Hood</t>
  </si>
  <si>
    <t>Energy Recovery Ventilation System</t>
  </si>
  <si>
    <t>Energy Star room ac</t>
  </si>
  <si>
    <t>Facility Energy Management System</t>
  </si>
  <si>
    <t>Fan Thermostat Controller</t>
  </si>
  <si>
    <t>HE Air Cooled Chiller - All Compressor Types - 300 Tons</t>
  </si>
  <si>
    <t>HE DX 11.25-20.0 Tons Other Heat</t>
  </si>
  <si>
    <t>HE Water Cooled Chiller - Rotary or Screw Compressor - 175 Tons</t>
  </si>
  <si>
    <t>Packaged Terminal AC</t>
  </si>
  <si>
    <t>Thermal energy storage</t>
  </si>
  <si>
    <t>VAV System</t>
  </si>
  <si>
    <t>Waterside economizer</t>
  </si>
  <si>
    <t>Bi-Level Lighting Control (Interior)</t>
  </si>
  <si>
    <t>High Bay Occupancy Sensors, Ceiling Mounted</t>
  </si>
  <si>
    <t>Indoor Agriculture - LED Grow Lights</t>
  </si>
  <si>
    <t>LED Linear - Lamp Replacement</t>
  </si>
  <si>
    <t>Occupancy sensors, switch mounted</t>
  </si>
  <si>
    <t>LED - 14W_CFL Baseline</t>
  </si>
  <si>
    <t>LED Display Lighting (Interior)</t>
  </si>
  <si>
    <t>LED exit sign</t>
  </si>
  <si>
    <t>Cogged Belt on 40hp ODP Motor</t>
  </si>
  <si>
    <t>Low Pressure Sprinkler Nozzles</t>
  </si>
  <si>
    <t>3-phase High Frequency Battery Charger - 1 shift</t>
  </si>
  <si>
    <t>Dairy Refrigeration Heat Recovery</t>
  </si>
  <si>
    <t>Drip Irrigation Nozzles</t>
  </si>
  <si>
    <t>Electric Actuators</t>
  </si>
  <si>
    <t>Injection Mold and Extruder Barrel Wraps</t>
  </si>
  <si>
    <t>Auto Closer on Refrigerator Door</t>
  </si>
  <si>
    <t>Demand Defrost</t>
  </si>
  <si>
    <t>High Efficiency Refrigeration Compressor - Scroll</t>
  </si>
  <si>
    <t>Process Cooling Ventilation Reduction</t>
  </si>
  <si>
    <t>VFD on Cooling Tower Fans</t>
  </si>
  <si>
    <t>VSD Controlled Compressor</t>
  </si>
  <si>
    <t>Compressed Air Desiccant Dryer</t>
  </si>
  <si>
    <t>Compressed Air No-Loss Condensate Drains</t>
  </si>
  <si>
    <t>Managed EV Charging – switch</t>
  </si>
  <si>
    <t>Managed EV Charging – telematics</t>
  </si>
  <si>
    <t>Solar PV</t>
  </si>
  <si>
    <t>Battery Storage with PV</t>
  </si>
  <si>
    <t>Energy Efficiency (EE)</t>
  </si>
  <si>
    <t>Technical Potential</t>
  </si>
  <si>
    <t>TPS</t>
  </si>
  <si>
    <t>Summer Peak (MW)</t>
  </si>
  <si>
    <t>Winter Peak (MW)</t>
  </si>
  <si>
    <t>Annual Energy (GWh)</t>
  </si>
  <si>
    <t>Res</t>
  </si>
  <si>
    <t>Com**</t>
  </si>
  <si>
    <t>Ind**</t>
  </si>
  <si>
    <t>Demand Response (DR)</t>
  </si>
  <si>
    <t>Demand-Side Renewable Energy (DSRE) - PV*</t>
  </si>
  <si>
    <t>*PV systems and CHP systems were independently analyzed for technical potential without consideration of the competition between technologies or customer preference for DSRE system.</t>
  </si>
  <si>
    <t>Demand-Side Renewable Energy (DSRE) - Storage*</t>
  </si>
  <si>
    <t>Demand-Side Renewable Energy (DSRE) - CHP*</t>
  </si>
  <si>
    <t>Com*</t>
  </si>
  <si>
    <t>Ind*</t>
  </si>
  <si>
    <t>2014**</t>
  </si>
  <si>
    <t>*Results developed for total Business (non-residential) customer sector</t>
  </si>
  <si>
    <t>**Results developed for total Business (non-residential) customer sector</t>
  </si>
  <si>
    <t>Benefits*</t>
  </si>
  <si>
    <t>Costs*</t>
  </si>
  <si>
    <t>Net Benefits*</t>
  </si>
  <si>
    <t>*Costs are calculated in net present value (NPV) terms and are not available as nominal values.</t>
  </si>
  <si>
    <t>This program targets equipment replacements and building envelope improvements in existing homes. The program encourages customers to install eligible energy efficiency measures in their homes through post-purchase incentives.</t>
  </si>
  <si>
    <t>The program is an income-based program and provides energy and water efficiency upgrades based on the needs of the customer's home.</t>
  </si>
  <si>
    <t>This program offers a variety of equipment efficiency choices for the builder or home buyer through post-purchase incentives</t>
  </si>
  <si>
    <t>This program targets equipment replacements and building envelope improvements in commercial buildings through post-purchase incentives for eligible measures.</t>
  </si>
  <si>
    <t>This program reduces energy consumption for the commercial customer through the replacement of less efficient older lighting with newer, more efficient lighting technologies, with discounted pricing and financing available to participating customers.</t>
  </si>
  <si>
    <t xml:space="preserve">Through the Custom Incentive program, commercial customers receive incentives based on the reduction in peak demand their projects achieve plus the first year energy savings. </t>
  </si>
  <si>
    <t>No TPS conducted</t>
  </si>
  <si>
    <t>2019 Utility Proposed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</si>
</sst>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3" formatCode="_(* #,##0.00_);_(* \(#,##0.00\);_(* &quot;-&quot;??_);_(@_)"/>
    <numFmt numFmtId="164" formatCode="0.000"/>
    <numFmt numFmtId="165" formatCode="_(* #,##0_);_(* \(#,##0\);_(* &quot;-&quot;??_);_(@_)"/>
  </numFmts>
  <fonts count="16"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color theme="1"/>
      <name val="Aptos Narrow"/>
      <family val="2"/>
      <scheme val="minor"/>
    </font>
    <font>
      <b/>
      <sz val="12"/>
      <color rgb="FFFF0000"/>
      <name val="Arial"/>
      <family val="2"/>
    </font>
    <font>
      <sz val="12"/>
      <color theme="1"/>
      <name val="Arial"/>
      <family val="2"/>
    </font>
    <font>
      <b/>
      <sz val="12"/>
      <color theme="1"/>
      <name val="Arial"/>
      <family val="2"/>
    </font>
    <font>
      <sz val="10"/>
      <name val="Helv"/>
    </font>
    <font>
      <sz val="12"/>
      <name val="Arial"/>
      <family val="2"/>
    </font>
    <font>
      <sz val="10"/>
      <name val="Arial"/>
      <family val="2"/>
    </font>
    <font>
      <sz val="12"/>
      <color rgb="FF000000"/>
      <name val="Arial"/>
      <family val="2"/>
    </font>
    <font>
      <b/>
      <sz val="11"/>
      <color theme="0"/>
      <name val="Times New Roman"/>
      <family val="1"/>
    </font>
    <font>
      <sz val="11"/>
      <color theme="0"/>
      <name val="Times New Roman"/>
      <family val="1"/>
    </font>
    <font>
      <sz val="11"/>
      <color theme="1"/>
      <name val="Times New Roman"/>
      <family val="1"/>
    </font>
    <font>
      <sz val="12"/>
      <color theme="1"/>
      <name val="Times New Roman"/>
      <family val="1"/>
    </font>
    <font>
      <sz val="11"/>
      <name val="Aptos Narrow"/>
      <family val="2"/>
      <scheme val="minor"/>
    </font>
  </fonts>
  <fills count="5">
    <fill>
      <patternFill patternType="none"/>
    </fill>
    <fill>
      <patternFill patternType="gray125"/>
    </fill>
    <fill>
      <patternFill patternType="solid">
        <fgColor theme="2" tint="-0.249977111117893"/>
        <bgColor indexed="64"/>
      </patternFill>
    </fill>
    <fill>
      <patternFill patternType="solid">
        <fgColor theme="2"/>
        <bgColor indexed="64"/>
      </patternFill>
    </fill>
    <fill>
      <patternFill patternType="solid">
        <fgColor theme="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7" fillId="0" borderId="0"/>
    <xf numFmtId="0" fontId="9" fillId="0" borderId="0"/>
    <xf numFmtId="43" fontId="9" fillId="0" borderId="0" applyFont="0" applyFill="0" applyBorder="0" applyAlignment="0" applyProtection="0"/>
    <xf numFmtId="0" fontId="3" fillId="0" borderId="0"/>
  </cellStyleXfs>
  <cellXfs count="86">
    <xf numFmtId="0" fontId="0" fillId="0" borderId="0" xfId="0"/>
    <xf numFmtId="0" fontId="2" fillId="0" borderId="0" xfId="0" applyFont="1"/>
    <xf numFmtId="0" fontId="0" fillId="0" borderId="1" xfId="0" applyBorder="1" applyAlignment="1">
      <alignment wrapText="1"/>
    </xf>
    <xf numFmtId="164" fontId="0" fillId="0" borderId="0" xfId="0" applyNumberFormat="1"/>
    <xf numFmtId="0" fontId="0" fillId="0" borderId="1" xfId="0" applyBorder="1"/>
    <xf numFmtId="6" fontId="0" fillId="0" borderId="1" xfId="0" applyNumberFormat="1" applyBorder="1"/>
    <xf numFmtId="2" fontId="0" fillId="0" borderId="1" xfId="0" applyNumberFormat="1" applyBorder="1"/>
    <xf numFmtId="0" fontId="2" fillId="2" borderId="1" xfId="0" applyFont="1" applyFill="1" applyBorder="1"/>
    <xf numFmtId="6" fontId="2" fillId="2" borderId="1" xfId="0" applyNumberFormat="1" applyFont="1" applyFill="1" applyBorder="1"/>
    <xf numFmtId="2" fontId="2" fillId="2" borderId="1" xfId="0" applyNumberFormat="1" applyFont="1" applyFill="1" applyBorder="1"/>
    <xf numFmtId="0" fontId="2" fillId="3" borderId="1" xfId="0" applyFont="1" applyFill="1" applyBorder="1"/>
    <xf numFmtId="6" fontId="2" fillId="3" borderId="1" xfId="0" applyNumberFormat="1" applyFont="1" applyFill="1" applyBorder="1"/>
    <xf numFmtId="2" fontId="2" fillId="3" borderId="1" xfId="0" applyNumberFormat="1" applyFont="1" applyFill="1" applyBorder="1"/>
    <xf numFmtId="164" fontId="0" fillId="0" borderId="1" xfId="0" applyNumberFormat="1" applyBorder="1"/>
    <xf numFmtId="164" fontId="0" fillId="2" borderId="1" xfId="0" applyNumberFormat="1" applyFill="1" applyBorder="1"/>
    <xf numFmtId="164" fontId="0" fillId="0" borderId="1" xfId="0" applyNumberFormat="1" applyBorder="1" applyAlignment="1">
      <alignment horizontal="right"/>
    </xf>
    <xf numFmtId="0" fontId="0" fillId="0" borderId="1" xfId="0"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4"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4" fillId="0" borderId="0" xfId="0" applyFont="1"/>
    <xf numFmtId="0" fontId="5" fillId="0" borderId="0" xfId="0" applyFont="1"/>
    <xf numFmtId="0" fontId="5" fillId="0" borderId="0" xfId="0" applyFont="1" applyAlignment="1">
      <alignment horizont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xf>
    <xf numFmtId="0" fontId="5" fillId="0" borderId="6" xfId="0" applyFont="1" applyBorder="1" applyAlignment="1">
      <alignment horizont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right"/>
    </xf>
    <xf numFmtId="0" fontId="5" fillId="4" borderId="5" xfId="0" applyFont="1" applyFill="1" applyBorder="1" applyAlignment="1">
      <alignment horizontal="center" vertical="center"/>
    </xf>
    <xf numFmtId="0" fontId="5" fillId="4" borderId="1" xfId="0" applyFont="1" applyFill="1" applyBorder="1" applyAlignment="1">
      <alignment horizontal="right"/>
    </xf>
    <xf numFmtId="0" fontId="5" fillId="4" borderId="1" xfId="0" applyFont="1" applyFill="1" applyBorder="1" applyAlignment="1">
      <alignment horizontal="center" vertical="center"/>
    </xf>
    <xf numFmtId="0" fontId="5" fillId="4" borderId="6"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center" wrapText="1"/>
    </xf>
    <xf numFmtId="0" fontId="6" fillId="0" borderId="0" xfId="0" applyFont="1"/>
    <xf numFmtId="0" fontId="8" fillId="0" borderId="0" xfId="1" applyFont="1"/>
    <xf numFmtId="0" fontId="8" fillId="0" borderId="0" xfId="2" applyFont="1" applyAlignment="1">
      <alignment horizontal="left"/>
    </xf>
    <xf numFmtId="165" fontId="5" fillId="0" borderId="0" xfId="3" applyNumberFormat="1" applyFont="1" applyFill="1" applyAlignment="1"/>
    <xf numFmtId="0" fontId="5" fillId="0" borderId="0" xfId="4" applyFont="1"/>
    <xf numFmtId="0" fontId="8" fillId="0" borderId="0" xfId="2" applyFont="1"/>
    <xf numFmtId="0" fontId="10" fillId="0" borderId="0" xfId="0" applyFont="1" applyAlignment="1">
      <alignment vertical="top"/>
    </xf>
    <xf numFmtId="0" fontId="10" fillId="0" borderId="0" xfId="0" applyFont="1" applyAlignment="1">
      <alignment wrapText="1"/>
    </xf>
    <xf numFmtId="0" fontId="5" fillId="0" borderId="0" xfId="0" applyFont="1" applyAlignment="1">
      <alignment horizontal="left"/>
    </xf>
    <xf numFmtId="0" fontId="11" fillId="4" borderId="10" xfId="0" quotePrefix="1" applyFont="1" applyFill="1" applyBorder="1" applyAlignment="1">
      <alignment horizontal="left"/>
    </xf>
    <xf numFmtId="0" fontId="12" fillId="4" borderId="11" xfId="0" applyFont="1" applyFill="1" applyBorder="1"/>
    <xf numFmtId="0" fontId="13" fillId="4" borderId="11" xfId="0" applyFont="1" applyFill="1" applyBorder="1"/>
    <xf numFmtId="0" fontId="14" fillId="0" borderId="15" xfId="0" applyFont="1" applyBorder="1" applyAlignment="1">
      <alignment vertical="center" wrapText="1"/>
    </xf>
    <xf numFmtId="0" fontId="14" fillId="0" borderId="15" xfId="0" applyFont="1" applyBorder="1" applyAlignment="1">
      <alignment horizontal="right" vertical="center" wrapText="1"/>
    </xf>
    <xf numFmtId="3" fontId="14" fillId="0" borderId="16" xfId="0" applyNumberFormat="1" applyFont="1" applyBorder="1" applyAlignment="1">
      <alignment horizontal="center" vertical="center" wrapText="1"/>
    </xf>
    <xf numFmtId="3" fontId="14" fillId="0" borderId="11" xfId="0" applyNumberFormat="1" applyFont="1" applyBorder="1" applyAlignment="1">
      <alignment horizontal="center" vertical="center" wrapText="1"/>
    </xf>
    <xf numFmtId="0" fontId="12" fillId="4" borderId="12" xfId="0" applyFont="1" applyFill="1" applyBorder="1"/>
    <xf numFmtId="0" fontId="14" fillId="0" borderId="18" xfId="0" applyFont="1" applyBorder="1" applyAlignment="1">
      <alignment horizontal="right" vertical="center" wrapText="1"/>
    </xf>
    <xf numFmtId="0" fontId="1" fillId="0" borderId="0" xfId="0" applyFont="1"/>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xf>
    <xf numFmtId="0" fontId="5" fillId="0" borderId="4" xfId="0" applyFont="1" applyBorder="1" applyAlignment="1">
      <alignment horizontal="center"/>
    </xf>
    <xf numFmtId="0" fontId="5" fillId="0" borderId="0" xfId="0" applyFont="1" applyAlignment="1">
      <alignment horizontal="center" wrapText="1"/>
    </xf>
    <xf numFmtId="3" fontId="14" fillId="0" borderId="10" xfId="0" applyNumberFormat="1" applyFont="1" applyBorder="1" applyAlignment="1">
      <alignment horizontal="center" vertical="center" wrapText="1"/>
    </xf>
    <xf numFmtId="3" fontId="14" fillId="0" borderId="12" xfId="0" applyNumberFormat="1" applyFont="1" applyBorder="1" applyAlignment="1">
      <alignment horizontal="center" vertical="center" wrapText="1"/>
    </xf>
    <xf numFmtId="3" fontId="14" fillId="0" borderId="11" xfId="0" applyNumberFormat="1"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14" fillId="0" borderId="15" xfId="0" applyFont="1" applyBorder="1" applyAlignment="1">
      <alignment vertical="center" wrapText="1"/>
    </xf>
    <xf numFmtId="0" fontId="14" fillId="0" borderId="13" xfId="0" applyFont="1" applyBorder="1" applyAlignment="1">
      <alignment horizontal="center" vertical="center" wrapText="1"/>
    </xf>
    <xf numFmtId="0" fontId="14" fillId="0" borderId="15" xfId="0" applyFont="1" applyBorder="1" applyAlignment="1">
      <alignment horizontal="center" vertical="center" wrapText="1"/>
    </xf>
    <xf numFmtId="0" fontId="0" fillId="0" borderId="17" xfId="0" applyBorder="1" applyAlignment="1">
      <alignment horizontal="left" wrapText="1"/>
    </xf>
    <xf numFmtId="0" fontId="0" fillId="0" borderId="0" xfId="0" applyAlignment="1">
      <alignment horizontal="left"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lignment horizontal="center" vertical="center"/>
    </xf>
    <xf numFmtId="0" fontId="15" fillId="0" borderId="1" xfId="0" applyFont="1" applyBorder="1" applyAlignment="1">
      <alignment horizontal="left" vertical="center" wrapText="1"/>
    </xf>
  </cellXfs>
  <cellStyles count="5">
    <cellStyle name="Comma 2" xfId="3" xr:uid="{2FBCB873-6C64-4E26-A97F-CF249F2126D5}"/>
    <cellStyle name="Normal" xfId="0" builtinId="0"/>
    <cellStyle name="Normal 2 2 2" xfId="2" xr:uid="{0C5FB826-0A1C-4EED-9DAA-2A68EFD9FFE5}"/>
    <cellStyle name="Normal 2 3" xfId="1" xr:uid="{C3B97607-349D-46F9-805D-C8A8445858B8}"/>
    <cellStyle name="Normal 9" xfId="4" xr:uid="{4C9FD745-4F69-49F7-AB4E-C33A7EF07D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ABFA6-1510-4BDB-AB41-DF6A89D8B5FA}">
  <dimension ref="B1:G19"/>
  <sheetViews>
    <sheetView topLeftCell="A5" zoomScale="140" zoomScaleNormal="140" workbookViewId="0">
      <selection activeCell="F5" sqref="F5"/>
    </sheetView>
  </sheetViews>
  <sheetFormatPr defaultColWidth="8.88671875" defaultRowHeight="15" x14ac:dyDescent="0.25"/>
  <cols>
    <col min="1" max="1" width="8.88671875" style="22"/>
    <col min="2" max="2" width="14.33203125" style="22" customWidth="1"/>
    <col min="3" max="3" width="34.33203125" style="22" bestFit="1" customWidth="1"/>
    <col min="4" max="7" width="14.6640625" style="22" customWidth="1"/>
    <col min="8" max="16384" width="8.88671875" style="22"/>
  </cols>
  <sheetData>
    <row r="1" spans="2:7" ht="16.2" thickBot="1" x14ac:dyDescent="0.35">
      <c r="B1" s="21"/>
    </row>
    <row r="2" spans="2:7" x14ac:dyDescent="0.25">
      <c r="B2" s="62" t="s">
        <v>91</v>
      </c>
      <c r="C2" s="63"/>
      <c r="D2" s="66" t="s">
        <v>92</v>
      </c>
      <c r="E2" s="66"/>
      <c r="F2" s="67"/>
      <c r="G2" s="23"/>
    </row>
    <row r="3" spans="2:7" x14ac:dyDescent="0.25">
      <c r="B3" s="64"/>
      <c r="C3" s="65"/>
      <c r="D3" s="26">
        <v>2014</v>
      </c>
      <c r="E3" s="26">
        <v>2019</v>
      </c>
      <c r="F3" s="27">
        <v>2024</v>
      </c>
      <c r="G3" s="23"/>
    </row>
    <row r="4" spans="2:7" x14ac:dyDescent="0.25">
      <c r="B4" s="24" t="s">
        <v>93</v>
      </c>
      <c r="C4" s="25" t="s">
        <v>94</v>
      </c>
      <c r="D4" s="25" t="s">
        <v>95</v>
      </c>
      <c r="E4" s="25" t="s">
        <v>95</v>
      </c>
      <c r="F4" s="28" t="s">
        <v>95</v>
      </c>
      <c r="G4" s="29"/>
    </row>
    <row r="5" spans="2:7" x14ac:dyDescent="0.25">
      <c r="B5" s="64" t="s">
        <v>44</v>
      </c>
      <c r="C5" s="30" t="s">
        <v>96</v>
      </c>
      <c r="D5" s="25">
        <v>58</v>
      </c>
      <c r="E5" s="25">
        <v>91</v>
      </c>
      <c r="F5" s="28">
        <v>119</v>
      </c>
      <c r="G5" s="29"/>
    </row>
    <row r="6" spans="2:7" x14ac:dyDescent="0.25">
      <c r="B6" s="64"/>
      <c r="C6" s="30" t="s">
        <v>97</v>
      </c>
      <c r="D6" s="25">
        <v>5</v>
      </c>
      <c r="E6" s="25">
        <v>10</v>
      </c>
      <c r="F6" s="28">
        <v>14</v>
      </c>
      <c r="G6" s="29"/>
    </row>
    <row r="7" spans="2:7" x14ac:dyDescent="0.25">
      <c r="B7" s="64"/>
      <c r="C7" s="30" t="s">
        <v>98</v>
      </c>
      <c r="D7" s="25">
        <v>0</v>
      </c>
      <c r="E7" s="25">
        <v>2</v>
      </c>
      <c r="F7" s="28">
        <v>2</v>
      </c>
      <c r="G7" s="29"/>
    </row>
    <row r="8" spans="2:7" ht="6.75" customHeight="1" x14ac:dyDescent="0.25">
      <c r="B8" s="31"/>
      <c r="C8" s="32"/>
      <c r="D8" s="33"/>
      <c r="E8" s="33"/>
      <c r="F8" s="34"/>
      <c r="G8" s="29"/>
    </row>
    <row r="9" spans="2:7" x14ac:dyDescent="0.25">
      <c r="B9" s="64" t="s">
        <v>83</v>
      </c>
      <c r="C9" s="30" t="s">
        <v>96</v>
      </c>
      <c r="D9" s="25">
        <v>90</v>
      </c>
      <c r="E9" s="25">
        <v>127</v>
      </c>
      <c r="F9" s="28">
        <v>164</v>
      </c>
      <c r="G9" s="29"/>
    </row>
    <row r="10" spans="2:7" x14ac:dyDescent="0.25">
      <c r="B10" s="64"/>
      <c r="C10" s="30" t="s">
        <v>97</v>
      </c>
      <c r="D10" s="25">
        <v>2</v>
      </c>
      <c r="E10" s="25">
        <v>7</v>
      </c>
      <c r="F10" s="28">
        <v>11</v>
      </c>
      <c r="G10" s="29"/>
    </row>
    <row r="11" spans="2:7" x14ac:dyDescent="0.25">
      <c r="B11" s="64"/>
      <c r="C11" s="30" t="s">
        <v>98</v>
      </c>
      <c r="D11" s="25">
        <v>0</v>
      </c>
      <c r="E11" s="25">
        <v>7</v>
      </c>
      <c r="F11" s="28">
        <v>7</v>
      </c>
      <c r="G11" s="29"/>
    </row>
    <row r="12" spans="2:7" x14ac:dyDescent="0.25">
      <c r="B12" s="31"/>
      <c r="C12" s="32"/>
      <c r="D12" s="33"/>
      <c r="E12" s="33"/>
      <c r="F12" s="34"/>
      <c r="G12" s="29"/>
    </row>
    <row r="13" spans="2:7" x14ac:dyDescent="0.25">
      <c r="B13" s="64" t="s">
        <v>88</v>
      </c>
      <c r="C13" s="30" t="s">
        <v>96</v>
      </c>
      <c r="D13" s="25">
        <v>117</v>
      </c>
      <c r="E13" s="25">
        <v>30</v>
      </c>
      <c r="F13" s="28">
        <v>112</v>
      </c>
      <c r="G13" s="29"/>
    </row>
    <row r="14" spans="2:7" x14ac:dyDescent="0.25">
      <c r="B14" s="64"/>
      <c r="C14" s="30" t="s">
        <v>97</v>
      </c>
      <c r="D14" s="25">
        <v>2</v>
      </c>
      <c r="E14" s="25">
        <v>4</v>
      </c>
      <c r="F14" s="28">
        <v>4</v>
      </c>
      <c r="G14" s="29"/>
    </row>
    <row r="15" spans="2:7" x14ac:dyDescent="0.25">
      <c r="B15" s="64"/>
      <c r="C15" s="30" t="s">
        <v>98</v>
      </c>
      <c r="D15" s="25">
        <v>0</v>
      </c>
      <c r="E15" s="25">
        <v>7</v>
      </c>
      <c r="F15" s="28">
        <v>7</v>
      </c>
      <c r="G15" s="29"/>
    </row>
    <row r="16" spans="2:7" x14ac:dyDescent="0.25">
      <c r="B16" s="31"/>
      <c r="C16" s="32"/>
      <c r="D16" s="33"/>
      <c r="E16" s="33"/>
      <c r="F16" s="34"/>
      <c r="G16" s="29"/>
    </row>
    <row r="17" spans="2:7" ht="15" customHeight="1" x14ac:dyDescent="0.25">
      <c r="B17" s="56" t="s">
        <v>99</v>
      </c>
      <c r="C17" s="57"/>
      <c r="D17" s="57"/>
      <c r="E17" s="57"/>
      <c r="F17" s="58"/>
      <c r="G17" s="29"/>
    </row>
    <row r="18" spans="2:7" ht="33" customHeight="1" x14ac:dyDescent="0.25">
      <c r="B18" s="56"/>
      <c r="C18" s="57"/>
      <c r="D18" s="57"/>
      <c r="E18" s="57"/>
      <c r="F18" s="58"/>
      <c r="G18" s="29"/>
    </row>
    <row r="19" spans="2:7" ht="36.75" customHeight="1" thickBot="1" x14ac:dyDescent="0.3">
      <c r="B19" s="59"/>
      <c r="C19" s="60"/>
      <c r="D19" s="60"/>
      <c r="E19" s="60"/>
      <c r="F19" s="61"/>
      <c r="G19" s="35"/>
    </row>
  </sheetData>
  <mergeCells count="6">
    <mergeCell ref="B17:F19"/>
    <mergeCell ref="B2:C3"/>
    <mergeCell ref="D2:F2"/>
    <mergeCell ref="B5:B7"/>
    <mergeCell ref="B9:B11"/>
    <mergeCell ref="B13:B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50C15-0123-4AA5-8C90-32CE0ADCADB6}">
  <dimension ref="B1:H471"/>
  <sheetViews>
    <sheetView workbookViewId="0">
      <selection activeCell="D26" sqref="D26"/>
    </sheetView>
  </sheetViews>
  <sheetFormatPr defaultColWidth="8.88671875" defaultRowHeight="15" x14ac:dyDescent="0.25"/>
  <cols>
    <col min="1" max="3" width="8.88671875" style="22"/>
    <col min="4" max="4" width="24" style="22" customWidth="1"/>
    <col min="5" max="16384" width="8.88671875" style="22"/>
  </cols>
  <sheetData>
    <row r="1" spans="2:8" ht="15.6" x14ac:dyDescent="0.3">
      <c r="B1" s="21"/>
    </row>
    <row r="2" spans="2:8" x14ac:dyDescent="0.25">
      <c r="B2" s="68" t="s">
        <v>100</v>
      </c>
      <c r="C2" s="68"/>
      <c r="D2" s="68"/>
      <c r="E2" s="68"/>
      <c r="F2" s="68"/>
      <c r="G2" s="68"/>
      <c r="H2" s="68"/>
    </row>
    <row r="3" spans="2:8" x14ac:dyDescent="0.25">
      <c r="B3" s="68"/>
      <c r="C3" s="68"/>
      <c r="D3" s="68"/>
      <c r="E3" s="68"/>
      <c r="F3" s="68"/>
      <c r="G3" s="68"/>
      <c r="H3" s="68"/>
    </row>
    <row r="4" spans="2:8" x14ac:dyDescent="0.25">
      <c r="B4" s="36"/>
      <c r="C4" s="36"/>
      <c r="D4" s="36"/>
      <c r="E4" s="36"/>
      <c r="F4" s="36"/>
      <c r="G4" s="36"/>
      <c r="H4" s="36"/>
    </row>
    <row r="5" spans="2:8" ht="15.6" x14ac:dyDescent="0.3">
      <c r="B5" s="37" t="s">
        <v>101</v>
      </c>
      <c r="C5" s="37"/>
      <c r="D5" s="37"/>
    </row>
    <row r="6" spans="2:8" x14ac:dyDescent="0.25">
      <c r="B6" s="22" t="s">
        <v>102</v>
      </c>
    </row>
    <row r="7" spans="2:8" x14ac:dyDescent="0.25">
      <c r="C7" s="22" t="s">
        <v>103</v>
      </c>
    </row>
    <row r="8" spans="2:8" x14ac:dyDescent="0.25">
      <c r="D8" s="22" t="s">
        <v>104</v>
      </c>
    </row>
    <row r="9" spans="2:8" x14ac:dyDescent="0.25">
      <c r="D9" s="22" t="s">
        <v>105</v>
      </c>
    </row>
    <row r="10" spans="2:8" x14ac:dyDescent="0.25">
      <c r="D10" s="22" t="s">
        <v>106</v>
      </c>
    </row>
    <row r="11" spans="2:8" x14ac:dyDescent="0.25">
      <c r="D11" s="22" t="s">
        <v>107</v>
      </c>
    </row>
    <row r="12" spans="2:8" x14ac:dyDescent="0.25">
      <c r="D12" s="22" t="s">
        <v>108</v>
      </c>
    </row>
    <row r="13" spans="2:8" x14ac:dyDescent="0.25">
      <c r="D13" s="22" t="s">
        <v>109</v>
      </c>
    </row>
    <row r="14" spans="2:8" x14ac:dyDescent="0.25">
      <c r="D14" s="22" t="s">
        <v>110</v>
      </c>
    </row>
    <row r="15" spans="2:8" x14ac:dyDescent="0.25">
      <c r="C15" s="22" t="s">
        <v>111</v>
      </c>
    </row>
    <row r="16" spans="2:8" x14ac:dyDescent="0.25">
      <c r="D16" s="22" t="s">
        <v>112</v>
      </c>
    </row>
    <row r="17" spans="2:4" x14ac:dyDescent="0.25">
      <c r="D17" s="22" t="s">
        <v>113</v>
      </c>
    </row>
    <row r="18" spans="2:4" x14ac:dyDescent="0.25">
      <c r="D18" s="22" t="s">
        <v>114</v>
      </c>
    </row>
    <row r="19" spans="2:4" x14ac:dyDescent="0.25">
      <c r="D19" s="22" t="s">
        <v>115</v>
      </c>
    </row>
    <row r="20" spans="2:4" x14ac:dyDescent="0.25">
      <c r="D20" s="22" t="s">
        <v>116</v>
      </c>
    </row>
    <row r="21" spans="2:4" x14ac:dyDescent="0.25">
      <c r="B21" s="22" t="s">
        <v>117</v>
      </c>
    </row>
    <row r="22" spans="2:4" x14ac:dyDescent="0.25">
      <c r="C22" s="22" t="s">
        <v>103</v>
      </c>
    </row>
    <row r="23" spans="2:4" x14ac:dyDescent="0.25">
      <c r="D23" s="38" t="s">
        <v>118</v>
      </c>
    </row>
    <row r="24" spans="2:4" x14ac:dyDescent="0.25">
      <c r="D24" s="38" t="s">
        <v>119</v>
      </c>
    </row>
    <row r="25" spans="2:4" x14ac:dyDescent="0.25">
      <c r="D25" s="38" t="s">
        <v>120</v>
      </c>
    </row>
    <row r="26" spans="2:4" x14ac:dyDescent="0.25">
      <c r="D26" s="38" t="s">
        <v>121</v>
      </c>
    </row>
    <row r="27" spans="2:4" x14ac:dyDescent="0.25">
      <c r="D27" s="38" t="s">
        <v>122</v>
      </c>
    </row>
    <row r="28" spans="2:4" x14ac:dyDescent="0.25">
      <c r="D28" s="38" t="s">
        <v>123</v>
      </c>
    </row>
    <row r="29" spans="2:4" x14ac:dyDescent="0.25">
      <c r="D29" s="38" t="s">
        <v>124</v>
      </c>
    </row>
    <row r="30" spans="2:4" x14ac:dyDescent="0.25">
      <c r="D30" s="39" t="s">
        <v>125</v>
      </c>
    </row>
    <row r="31" spans="2:4" x14ac:dyDescent="0.25">
      <c r="D31" s="40" t="s">
        <v>126</v>
      </c>
    </row>
    <row r="32" spans="2:4" x14ac:dyDescent="0.25">
      <c r="D32" s="40" t="s">
        <v>127</v>
      </c>
    </row>
    <row r="33" spans="2:4" x14ac:dyDescent="0.25">
      <c r="D33" s="40" t="s">
        <v>128</v>
      </c>
    </row>
    <row r="34" spans="2:4" x14ac:dyDescent="0.25">
      <c r="D34" s="38" t="s">
        <v>129</v>
      </c>
    </row>
    <row r="35" spans="2:4" x14ac:dyDescent="0.25">
      <c r="D35" s="39" t="s">
        <v>130</v>
      </c>
    </row>
    <row r="36" spans="2:4" x14ac:dyDescent="0.25">
      <c r="D36" s="39" t="s">
        <v>131</v>
      </c>
    </row>
    <row r="37" spans="2:4" x14ac:dyDescent="0.25">
      <c r="D37" s="39" t="s">
        <v>132</v>
      </c>
    </row>
    <row r="38" spans="2:4" x14ac:dyDescent="0.25">
      <c r="C38" s="22" t="s">
        <v>111</v>
      </c>
    </row>
    <row r="39" spans="2:4" x14ac:dyDescent="0.25">
      <c r="D39" s="22" t="s">
        <v>133</v>
      </c>
    </row>
    <row r="40" spans="2:4" x14ac:dyDescent="0.25">
      <c r="B40" s="22" t="s">
        <v>134</v>
      </c>
    </row>
    <row r="41" spans="2:4" x14ac:dyDescent="0.25">
      <c r="C41" s="22" t="s">
        <v>103</v>
      </c>
    </row>
    <row r="42" spans="2:4" x14ac:dyDescent="0.25">
      <c r="D42" s="38" t="s">
        <v>123</v>
      </c>
    </row>
    <row r="43" spans="2:4" x14ac:dyDescent="0.25">
      <c r="D43" s="41" t="s">
        <v>135</v>
      </c>
    </row>
    <row r="44" spans="2:4" x14ac:dyDescent="0.25">
      <c r="D44" s="39" t="s">
        <v>118</v>
      </c>
    </row>
    <row r="45" spans="2:4" x14ac:dyDescent="0.25">
      <c r="D45" s="42" t="s">
        <v>119</v>
      </c>
    </row>
    <row r="46" spans="2:4" x14ac:dyDescent="0.25">
      <c r="D46" s="42" t="s">
        <v>136</v>
      </c>
    </row>
    <row r="47" spans="2:4" x14ac:dyDescent="0.25">
      <c r="C47" s="22" t="s">
        <v>111</v>
      </c>
    </row>
    <row r="48" spans="2:4" x14ac:dyDescent="0.25">
      <c r="D48" s="22" t="s">
        <v>137</v>
      </c>
    </row>
    <row r="49" spans="2:4" x14ac:dyDescent="0.25">
      <c r="B49" s="22" t="s">
        <v>138</v>
      </c>
    </row>
    <row r="50" spans="2:4" x14ac:dyDescent="0.25">
      <c r="C50" s="22" t="s">
        <v>103</v>
      </c>
    </row>
    <row r="51" spans="2:4" x14ac:dyDescent="0.25">
      <c r="D51" s="22" t="s">
        <v>139</v>
      </c>
    </row>
    <row r="52" spans="2:4" x14ac:dyDescent="0.25">
      <c r="C52" s="22" t="s">
        <v>111</v>
      </c>
    </row>
    <row r="53" spans="2:4" x14ac:dyDescent="0.25">
      <c r="D53" s="22" t="s">
        <v>137</v>
      </c>
    </row>
    <row r="54" spans="2:4" x14ac:dyDescent="0.25">
      <c r="B54" s="22" t="s">
        <v>140</v>
      </c>
    </row>
    <row r="55" spans="2:4" x14ac:dyDescent="0.25">
      <c r="C55" s="22" t="s">
        <v>103</v>
      </c>
    </row>
    <row r="56" spans="2:4" x14ac:dyDescent="0.25">
      <c r="D56" s="22" t="s">
        <v>139</v>
      </c>
    </row>
    <row r="57" spans="2:4" x14ac:dyDescent="0.25">
      <c r="C57" s="22" t="s">
        <v>111</v>
      </c>
    </row>
    <row r="58" spans="2:4" x14ac:dyDescent="0.25">
      <c r="D58" s="22" t="s">
        <v>137</v>
      </c>
    </row>
    <row r="59" spans="2:4" x14ac:dyDescent="0.25">
      <c r="B59" s="22" t="s">
        <v>141</v>
      </c>
    </row>
    <row r="60" spans="2:4" x14ac:dyDescent="0.25">
      <c r="C60" s="22" t="s">
        <v>103</v>
      </c>
    </row>
    <row r="61" spans="2:4" x14ac:dyDescent="0.25">
      <c r="D61" s="22" t="s">
        <v>139</v>
      </c>
    </row>
    <row r="62" spans="2:4" x14ac:dyDescent="0.25">
      <c r="C62" s="22" t="s">
        <v>111</v>
      </c>
    </row>
    <row r="63" spans="2:4" x14ac:dyDescent="0.25">
      <c r="D63" s="22" t="s">
        <v>137</v>
      </c>
    </row>
    <row r="64" spans="2:4" x14ac:dyDescent="0.25">
      <c r="B64" s="22" t="s">
        <v>142</v>
      </c>
    </row>
    <row r="65" spans="2:4" x14ac:dyDescent="0.25">
      <c r="C65" s="22" t="s">
        <v>103</v>
      </c>
    </row>
    <row r="66" spans="2:4" x14ac:dyDescent="0.25">
      <c r="D66" s="22" t="s">
        <v>139</v>
      </c>
    </row>
    <row r="67" spans="2:4" x14ac:dyDescent="0.25">
      <c r="C67" s="22" t="s">
        <v>111</v>
      </c>
    </row>
    <row r="68" spans="2:4" x14ac:dyDescent="0.25">
      <c r="D68" s="22" t="s">
        <v>137</v>
      </c>
    </row>
    <row r="69" spans="2:4" x14ac:dyDescent="0.25">
      <c r="B69" s="22" t="s">
        <v>143</v>
      </c>
    </row>
    <row r="70" spans="2:4" x14ac:dyDescent="0.25">
      <c r="C70" s="22" t="s">
        <v>103</v>
      </c>
    </row>
    <row r="71" spans="2:4" x14ac:dyDescent="0.25">
      <c r="D71" s="22" t="s">
        <v>139</v>
      </c>
    </row>
    <row r="72" spans="2:4" x14ac:dyDescent="0.25">
      <c r="C72" s="22" t="s">
        <v>111</v>
      </c>
    </row>
    <row r="73" spans="2:4" x14ac:dyDescent="0.25">
      <c r="D73" s="22" t="s">
        <v>137</v>
      </c>
    </row>
    <row r="74" spans="2:4" x14ac:dyDescent="0.25">
      <c r="B74" s="22" t="s">
        <v>144</v>
      </c>
    </row>
    <row r="75" spans="2:4" x14ac:dyDescent="0.25">
      <c r="C75" s="22" t="s">
        <v>103</v>
      </c>
    </row>
    <row r="76" spans="2:4" x14ac:dyDescent="0.25">
      <c r="D76" s="22" t="s">
        <v>139</v>
      </c>
    </row>
    <row r="77" spans="2:4" x14ac:dyDescent="0.25">
      <c r="C77" s="22" t="s">
        <v>111</v>
      </c>
    </row>
    <row r="78" spans="2:4" x14ac:dyDescent="0.25">
      <c r="D78" s="22" t="s">
        <v>137</v>
      </c>
    </row>
    <row r="80" spans="2:4" ht="15.6" x14ac:dyDescent="0.3">
      <c r="B80" s="37" t="s">
        <v>145</v>
      </c>
      <c r="C80" s="37"/>
      <c r="D80" s="37"/>
    </row>
    <row r="81" spans="2:4" x14ac:dyDescent="0.25">
      <c r="B81" s="22" t="s">
        <v>102</v>
      </c>
    </row>
    <row r="82" spans="2:4" x14ac:dyDescent="0.25">
      <c r="C82" s="22" t="s">
        <v>103</v>
      </c>
    </row>
    <row r="83" spans="2:4" x14ac:dyDescent="0.25">
      <c r="D83" s="22" t="s">
        <v>146</v>
      </c>
    </row>
    <row r="84" spans="2:4" x14ac:dyDescent="0.25">
      <c r="D84" s="22" t="s">
        <v>147</v>
      </c>
    </row>
    <row r="85" spans="2:4" x14ac:dyDescent="0.25">
      <c r="D85" s="22" t="s">
        <v>148</v>
      </c>
    </row>
    <row r="86" spans="2:4" x14ac:dyDescent="0.25">
      <c r="D86" s="22" t="s">
        <v>149</v>
      </c>
    </row>
    <row r="87" spans="2:4" x14ac:dyDescent="0.25">
      <c r="D87" s="22" t="s">
        <v>150</v>
      </c>
    </row>
    <row r="88" spans="2:4" x14ac:dyDescent="0.25">
      <c r="D88" s="22" t="s">
        <v>151</v>
      </c>
    </row>
    <row r="89" spans="2:4" x14ac:dyDescent="0.25">
      <c r="D89" s="22" t="s">
        <v>152</v>
      </c>
    </row>
    <row r="90" spans="2:4" x14ac:dyDescent="0.25">
      <c r="D90" s="22" t="s">
        <v>153</v>
      </c>
    </row>
    <row r="91" spans="2:4" x14ac:dyDescent="0.25">
      <c r="D91" s="22" t="s">
        <v>154</v>
      </c>
    </row>
    <row r="92" spans="2:4" x14ac:dyDescent="0.25">
      <c r="D92" s="22" t="s">
        <v>155</v>
      </c>
    </row>
    <row r="93" spans="2:4" x14ac:dyDescent="0.25">
      <c r="D93" s="22" t="s">
        <v>156</v>
      </c>
    </row>
    <row r="94" spans="2:4" x14ac:dyDescent="0.25">
      <c r="D94" s="22" t="s">
        <v>157</v>
      </c>
    </row>
    <row r="95" spans="2:4" x14ac:dyDescent="0.25">
      <c r="D95" s="22" t="s">
        <v>158</v>
      </c>
    </row>
    <row r="96" spans="2:4" x14ac:dyDescent="0.25">
      <c r="D96" s="22" t="s">
        <v>159</v>
      </c>
    </row>
    <row r="97" spans="3:4" x14ac:dyDescent="0.25">
      <c r="D97" s="22" t="s">
        <v>160</v>
      </c>
    </row>
    <row r="98" spans="3:4" x14ac:dyDescent="0.25">
      <c r="D98" s="22" t="s">
        <v>161</v>
      </c>
    </row>
    <row r="99" spans="3:4" x14ac:dyDescent="0.25">
      <c r="D99" s="22" t="s">
        <v>162</v>
      </c>
    </row>
    <row r="100" spans="3:4" x14ac:dyDescent="0.25">
      <c r="D100" s="22" t="s">
        <v>163</v>
      </c>
    </row>
    <row r="101" spans="3:4" x14ac:dyDescent="0.25">
      <c r="D101" s="22" t="s">
        <v>164</v>
      </c>
    </row>
    <row r="102" spans="3:4" x14ac:dyDescent="0.25">
      <c r="D102" s="22" t="s">
        <v>165</v>
      </c>
    </row>
    <row r="103" spans="3:4" x14ac:dyDescent="0.25">
      <c r="D103" s="22" t="s">
        <v>166</v>
      </c>
    </row>
    <row r="104" spans="3:4" x14ac:dyDescent="0.25">
      <c r="D104" s="22" t="s">
        <v>167</v>
      </c>
    </row>
    <row r="105" spans="3:4" x14ac:dyDescent="0.25">
      <c r="D105" s="22" t="s">
        <v>168</v>
      </c>
    </row>
    <row r="106" spans="3:4" x14ac:dyDescent="0.25">
      <c r="D106" s="22" t="s">
        <v>169</v>
      </c>
    </row>
    <row r="107" spans="3:4" x14ac:dyDescent="0.25">
      <c r="D107" s="22" t="s">
        <v>170</v>
      </c>
    </row>
    <row r="108" spans="3:4" x14ac:dyDescent="0.25">
      <c r="D108" s="22" t="s">
        <v>171</v>
      </c>
    </row>
    <row r="109" spans="3:4" x14ac:dyDescent="0.25">
      <c r="D109" s="22" t="s">
        <v>172</v>
      </c>
    </row>
    <row r="110" spans="3:4" x14ac:dyDescent="0.25">
      <c r="D110" s="22" t="s">
        <v>173</v>
      </c>
    </row>
    <row r="111" spans="3:4" x14ac:dyDescent="0.25">
      <c r="C111" s="22" t="s">
        <v>111</v>
      </c>
    </row>
    <row r="112" spans="3:4" x14ac:dyDescent="0.25">
      <c r="D112" s="22" t="s">
        <v>174</v>
      </c>
    </row>
    <row r="113" spans="2:4" x14ac:dyDescent="0.25">
      <c r="D113" s="22" t="s">
        <v>113</v>
      </c>
    </row>
    <row r="114" spans="2:4" x14ac:dyDescent="0.25">
      <c r="D114" s="22" t="s">
        <v>175</v>
      </c>
    </row>
    <row r="115" spans="2:4" x14ac:dyDescent="0.25">
      <c r="B115" s="22" t="s">
        <v>117</v>
      </c>
    </row>
    <row r="116" spans="2:4" x14ac:dyDescent="0.25">
      <c r="C116" s="22" t="s">
        <v>103</v>
      </c>
    </row>
    <row r="117" spans="2:4" x14ac:dyDescent="0.25">
      <c r="D117" s="22" t="s">
        <v>176</v>
      </c>
    </row>
    <row r="118" spans="2:4" x14ac:dyDescent="0.25">
      <c r="D118" s="22" t="s">
        <v>177</v>
      </c>
    </row>
    <row r="119" spans="2:4" x14ac:dyDescent="0.25">
      <c r="D119" s="22" t="s">
        <v>178</v>
      </c>
    </row>
    <row r="120" spans="2:4" x14ac:dyDescent="0.25">
      <c r="D120" s="22" t="s">
        <v>151</v>
      </c>
    </row>
    <row r="121" spans="2:4" x14ac:dyDescent="0.25">
      <c r="D121" s="22" t="s">
        <v>179</v>
      </c>
    </row>
    <row r="122" spans="2:4" x14ac:dyDescent="0.25">
      <c r="D122" s="22" t="s">
        <v>180</v>
      </c>
    </row>
    <row r="123" spans="2:4" x14ac:dyDescent="0.25">
      <c r="D123" s="22" t="s">
        <v>152</v>
      </c>
    </row>
    <row r="124" spans="2:4" x14ac:dyDescent="0.25">
      <c r="D124" s="22" t="s">
        <v>56</v>
      </c>
    </row>
    <row r="125" spans="2:4" x14ac:dyDescent="0.25">
      <c r="D125" s="22" t="s">
        <v>181</v>
      </c>
    </row>
    <row r="126" spans="2:4" x14ac:dyDescent="0.25">
      <c r="D126" s="22" t="s">
        <v>182</v>
      </c>
    </row>
    <row r="127" spans="2:4" x14ac:dyDescent="0.25">
      <c r="D127" s="22" t="s">
        <v>183</v>
      </c>
    </row>
    <row r="128" spans="2:4" x14ac:dyDescent="0.25">
      <c r="D128" s="22" t="s">
        <v>184</v>
      </c>
    </row>
    <row r="129" spans="4:4" x14ac:dyDescent="0.25">
      <c r="D129" s="22" t="s">
        <v>185</v>
      </c>
    </row>
    <row r="130" spans="4:4" x14ac:dyDescent="0.25">
      <c r="D130" s="22" t="s">
        <v>161</v>
      </c>
    </row>
    <row r="131" spans="4:4" x14ac:dyDescent="0.25">
      <c r="D131" s="22" t="s">
        <v>160</v>
      </c>
    </row>
    <row r="132" spans="4:4" x14ac:dyDescent="0.25">
      <c r="D132" s="22" t="s">
        <v>186</v>
      </c>
    </row>
    <row r="133" spans="4:4" x14ac:dyDescent="0.25">
      <c r="D133" s="22" t="s">
        <v>187</v>
      </c>
    </row>
    <row r="134" spans="4:4" x14ac:dyDescent="0.25">
      <c r="D134" s="22" t="s">
        <v>188</v>
      </c>
    </row>
    <row r="135" spans="4:4" x14ac:dyDescent="0.25">
      <c r="D135" s="22" t="s">
        <v>189</v>
      </c>
    </row>
    <row r="136" spans="4:4" x14ac:dyDescent="0.25">
      <c r="D136" s="22" t="s">
        <v>190</v>
      </c>
    </row>
    <row r="137" spans="4:4" x14ac:dyDescent="0.25">
      <c r="D137" s="22" t="s">
        <v>191</v>
      </c>
    </row>
    <row r="138" spans="4:4" x14ac:dyDescent="0.25">
      <c r="D138" s="22" t="s">
        <v>86</v>
      </c>
    </row>
    <row r="139" spans="4:4" x14ac:dyDescent="0.25">
      <c r="D139" s="22" t="s">
        <v>192</v>
      </c>
    </row>
    <row r="140" spans="4:4" x14ac:dyDescent="0.25">
      <c r="D140" s="22" t="s">
        <v>193</v>
      </c>
    </row>
    <row r="141" spans="4:4" x14ac:dyDescent="0.25">
      <c r="D141" s="22" t="s">
        <v>194</v>
      </c>
    </row>
    <row r="142" spans="4:4" x14ac:dyDescent="0.25">
      <c r="D142" s="22" t="s">
        <v>195</v>
      </c>
    </row>
    <row r="143" spans="4:4" x14ac:dyDescent="0.25">
      <c r="D143" s="22" t="s">
        <v>196</v>
      </c>
    </row>
    <row r="144" spans="4:4" x14ac:dyDescent="0.25">
      <c r="D144" s="22" t="s">
        <v>197</v>
      </c>
    </row>
    <row r="145" spans="3:4" x14ac:dyDescent="0.25">
      <c r="D145" s="22" t="s">
        <v>198</v>
      </c>
    </row>
    <row r="146" spans="3:4" x14ac:dyDescent="0.25">
      <c r="D146" s="22" t="s">
        <v>199</v>
      </c>
    </row>
    <row r="147" spans="3:4" x14ac:dyDescent="0.25">
      <c r="D147" s="22" t="s">
        <v>200</v>
      </c>
    </row>
    <row r="148" spans="3:4" x14ac:dyDescent="0.25">
      <c r="D148" s="22" t="s">
        <v>201</v>
      </c>
    </row>
    <row r="149" spans="3:4" x14ac:dyDescent="0.25">
      <c r="D149" s="22" t="s">
        <v>202</v>
      </c>
    </row>
    <row r="150" spans="3:4" x14ac:dyDescent="0.25">
      <c r="D150" s="22" t="s">
        <v>203</v>
      </c>
    </row>
    <row r="151" spans="3:4" x14ac:dyDescent="0.25">
      <c r="D151" s="22" t="s">
        <v>166</v>
      </c>
    </row>
    <row r="152" spans="3:4" x14ac:dyDescent="0.25">
      <c r="D152" s="22" t="s">
        <v>167</v>
      </c>
    </row>
    <row r="153" spans="3:4" x14ac:dyDescent="0.25">
      <c r="D153" s="22" t="s">
        <v>204</v>
      </c>
    </row>
    <row r="154" spans="3:4" x14ac:dyDescent="0.25">
      <c r="D154" s="22" t="s">
        <v>59</v>
      </c>
    </row>
    <row r="155" spans="3:4" x14ac:dyDescent="0.25">
      <c r="D155" s="22" t="s">
        <v>205</v>
      </c>
    </row>
    <row r="156" spans="3:4" x14ac:dyDescent="0.25">
      <c r="D156" s="22" t="s">
        <v>170</v>
      </c>
    </row>
    <row r="157" spans="3:4" x14ac:dyDescent="0.25">
      <c r="D157" s="22" t="s">
        <v>171</v>
      </c>
    </row>
    <row r="158" spans="3:4" x14ac:dyDescent="0.25">
      <c r="C158" s="22" t="s">
        <v>206</v>
      </c>
      <c r="D158" s="22" t="s">
        <v>173</v>
      </c>
    </row>
    <row r="159" spans="3:4" x14ac:dyDescent="0.25">
      <c r="D159" s="22" t="s">
        <v>207</v>
      </c>
    </row>
    <row r="160" spans="3:4" x14ac:dyDescent="0.25">
      <c r="D160" s="22" t="s">
        <v>208</v>
      </c>
    </row>
    <row r="161" spans="2:4" x14ac:dyDescent="0.25">
      <c r="D161" s="22" t="s">
        <v>209</v>
      </c>
    </row>
    <row r="162" spans="2:4" x14ac:dyDescent="0.25">
      <c r="D162" s="22" t="s">
        <v>210</v>
      </c>
    </row>
    <row r="163" spans="2:4" x14ac:dyDescent="0.25">
      <c r="D163" s="22" t="s">
        <v>55</v>
      </c>
    </row>
    <row r="164" spans="2:4" x14ac:dyDescent="0.25">
      <c r="D164" s="22" t="s">
        <v>211</v>
      </c>
    </row>
    <row r="165" spans="2:4" x14ac:dyDescent="0.25">
      <c r="D165" s="22" t="s">
        <v>212</v>
      </c>
    </row>
    <row r="166" spans="2:4" x14ac:dyDescent="0.25">
      <c r="C166" s="22" t="s">
        <v>111</v>
      </c>
    </row>
    <row r="167" spans="2:4" x14ac:dyDescent="0.25">
      <c r="D167" s="22" t="s">
        <v>213</v>
      </c>
    </row>
    <row r="168" spans="2:4" x14ac:dyDescent="0.25">
      <c r="D168" s="22" t="s">
        <v>214</v>
      </c>
    </row>
    <row r="169" spans="2:4" x14ac:dyDescent="0.25">
      <c r="D169" s="22" t="s">
        <v>215</v>
      </c>
    </row>
    <row r="170" spans="2:4" x14ac:dyDescent="0.25">
      <c r="B170" s="22" t="s">
        <v>134</v>
      </c>
    </row>
    <row r="171" spans="2:4" x14ac:dyDescent="0.25">
      <c r="C171" s="22" t="s">
        <v>103</v>
      </c>
    </row>
    <row r="172" spans="2:4" x14ac:dyDescent="0.25">
      <c r="D172" s="22" t="s">
        <v>216</v>
      </c>
    </row>
    <row r="173" spans="2:4" x14ac:dyDescent="0.25">
      <c r="C173" s="22" t="s">
        <v>111</v>
      </c>
    </row>
    <row r="174" spans="2:4" x14ac:dyDescent="0.25">
      <c r="D174" s="22" t="s">
        <v>217</v>
      </c>
    </row>
    <row r="175" spans="2:4" x14ac:dyDescent="0.25">
      <c r="D175" s="22" t="s">
        <v>218</v>
      </c>
    </row>
    <row r="176" spans="2:4" x14ac:dyDescent="0.25">
      <c r="D176" s="22" t="s">
        <v>219</v>
      </c>
    </row>
    <row r="177" spans="2:8" x14ac:dyDescent="0.25">
      <c r="D177" s="22" t="s">
        <v>220</v>
      </c>
    </row>
    <row r="178" spans="2:8" x14ac:dyDescent="0.25">
      <c r="D178" s="22" t="s">
        <v>221</v>
      </c>
    </row>
    <row r="179" spans="2:8" x14ac:dyDescent="0.25">
      <c r="D179" s="22" t="s">
        <v>222</v>
      </c>
    </row>
    <row r="180" spans="2:8" x14ac:dyDescent="0.25">
      <c r="B180" s="22" t="s">
        <v>138</v>
      </c>
    </row>
    <row r="181" spans="2:8" x14ac:dyDescent="0.25">
      <c r="C181" s="22" t="s">
        <v>103</v>
      </c>
    </row>
    <row r="182" spans="2:8" x14ac:dyDescent="0.25">
      <c r="D182" s="22" t="s">
        <v>139</v>
      </c>
    </row>
    <row r="183" spans="2:8" x14ac:dyDescent="0.25">
      <c r="C183" s="22" t="s">
        <v>111</v>
      </c>
    </row>
    <row r="184" spans="2:8" x14ac:dyDescent="0.25">
      <c r="D184" s="22" t="s">
        <v>137</v>
      </c>
    </row>
    <row r="185" spans="2:8" x14ac:dyDescent="0.25">
      <c r="B185" s="22" t="s">
        <v>140</v>
      </c>
    </row>
    <row r="186" spans="2:8" x14ac:dyDescent="0.25">
      <c r="C186" s="22" t="s">
        <v>103</v>
      </c>
    </row>
    <row r="187" spans="2:8" ht="15" customHeight="1" x14ac:dyDescent="0.25">
      <c r="D187" s="43" t="s">
        <v>223</v>
      </c>
      <c r="E187" s="44"/>
      <c r="F187" s="44"/>
      <c r="G187" s="44"/>
      <c r="H187" s="44"/>
    </row>
    <row r="188" spans="2:8" x14ac:dyDescent="0.25">
      <c r="C188" s="22" t="s">
        <v>111</v>
      </c>
    </row>
    <row r="189" spans="2:8" x14ac:dyDescent="0.25">
      <c r="D189" s="22" t="s">
        <v>137</v>
      </c>
    </row>
    <row r="190" spans="2:8" x14ac:dyDescent="0.25">
      <c r="B190" s="22" t="s">
        <v>141</v>
      </c>
    </row>
    <row r="191" spans="2:8" x14ac:dyDescent="0.25">
      <c r="C191" s="22" t="s">
        <v>103</v>
      </c>
    </row>
    <row r="192" spans="2:8" x14ac:dyDescent="0.25">
      <c r="D192" s="43" t="s">
        <v>223</v>
      </c>
    </row>
    <row r="193" spans="2:4" x14ac:dyDescent="0.25">
      <c r="C193" s="22" t="s">
        <v>111</v>
      </c>
    </row>
    <row r="194" spans="2:4" x14ac:dyDescent="0.25">
      <c r="D194" s="22" t="s">
        <v>137</v>
      </c>
    </row>
    <row r="195" spans="2:4" x14ac:dyDescent="0.25">
      <c r="B195" s="22" t="s">
        <v>142</v>
      </c>
    </row>
    <row r="196" spans="2:4" x14ac:dyDescent="0.25">
      <c r="C196" s="22" t="s">
        <v>103</v>
      </c>
    </row>
    <row r="197" spans="2:4" x14ac:dyDescent="0.25">
      <c r="D197" s="45" t="s">
        <v>224</v>
      </c>
    </row>
    <row r="198" spans="2:4" x14ac:dyDescent="0.25">
      <c r="C198" s="22" t="s">
        <v>111</v>
      </c>
    </row>
    <row r="199" spans="2:4" x14ac:dyDescent="0.25">
      <c r="D199" s="22" t="s">
        <v>137</v>
      </c>
    </row>
    <row r="200" spans="2:4" x14ac:dyDescent="0.25">
      <c r="B200" s="22" t="s">
        <v>143</v>
      </c>
    </row>
    <row r="201" spans="2:4" x14ac:dyDescent="0.25">
      <c r="C201" s="22" t="s">
        <v>103</v>
      </c>
    </row>
    <row r="202" spans="2:4" x14ac:dyDescent="0.25">
      <c r="D202" s="22" t="s">
        <v>224</v>
      </c>
    </row>
    <row r="203" spans="2:4" x14ac:dyDescent="0.25">
      <c r="D203" s="22" t="s">
        <v>225</v>
      </c>
    </row>
    <row r="204" spans="2:4" x14ac:dyDescent="0.25">
      <c r="D204" s="22" t="s">
        <v>226</v>
      </c>
    </row>
    <row r="205" spans="2:4" x14ac:dyDescent="0.25">
      <c r="D205" s="22" t="s">
        <v>227</v>
      </c>
    </row>
    <row r="206" spans="2:4" x14ac:dyDescent="0.25">
      <c r="D206" s="22" t="s">
        <v>228</v>
      </c>
    </row>
    <row r="207" spans="2:4" x14ac:dyDescent="0.25">
      <c r="D207" s="22" t="s">
        <v>229</v>
      </c>
    </row>
    <row r="208" spans="2:4" x14ac:dyDescent="0.25">
      <c r="C208" s="22" t="s">
        <v>111</v>
      </c>
    </row>
    <row r="209" spans="2:4" x14ac:dyDescent="0.25">
      <c r="D209" s="22" t="s">
        <v>137</v>
      </c>
    </row>
    <row r="210" spans="2:4" x14ac:dyDescent="0.25">
      <c r="B210" s="22" t="s">
        <v>144</v>
      </c>
    </row>
    <row r="211" spans="2:4" x14ac:dyDescent="0.25">
      <c r="C211" s="22" t="s">
        <v>103</v>
      </c>
    </row>
    <row r="212" spans="2:4" x14ac:dyDescent="0.25">
      <c r="D212" s="22" t="s">
        <v>224</v>
      </c>
    </row>
    <row r="213" spans="2:4" x14ac:dyDescent="0.25">
      <c r="D213" s="22" t="s">
        <v>225</v>
      </c>
    </row>
    <row r="214" spans="2:4" x14ac:dyDescent="0.25">
      <c r="D214" s="22" t="s">
        <v>226</v>
      </c>
    </row>
    <row r="215" spans="2:4" x14ac:dyDescent="0.25">
      <c r="D215" s="22" t="s">
        <v>227</v>
      </c>
    </row>
    <row r="216" spans="2:4" x14ac:dyDescent="0.25">
      <c r="D216" s="22" t="s">
        <v>228</v>
      </c>
    </row>
    <row r="217" spans="2:4" x14ac:dyDescent="0.25">
      <c r="D217" s="22" t="s">
        <v>229</v>
      </c>
    </row>
    <row r="218" spans="2:4" x14ac:dyDescent="0.25">
      <c r="C218" s="22" t="s">
        <v>111</v>
      </c>
    </row>
    <row r="219" spans="2:4" x14ac:dyDescent="0.25">
      <c r="D219" s="22" t="s">
        <v>137</v>
      </c>
    </row>
    <row r="221" spans="2:4" ht="15.6" x14ac:dyDescent="0.3">
      <c r="B221" s="37" t="s">
        <v>230</v>
      </c>
      <c r="C221" s="37"/>
      <c r="D221" s="37"/>
    </row>
    <row r="222" spans="2:4" x14ac:dyDescent="0.25">
      <c r="B222" s="22" t="s">
        <v>102</v>
      </c>
    </row>
    <row r="223" spans="2:4" x14ac:dyDescent="0.25">
      <c r="C223" s="22" t="s">
        <v>103</v>
      </c>
    </row>
    <row r="224" spans="2:4" x14ac:dyDescent="0.25">
      <c r="D224" s="22" t="s">
        <v>231</v>
      </c>
    </row>
    <row r="225" spans="4:4" x14ac:dyDescent="0.25">
      <c r="D225" s="22" t="s">
        <v>232</v>
      </c>
    </row>
    <row r="226" spans="4:4" x14ac:dyDescent="0.25">
      <c r="D226" s="22" t="s">
        <v>233</v>
      </c>
    </row>
    <row r="227" spans="4:4" x14ac:dyDescent="0.25">
      <c r="D227" s="22" t="s">
        <v>234</v>
      </c>
    </row>
    <row r="228" spans="4:4" x14ac:dyDescent="0.25">
      <c r="D228" s="22" t="s">
        <v>235</v>
      </c>
    </row>
    <row r="229" spans="4:4" x14ac:dyDescent="0.25">
      <c r="D229" s="22" t="s">
        <v>236</v>
      </c>
    </row>
    <row r="230" spans="4:4" x14ac:dyDescent="0.25">
      <c r="D230" s="22" t="s">
        <v>237</v>
      </c>
    </row>
    <row r="231" spans="4:4" x14ac:dyDescent="0.25">
      <c r="D231" s="22" t="s">
        <v>238</v>
      </c>
    </row>
    <row r="232" spans="4:4" x14ac:dyDescent="0.25">
      <c r="D232" s="22" t="s">
        <v>239</v>
      </c>
    </row>
    <row r="233" spans="4:4" x14ac:dyDescent="0.25">
      <c r="D233" s="22" t="s">
        <v>240</v>
      </c>
    </row>
    <row r="234" spans="4:4" x14ac:dyDescent="0.25">
      <c r="D234" s="22" t="s">
        <v>241</v>
      </c>
    </row>
    <row r="235" spans="4:4" x14ac:dyDescent="0.25">
      <c r="D235" s="22" t="s">
        <v>242</v>
      </c>
    </row>
    <row r="236" spans="4:4" x14ac:dyDescent="0.25">
      <c r="D236" s="22" t="s">
        <v>243</v>
      </c>
    </row>
    <row r="237" spans="4:4" x14ac:dyDescent="0.25">
      <c r="D237" s="22" t="s">
        <v>244</v>
      </c>
    </row>
    <row r="238" spans="4:4" x14ac:dyDescent="0.25">
      <c r="D238" s="22" t="s">
        <v>77</v>
      </c>
    </row>
    <row r="239" spans="4:4" x14ac:dyDescent="0.25">
      <c r="D239" s="22" t="s">
        <v>245</v>
      </c>
    </row>
    <row r="240" spans="4:4" x14ac:dyDescent="0.25">
      <c r="D240" s="22" t="s">
        <v>78</v>
      </c>
    </row>
    <row r="241" spans="4:4" x14ac:dyDescent="0.25">
      <c r="D241" s="22" t="s">
        <v>79</v>
      </c>
    </row>
    <row r="242" spans="4:4" x14ac:dyDescent="0.25">
      <c r="D242" s="22" t="s">
        <v>246</v>
      </c>
    </row>
    <row r="243" spans="4:4" x14ac:dyDescent="0.25">
      <c r="D243" s="22" t="s">
        <v>247</v>
      </c>
    </row>
    <row r="244" spans="4:4" x14ac:dyDescent="0.25">
      <c r="D244" s="22" t="s">
        <v>248</v>
      </c>
    </row>
    <row r="245" spans="4:4" x14ac:dyDescent="0.25">
      <c r="D245" s="22" t="s">
        <v>82</v>
      </c>
    </row>
    <row r="246" spans="4:4" x14ac:dyDescent="0.25">
      <c r="D246" s="22" t="s">
        <v>249</v>
      </c>
    </row>
    <row r="247" spans="4:4" x14ac:dyDescent="0.25">
      <c r="D247" s="22" t="s">
        <v>250</v>
      </c>
    </row>
    <row r="248" spans="4:4" x14ac:dyDescent="0.25">
      <c r="D248" s="22" t="s">
        <v>251</v>
      </c>
    </row>
    <row r="249" spans="4:4" x14ac:dyDescent="0.25">
      <c r="D249" s="22" t="s">
        <v>252</v>
      </c>
    </row>
    <row r="250" spans="4:4" x14ac:dyDescent="0.25">
      <c r="D250" s="22" t="s">
        <v>45</v>
      </c>
    </row>
    <row r="251" spans="4:4" x14ac:dyDescent="0.25">
      <c r="D251" s="22" t="s">
        <v>253</v>
      </c>
    </row>
    <row r="252" spans="4:4" x14ac:dyDescent="0.25">
      <c r="D252" s="22" t="s">
        <v>254</v>
      </c>
    </row>
    <row r="253" spans="4:4" x14ac:dyDescent="0.25">
      <c r="D253" s="22" t="s">
        <v>255</v>
      </c>
    </row>
    <row r="254" spans="4:4" x14ac:dyDescent="0.25">
      <c r="D254" s="22" t="s">
        <v>256</v>
      </c>
    </row>
    <row r="255" spans="4:4" x14ac:dyDescent="0.25">
      <c r="D255" s="22" t="s">
        <v>257</v>
      </c>
    </row>
    <row r="256" spans="4:4" x14ac:dyDescent="0.25">
      <c r="D256" s="22" t="s">
        <v>258</v>
      </c>
    </row>
    <row r="257" spans="3:4" x14ac:dyDescent="0.25">
      <c r="D257" s="22" t="s">
        <v>259</v>
      </c>
    </row>
    <row r="258" spans="3:4" x14ac:dyDescent="0.25">
      <c r="D258" s="22" t="s">
        <v>260</v>
      </c>
    </row>
    <row r="259" spans="3:4" x14ac:dyDescent="0.25">
      <c r="D259" s="22" t="s">
        <v>261</v>
      </c>
    </row>
    <row r="260" spans="3:4" x14ac:dyDescent="0.25">
      <c r="D260" s="22" t="s">
        <v>262</v>
      </c>
    </row>
    <row r="261" spans="3:4" x14ac:dyDescent="0.25">
      <c r="D261" s="22" t="s">
        <v>263</v>
      </c>
    </row>
    <row r="262" spans="3:4" x14ac:dyDescent="0.25">
      <c r="D262" s="22" t="s">
        <v>80</v>
      </c>
    </row>
    <row r="263" spans="3:4" x14ac:dyDescent="0.25">
      <c r="D263" s="22" t="s">
        <v>81</v>
      </c>
    </row>
    <row r="264" spans="3:4" x14ac:dyDescent="0.25">
      <c r="D264" s="22" t="s">
        <v>264</v>
      </c>
    </row>
    <row r="265" spans="3:4" x14ac:dyDescent="0.25">
      <c r="D265" s="22" t="s">
        <v>265</v>
      </c>
    </row>
    <row r="266" spans="3:4" x14ac:dyDescent="0.25">
      <c r="C266" s="22" t="s">
        <v>111</v>
      </c>
    </row>
    <row r="267" spans="3:4" x14ac:dyDescent="0.25">
      <c r="D267" s="22" t="s">
        <v>266</v>
      </c>
    </row>
    <row r="268" spans="3:4" x14ac:dyDescent="0.25">
      <c r="D268" s="22" t="s">
        <v>267</v>
      </c>
    </row>
    <row r="269" spans="3:4" x14ac:dyDescent="0.25">
      <c r="D269" s="22" t="s">
        <v>268</v>
      </c>
    </row>
    <row r="270" spans="3:4" x14ac:dyDescent="0.25">
      <c r="D270" s="22" t="s">
        <v>269</v>
      </c>
    </row>
    <row r="271" spans="3:4" x14ac:dyDescent="0.25">
      <c r="D271" s="22" t="s">
        <v>270</v>
      </c>
    </row>
    <row r="272" spans="3:4" x14ac:dyDescent="0.25">
      <c r="D272" s="22" t="s">
        <v>271</v>
      </c>
    </row>
    <row r="273" spans="2:4" x14ac:dyDescent="0.25">
      <c r="D273" s="22" t="s">
        <v>272</v>
      </c>
    </row>
    <row r="274" spans="2:4" x14ac:dyDescent="0.25">
      <c r="D274" s="22" t="s">
        <v>163</v>
      </c>
    </row>
    <row r="275" spans="2:4" x14ac:dyDescent="0.25">
      <c r="D275" s="22" t="s">
        <v>186</v>
      </c>
    </row>
    <row r="276" spans="2:4" x14ac:dyDescent="0.25">
      <c r="D276" s="22" t="s">
        <v>187</v>
      </c>
    </row>
    <row r="277" spans="2:4" x14ac:dyDescent="0.25">
      <c r="D277" s="22" t="s">
        <v>172</v>
      </c>
    </row>
    <row r="278" spans="2:4" x14ac:dyDescent="0.25">
      <c r="B278" s="22" t="s">
        <v>117</v>
      </c>
    </row>
    <row r="279" spans="2:4" x14ac:dyDescent="0.25">
      <c r="C279" s="22" t="s">
        <v>103</v>
      </c>
    </row>
    <row r="280" spans="2:4" x14ac:dyDescent="0.25">
      <c r="D280" s="22" t="s">
        <v>57</v>
      </c>
    </row>
    <row r="281" spans="2:4" x14ac:dyDescent="0.25">
      <c r="D281" s="22" t="s">
        <v>273</v>
      </c>
    </row>
    <row r="282" spans="2:4" x14ac:dyDescent="0.25">
      <c r="D282" s="22" t="s">
        <v>274</v>
      </c>
    </row>
    <row r="283" spans="2:4" x14ac:dyDescent="0.25">
      <c r="D283" s="22" t="s">
        <v>275</v>
      </c>
    </row>
    <row r="284" spans="2:4" x14ac:dyDescent="0.25">
      <c r="D284" s="22" t="s">
        <v>276</v>
      </c>
    </row>
    <row r="285" spans="2:4" x14ac:dyDescent="0.25">
      <c r="D285" s="22" t="s">
        <v>277</v>
      </c>
    </row>
    <row r="286" spans="2:4" x14ac:dyDescent="0.25">
      <c r="D286" s="22" t="s">
        <v>278</v>
      </c>
    </row>
    <row r="287" spans="2:4" x14ac:dyDescent="0.25">
      <c r="D287" s="22" t="s">
        <v>279</v>
      </c>
    </row>
    <row r="288" spans="2:4" x14ac:dyDescent="0.25">
      <c r="D288" s="22" t="s">
        <v>213</v>
      </c>
    </row>
    <row r="289" spans="4:4" x14ac:dyDescent="0.25">
      <c r="D289" s="22" t="s">
        <v>52</v>
      </c>
    </row>
    <row r="290" spans="4:4" x14ac:dyDescent="0.25">
      <c r="D290" s="22" t="s">
        <v>280</v>
      </c>
    </row>
    <row r="291" spans="4:4" x14ac:dyDescent="0.25">
      <c r="D291" s="22" t="s">
        <v>281</v>
      </c>
    </row>
    <row r="292" spans="4:4" x14ac:dyDescent="0.25">
      <c r="D292" s="22" t="s">
        <v>282</v>
      </c>
    </row>
    <row r="293" spans="4:4" x14ac:dyDescent="0.25">
      <c r="D293" s="22" t="s">
        <v>283</v>
      </c>
    </row>
    <row r="294" spans="4:4" x14ac:dyDescent="0.25">
      <c r="D294" s="22" t="s">
        <v>284</v>
      </c>
    </row>
    <row r="295" spans="4:4" x14ac:dyDescent="0.25">
      <c r="D295" s="22" t="s">
        <v>285</v>
      </c>
    </row>
    <row r="296" spans="4:4" x14ac:dyDescent="0.25">
      <c r="D296" s="22" t="s">
        <v>58</v>
      </c>
    </row>
    <row r="297" spans="4:4" x14ac:dyDescent="0.25">
      <c r="D297" s="22" t="s">
        <v>60</v>
      </c>
    </row>
    <row r="298" spans="4:4" x14ac:dyDescent="0.25">
      <c r="D298" s="22" t="s">
        <v>185</v>
      </c>
    </row>
    <row r="299" spans="4:4" x14ac:dyDescent="0.25">
      <c r="D299" s="22" t="s">
        <v>286</v>
      </c>
    </row>
    <row r="300" spans="4:4" x14ac:dyDescent="0.25">
      <c r="D300" s="22" t="s">
        <v>287</v>
      </c>
    </row>
    <row r="301" spans="4:4" x14ac:dyDescent="0.25">
      <c r="D301" s="22" t="s">
        <v>288</v>
      </c>
    </row>
    <row r="302" spans="4:4" x14ac:dyDescent="0.25">
      <c r="D302" s="22" t="s">
        <v>289</v>
      </c>
    </row>
    <row r="303" spans="4:4" x14ac:dyDescent="0.25">
      <c r="D303" s="22" t="s">
        <v>290</v>
      </c>
    </row>
    <row r="304" spans="4:4" x14ac:dyDescent="0.25">
      <c r="D304" s="22" t="s">
        <v>291</v>
      </c>
    </row>
    <row r="305" spans="4:4" x14ac:dyDescent="0.25">
      <c r="D305" s="22" t="s">
        <v>292</v>
      </c>
    </row>
    <row r="306" spans="4:4" x14ac:dyDescent="0.25">
      <c r="D306" s="22" t="s">
        <v>293</v>
      </c>
    </row>
    <row r="307" spans="4:4" x14ac:dyDescent="0.25">
      <c r="D307" s="22" t="s">
        <v>294</v>
      </c>
    </row>
    <row r="308" spans="4:4" x14ac:dyDescent="0.25">
      <c r="D308" s="22" t="s">
        <v>295</v>
      </c>
    </row>
    <row r="309" spans="4:4" x14ac:dyDescent="0.25">
      <c r="D309" s="22" t="s">
        <v>296</v>
      </c>
    </row>
    <row r="310" spans="4:4" x14ac:dyDescent="0.25">
      <c r="D310" s="22" t="s">
        <v>297</v>
      </c>
    </row>
    <row r="311" spans="4:4" x14ac:dyDescent="0.25">
      <c r="D311" s="22" t="s">
        <v>298</v>
      </c>
    </row>
    <row r="312" spans="4:4" x14ac:dyDescent="0.25">
      <c r="D312" s="22" t="s">
        <v>299</v>
      </c>
    </row>
    <row r="313" spans="4:4" x14ac:dyDescent="0.25">
      <c r="D313" s="22" t="s">
        <v>300</v>
      </c>
    </row>
    <row r="314" spans="4:4" x14ac:dyDescent="0.25">
      <c r="D314" s="22" t="s">
        <v>50</v>
      </c>
    </row>
    <row r="315" spans="4:4" x14ac:dyDescent="0.25">
      <c r="D315" s="22" t="s">
        <v>301</v>
      </c>
    </row>
    <row r="316" spans="4:4" x14ac:dyDescent="0.25">
      <c r="D316" s="22" t="s">
        <v>256</v>
      </c>
    </row>
    <row r="317" spans="4:4" x14ac:dyDescent="0.25">
      <c r="D317" s="22" t="s">
        <v>257</v>
      </c>
    </row>
    <row r="318" spans="4:4" x14ac:dyDescent="0.25">
      <c r="D318" s="22" t="s">
        <v>302</v>
      </c>
    </row>
    <row r="319" spans="4:4" x14ac:dyDescent="0.25">
      <c r="D319" s="22" t="s">
        <v>303</v>
      </c>
    </row>
    <row r="320" spans="4:4" x14ac:dyDescent="0.25">
      <c r="D320" s="22" t="s">
        <v>304</v>
      </c>
    </row>
    <row r="321" spans="3:4" x14ac:dyDescent="0.25">
      <c r="D321" s="22" t="s">
        <v>305</v>
      </c>
    </row>
    <row r="322" spans="3:4" x14ac:dyDescent="0.25">
      <c r="D322" s="22" t="s">
        <v>46</v>
      </c>
    </row>
    <row r="323" spans="3:4" x14ac:dyDescent="0.25">
      <c r="D323" s="22" t="s">
        <v>64</v>
      </c>
    </row>
    <row r="324" spans="3:4" x14ac:dyDescent="0.25">
      <c r="D324" s="22" t="s">
        <v>306</v>
      </c>
    </row>
    <row r="325" spans="3:4" x14ac:dyDescent="0.25">
      <c r="D325" s="22" t="s">
        <v>61</v>
      </c>
    </row>
    <row r="326" spans="3:4" x14ac:dyDescent="0.25">
      <c r="D326" s="22" t="s">
        <v>307</v>
      </c>
    </row>
    <row r="327" spans="3:4" x14ac:dyDescent="0.25">
      <c r="D327" s="22" t="s">
        <v>308</v>
      </c>
    </row>
    <row r="328" spans="3:4" x14ac:dyDescent="0.25">
      <c r="D328" s="22" t="s">
        <v>309</v>
      </c>
    </row>
    <row r="329" spans="3:4" x14ac:dyDescent="0.25">
      <c r="D329" s="22" t="s">
        <v>310</v>
      </c>
    </row>
    <row r="330" spans="3:4" x14ac:dyDescent="0.25">
      <c r="D330" s="22" t="s">
        <v>311</v>
      </c>
    </row>
    <row r="331" spans="3:4" x14ac:dyDescent="0.25">
      <c r="C331" s="22" t="s">
        <v>111</v>
      </c>
    </row>
    <row r="332" spans="3:4" x14ac:dyDescent="0.25">
      <c r="D332" s="22" t="s">
        <v>266</v>
      </c>
    </row>
    <row r="333" spans="3:4" x14ac:dyDescent="0.25">
      <c r="D333" s="22" t="s">
        <v>312</v>
      </c>
    </row>
    <row r="334" spans="3:4" x14ac:dyDescent="0.25">
      <c r="D334" s="22" t="s">
        <v>313</v>
      </c>
    </row>
    <row r="335" spans="3:4" x14ac:dyDescent="0.25">
      <c r="D335" s="22" t="s">
        <v>314</v>
      </c>
    </row>
    <row r="336" spans="3:4" x14ac:dyDescent="0.25">
      <c r="D336" s="22" t="s">
        <v>315</v>
      </c>
    </row>
    <row r="337" spans="2:4" x14ac:dyDescent="0.25">
      <c r="D337" s="22" t="s">
        <v>316</v>
      </c>
    </row>
    <row r="338" spans="2:4" x14ac:dyDescent="0.25">
      <c r="D338" s="22" t="s">
        <v>317</v>
      </c>
    </row>
    <row r="339" spans="2:4" x14ac:dyDescent="0.25">
      <c r="D339" s="22" t="s">
        <v>318</v>
      </c>
    </row>
    <row r="340" spans="2:4" x14ac:dyDescent="0.25">
      <c r="D340" s="22" t="s">
        <v>186</v>
      </c>
    </row>
    <row r="341" spans="2:4" x14ac:dyDescent="0.25">
      <c r="D341" s="22" t="s">
        <v>187</v>
      </c>
    </row>
    <row r="342" spans="2:4" x14ac:dyDescent="0.25">
      <c r="D342" s="22" t="s">
        <v>180</v>
      </c>
    </row>
    <row r="343" spans="2:4" x14ac:dyDescent="0.25">
      <c r="D343" s="22" t="s">
        <v>319</v>
      </c>
    </row>
    <row r="344" spans="2:4" x14ac:dyDescent="0.25">
      <c r="D344" s="22" t="s">
        <v>320</v>
      </c>
    </row>
    <row r="345" spans="2:4" x14ac:dyDescent="0.25">
      <c r="B345" s="22" t="s">
        <v>134</v>
      </c>
    </row>
    <row r="346" spans="2:4" x14ac:dyDescent="0.25">
      <c r="C346" s="22" t="s">
        <v>103</v>
      </c>
    </row>
    <row r="347" spans="2:4" x14ac:dyDescent="0.25">
      <c r="D347" s="22" t="s">
        <v>321</v>
      </c>
    </row>
    <row r="348" spans="2:4" x14ac:dyDescent="0.25">
      <c r="D348" s="22" t="s">
        <v>322</v>
      </c>
    </row>
    <row r="349" spans="2:4" x14ac:dyDescent="0.25">
      <c r="D349" s="22" t="s">
        <v>66</v>
      </c>
    </row>
    <row r="350" spans="2:4" x14ac:dyDescent="0.25">
      <c r="D350" s="22" t="s">
        <v>323</v>
      </c>
    </row>
    <row r="351" spans="2:4" x14ac:dyDescent="0.25">
      <c r="D351" s="22" t="s">
        <v>324</v>
      </c>
    </row>
    <row r="352" spans="2:4" x14ac:dyDescent="0.25">
      <c r="D352" s="22" t="s">
        <v>325</v>
      </c>
    </row>
    <row r="353" spans="4:4" x14ac:dyDescent="0.25">
      <c r="D353" s="22" t="s">
        <v>51</v>
      </c>
    </row>
    <row r="354" spans="4:4" x14ac:dyDescent="0.25">
      <c r="D354" s="22" t="s">
        <v>53</v>
      </c>
    </row>
    <row r="355" spans="4:4" x14ac:dyDescent="0.25">
      <c r="D355" s="22" t="s">
        <v>275</v>
      </c>
    </row>
    <row r="356" spans="4:4" x14ac:dyDescent="0.25">
      <c r="D356" s="22" t="s">
        <v>326</v>
      </c>
    </row>
    <row r="357" spans="4:4" x14ac:dyDescent="0.25">
      <c r="D357" s="22" t="s">
        <v>327</v>
      </c>
    </row>
    <row r="358" spans="4:4" x14ac:dyDescent="0.25">
      <c r="D358" s="22" t="s">
        <v>54</v>
      </c>
    </row>
    <row r="359" spans="4:4" x14ac:dyDescent="0.25">
      <c r="D359" s="22" t="s">
        <v>328</v>
      </c>
    </row>
    <row r="360" spans="4:4" x14ac:dyDescent="0.25">
      <c r="D360" s="22" t="s">
        <v>329</v>
      </c>
    </row>
    <row r="361" spans="4:4" x14ac:dyDescent="0.25">
      <c r="D361" s="22" t="s">
        <v>330</v>
      </c>
    </row>
    <row r="362" spans="4:4" x14ac:dyDescent="0.25">
      <c r="D362" s="22" t="s">
        <v>331</v>
      </c>
    </row>
    <row r="363" spans="4:4" x14ac:dyDescent="0.25">
      <c r="D363" s="22" t="s">
        <v>332</v>
      </c>
    </row>
    <row r="364" spans="4:4" x14ac:dyDescent="0.25">
      <c r="D364" s="22" t="s">
        <v>333</v>
      </c>
    </row>
    <row r="365" spans="4:4" x14ac:dyDescent="0.25">
      <c r="D365" s="22" t="s">
        <v>334</v>
      </c>
    </row>
    <row r="366" spans="4:4" x14ac:dyDescent="0.25">
      <c r="D366" s="22" t="s">
        <v>84</v>
      </c>
    </row>
    <row r="367" spans="4:4" x14ac:dyDescent="0.25">
      <c r="D367" s="22" t="s">
        <v>203</v>
      </c>
    </row>
    <row r="368" spans="4:4" x14ac:dyDescent="0.25">
      <c r="D368" s="22" t="s">
        <v>335</v>
      </c>
    </row>
    <row r="369" spans="4:4" x14ac:dyDescent="0.25">
      <c r="D369" s="22" t="s">
        <v>336</v>
      </c>
    </row>
    <row r="370" spans="4:4" x14ac:dyDescent="0.25">
      <c r="D370" s="22" t="s">
        <v>337</v>
      </c>
    </row>
    <row r="371" spans="4:4" x14ac:dyDescent="0.25">
      <c r="D371" s="22" t="s">
        <v>304</v>
      </c>
    </row>
    <row r="372" spans="4:4" x14ac:dyDescent="0.25">
      <c r="D372" s="22" t="s">
        <v>338</v>
      </c>
    </row>
    <row r="373" spans="4:4" x14ac:dyDescent="0.25">
      <c r="D373" s="22" t="s">
        <v>305</v>
      </c>
    </row>
    <row r="374" spans="4:4" x14ac:dyDescent="0.25">
      <c r="D374" s="22" t="s">
        <v>299</v>
      </c>
    </row>
    <row r="375" spans="4:4" x14ac:dyDescent="0.25">
      <c r="D375" s="22" t="s">
        <v>46</v>
      </c>
    </row>
    <row r="376" spans="4:4" x14ac:dyDescent="0.25">
      <c r="D376" s="22" t="s">
        <v>300</v>
      </c>
    </row>
    <row r="377" spans="4:4" x14ac:dyDescent="0.25">
      <c r="D377" s="22" t="s">
        <v>49</v>
      </c>
    </row>
    <row r="378" spans="4:4" x14ac:dyDescent="0.25">
      <c r="D378" s="22" t="s">
        <v>50</v>
      </c>
    </row>
    <row r="379" spans="4:4" x14ac:dyDescent="0.25">
      <c r="D379" s="22" t="s">
        <v>339</v>
      </c>
    </row>
    <row r="380" spans="4:4" x14ac:dyDescent="0.25">
      <c r="D380" s="22" t="s">
        <v>301</v>
      </c>
    </row>
    <row r="381" spans="4:4" x14ac:dyDescent="0.25">
      <c r="D381" s="22" t="s">
        <v>212</v>
      </c>
    </row>
    <row r="382" spans="4:4" x14ac:dyDescent="0.25">
      <c r="D382" s="22" t="s">
        <v>63</v>
      </c>
    </row>
    <row r="383" spans="4:4" x14ac:dyDescent="0.25">
      <c r="D383" s="22" t="s">
        <v>64</v>
      </c>
    </row>
    <row r="384" spans="4:4" x14ac:dyDescent="0.25">
      <c r="D384" s="22" t="s">
        <v>340</v>
      </c>
    </row>
    <row r="385" spans="4:4" x14ac:dyDescent="0.25">
      <c r="D385" s="22" t="s">
        <v>87</v>
      </c>
    </row>
    <row r="386" spans="4:4" x14ac:dyDescent="0.25">
      <c r="D386" s="22" t="s">
        <v>48</v>
      </c>
    </row>
    <row r="387" spans="4:4" x14ac:dyDescent="0.25">
      <c r="D387" s="22" t="s">
        <v>47</v>
      </c>
    </row>
    <row r="388" spans="4:4" x14ac:dyDescent="0.25">
      <c r="D388" s="22" t="s">
        <v>341</v>
      </c>
    </row>
    <row r="389" spans="4:4" x14ac:dyDescent="0.25">
      <c r="D389" s="22" t="s">
        <v>342</v>
      </c>
    </row>
    <row r="390" spans="4:4" x14ac:dyDescent="0.25">
      <c r="D390" s="22" t="s">
        <v>61</v>
      </c>
    </row>
    <row r="391" spans="4:4" x14ac:dyDescent="0.25">
      <c r="D391" s="22" t="s">
        <v>343</v>
      </c>
    </row>
    <row r="392" spans="4:4" x14ac:dyDescent="0.25">
      <c r="D392" s="22" t="s">
        <v>85</v>
      </c>
    </row>
    <row r="393" spans="4:4" x14ac:dyDescent="0.25">
      <c r="D393" s="22" t="s">
        <v>276</v>
      </c>
    </row>
    <row r="394" spans="4:4" x14ac:dyDescent="0.25">
      <c r="D394" s="22" t="s">
        <v>344</v>
      </c>
    </row>
    <row r="395" spans="4:4" x14ac:dyDescent="0.25">
      <c r="D395" s="22" t="s">
        <v>277</v>
      </c>
    </row>
    <row r="396" spans="4:4" x14ac:dyDescent="0.25">
      <c r="D396" s="22" t="s">
        <v>345</v>
      </c>
    </row>
    <row r="397" spans="4:4" x14ac:dyDescent="0.25">
      <c r="D397" s="22" t="s">
        <v>346</v>
      </c>
    </row>
    <row r="398" spans="4:4" x14ac:dyDescent="0.25">
      <c r="D398" s="22" t="s">
        <v>279</v>
      </c>
    </row>
    <row r="399" spans="4:4" x14ac:dyDescent="0.25">
      <c r="D399" s="22" t="s">
        <v>52</v>
      </c>
    </row>
    <row r="400" spans="4:4" x14ac:dyDescent="0.25">
      <c r="D400" s="22" t="s">
        <v>281</v>
      </c>
    </row>
    <row r="401" spans="4:4" x14ac:dyDescent="0.25">
      <c r="D401" s="22" t="s">
        <v>283</v>
      </c>
    </row>
    <row r="402" spans="4:4" x14ac:dyDescent="0.25">
      <c r="D402" s="22" t="s">
        <v>347</v>
      </c>
    </row>
    <row r="403" spans="4:4" x14ac:dyDescent="0.25">
      <c r="D403" s="22" t="s">
        <v>348</v>
      </c>
    </row>
    <row r="404" spans="4:4" x14ac:dyDescent="0.25">
      <c r="D404" s="22" t="s">
        <v>278</v>
      </c>
    </row>
    <row r="405" spans="4:4" x14ac:dyDescent="0.25">
      <c r="D405" s="22" t="s">
        <v>349</v>
      </c>
    </row>
    <row r="406" spans="4:4" x14ac:dyDescent="0.25">
      <c r="D406" s="22" t="s">
        <v>350</v>
      </c>
    </row>
    <row r="407" spans="4:4" x14ac:dyDescent="0.25">
      <c r="D407" s="22" t="s">
        <v>351</v>
      </c>
    </row>
    <row r="408" spans="4:4" x14ac:dyDescent="0.25">
      <c r="D408" s="22" t="s">
        <v>280</v>
      </c>
    </row>
    <row r="409" spans="4:4" x14ac:dyDescent="0.25">
      <c r="D409" s="22" t="s">
        <v>89</v>
      </c>
    </row>
    <row r="410" spans="4:4" x14ac:dyDescent="0.25">
      <c r="D410" s="22" t="s">
        <v>308</v>
      </c>
    </row>
    <row r="411" spans="4:4" x14ac:dyDescent="0.25">
      <c r="D411" s="22" t="s">
        <v>352</v>
      </c>
    </row>
    <row r="412" spans="4:4" x14ac:dyDescent="0.25">
      <c r="D412" s="22" t="s">
        <v>65</v>
      </c>
    </row>
    <row r="413" spans="4:4" x14ac:dyDescent="0.25">
      <c r="D413" s="22" t="s">
        <v>353</v>
      </c>
    </row>
    <row r="414" spans="4:4" x14ac:dyDescent="0.25">
      <c r="D414" s="22" t="s">
        <v>68</v>
      </c>
    </row>
    <row r="415" spans="4:4" x14ac:dyDescent="0.25">
      <c r="D415" s="22" t="s">
        <v>69</v>
      </c>
    </row>
    <row r="416" spans="4:4" x14ac:dyDescent="0.25">
      <c r="D416" s="22" t="s">
        <v>90</v>
      </c>
    </row>
    <row r="417" spans="4:4" x14ac:dyDescent="0.25">
      <c r="D417" s="22" t="s">
        <v>354</v>
      </c>
    </row>
    <row r="418" spans="4:4" x14ac:dyDescent="0.25">
      <c r="D418" s="22" t="s">
        <v>355</v>
      </c>
    </row>
    <row r="419" spans="4:4" x14ac:dyDescent="0.25">
      <c r="D419" s="22" t="s">
        <v>356</v>
      </c>
    </row>
    <row r="420" spans="4:4" x14ac:dyDescent="0.25">
      <c r="D420" s="22" t="s">
        <v>357</v>
      </c>
    </row>
    <row r="421" spans="4:4" x14ac:dyDescent="0.25">
      <c r="D421" s="22" t="s">
        <v>62</v>
      </c>
    </row>
    <row r="422" spans="4:4" x14ac:dyDescent="0.25">
      <c r="D422" s="22" t="s">
        <v>184</v>
      </c>
    </row>
    <row r="423" spans="4:4" x14ac:dyDescent="0.25">
      <c r="D423" s="22" t="s">
        <v>358</v>
      </c>
    </row>
    <row r="424" spans="4:4" x14ac:dyDescent="0.25">
      <c r="D424" s="22" t="s">
        <v>67</v>
      </c>
    </row>
    <row r="425" spans="4:4" x14ac:dyDescent="0.25">
      <c r="D425" s="22" t="s">
        <v>359</v>
      </c>
    </row>
    <row r="426" spans="4:4" x14ac:dyDescent="0.25">
      <c r="D426" s="22" t="s">
        <v>360</v>
      </c>
    </row>
    <row r="427" spans="4:4" x14ac:dyDescent="0.25">
      <c r="D427" s="22" t="s">
        <v>310</v>
      </c>
    </row>
    <row r="428" spans="4:4" x14ac:dyDescent="0.25">
      <c r="D428" s="22" t="s">
        <v>361</v>
      </c>
    </row>
    <row r="429" spans="4:4" x14ac:dyDescent="0.25">
      <c r="D429" s="22" t="s">
        <v>362</v>
      </c>
    </row>
    <row r="430" spans="4:4" x14ac:dyDescent="0.25">
      <c r="D430" s="22" t="s">
        <v>363</v>
      </c>
    </row>
    <row r="431" spans="4:4" x14ac:dyDescent="0.25">
      <c r="D431" s="22" t="s">
        <v>364</v>
      </c>
    </row>
    <row r="432" spans="4:4" x14ac:dyDescent="0.25">
      <c r="D432" s="22" t="s">
        <v>365</v>
      </c>
    </row>
    <row r="433" spans="2:4" x14ac:dyDescent="0.25">
      <c r="D433" s="22" t="s">
        <v>366</v>
      </c>
    </row>
    <row r="434" spans="2:4" x14ac:dyDescent="0.25">
      <c r="C434" s="22" t="s">
        <v>111</v>
      </c>
    </row>
    <row r="435" spans="2:4" x14ac:dyDescent="0.25">
      <c r="D435" s="22" t="s">
        <v>137</v>
      </c>
    </row>
    <row r="436" spans="2:4" x14ac:dyDescent="0.25">
      <c r="B436" s="22" t="s">
        <v>138</v>
      </c>
    </row>
    <row r="437" spans="2:4" x14ac:dyDescent="0.25">
      <c r="C437" s="22" t="s">
        <v>103</v>
      </c>
    </row>
    <row r="438" spans="2:4" x14ac:dyDescent="0.25">
      <c r="D438" s="22" t="s">
        <v>367</v>
      </c>
    </row>
    <row r="439" spans="2:4" x14ac:dyDescent="0.25">
      <c r="D439" s="22" t="s">
        <v>368</v>
      </c>
    </row>
    <row r="440" spans="2:4" x14ac:dyDescent="0.25">
      <c r="D440" s="22" t="s">
        <v>369</v>
      </c>
    </row>
    <row r="441" spans="2:4" x14ac:dyDescent="0.25">
      <c r="D441" s="22" t="s">
        <v>370</v>
      </c>
    </row>
    <row r="442" spans="2:4" x14ac:dyDescent="0.25">
      <c r="C442" s="22" t="s">
        <v>111</v>
      </c>
    </row>
    <row r="443" spans="2:4" x14ac:dyDescent="0.25">
      <c r="D443" s="22" t="s">
        <v>137</v>
      </c>
    </row>
    <row r="444" spans="2:4" x14ac:dyDescent="0.25">
      <c r="B444" s="22" t="s">
        <v>140</v>
      </c>
    </row>
    <row r="445" spans="2:4" x14ac:dyDescent="0.25">
      <c r="C445" s="22" t="s">
        <v>103</v>
      </c>
    </row>
    <row r="446" spans="2:4" x14ac:dyDescent="0.25">
      <c r="D446" s="22" t="s">
        <v>367</v>
      </c>
    </row>
    <row r="447" spans="2:4" x14ac:dyDescent="0.25">
      <c r="D447" s="22" t="s">
        <v>368</v>
      </c>
    </row>
    <row r="448" spans="2:4" x14ac:dyDescent="0.25">
      <c r="D448" s="22" t="s">
        <v>369</v>
      </c>
    </row>
    <row r="449" spans="2:4" x14ac:dyDescent="0.25">
      <c r="D449" s="22" t="s">
        <v>370</v>
      </c>
    </row>
    <row r="450" spans="2:4" x14ac:dyDescent="0.25">
      <c r="C450" s="22" t="s">
        <v>111</v>
      </c>
    </row>
    <row r="451" spans="2:4" x14ac:dyDescent="0.25">
      <c r="D451" s="22" t="s">
        <v>137</v>
      </c>
    </row>
    <row r="452" spans="2:4" x14ac:dyDescent="0.25">
      <c r="B452" s="22" t="s">
        <v>141</v>
      </c>
    </row>
    <row r="453" spans="2:4" x14ac:dyDescent="0.25">
      <c r="C453" s="22" t="s">
        <v>103</v>
      </c>
    </row>
    <row r="454" spans="2:4" x14ac:dyDescent="0.25">
      <c r="D454" s="22" t="s">
        <v>139</v>
      </c>
    </row>
    <row r="455" spans="2:4" x14ac:dyDescent="0.25">
      <c r="C455" s="22" t="s">
        <v>111</v>
      </c>
    </row>
    <row r="456" spans="2:4" x14ac:dyDescent="0.25">
      <c r="D456" s="22" t="s">
        <v>137</v>
      </c>
    </row>
    <row r="457" spans="2:4" x14ac:dyDescent="0.25">
      <c r="B457" s="22" t="s">
        <v>142</v>
      </c>
    </row>
    <row r="458" spans="2:4" x14ac:dyDescent="0.25">
      <c r="C458" s="22" t="s">
        <v>103</v>
      </c>
    </row>
    <row r="459" spans="2:4" x14ac:dyDescent="0.25">
      <c r="D459" s="22" t="s">
        <v>139</v>
      </c>
    </row>
    <row r="460" spans="2:4" x14ac:dyDescent="0.25">
      <c r="C460" s="22" t="s">
        <v>111</v>
      </c>
    </row>
    <row r="461" spans="2:4" x14ac:dyDescent="0.25">
      <c r="D461" s="22" t="s">
        <v>137</v>
      </c>
    </row>
    <row r="462" spans="2:4" x14ac:dyDescent="0.25">
      <c r="B462" s="22" t="s">
        <v>143</v>
      </c>
    </row>
    <row r="463" spans="2:4" x14ac:dyDescent="0.25">
      <c r="C463" s="22" t="s">
        <v>103</v>
      </c>
    </row>
    <row r="464" spans="2:4" x14ac:dyDescent="0.25">
      <c r="D464" s="22" t="s">
        <v>139</v>
      </c>
    </row>
    <row r="465" spans="2:4" x14ac:dyDescent="0.25">
      <c r="C465" s="22" t="s">
        <v>111</v>
      </c>
    </row>
    <row r="466" spans="2:4" x14ac:dyDescent="0.25">
      <c r="D466" s="22" t="s">
        <v>137</v>
      </c>
    </row>
    <row r="467" spans="2:4" x14ac:dyDescent="0.25">
      <c r="B467" s="22" t="s">
        <v>144</v>
      </c>
    </row>
    <row r="468" spans="2:4" x14ac:dyDescent="0.25">
      <c r="C468" s="22" t="s">
        <v>103</v>
      </c>
    </row>
    <row r="469" spans="2:4" x14ac:dyDescent="0.25">
      <c r="D469" s="22" t="s">
        <v>139</v>
      </c>
    </row>
    <row r="470" spans="2:4" x14ac:dyDescent="0.25">
      <c r="C470" s="22" t="s">
        <v>111</v>
      </c>
    </row>
    <row r="471" spans="2:4" x14ac:dyDescent="0.25">
      <c r="D471" s="22" t="s">
        <v>137</v>
      </c>
    </row>
  </sheetData>
  <mergeCells count="1">
    <mergeCell ref="B2: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C138D-098B-4DDE-8347-E5E05F1D88C4}">
  <dimension ref="B1:L60"/>
  <sheetViews>
    <sheetView zoomScale="130" zoomScaleNormal="130" workbookViewId="0"/>
  </sheetViews>
  <sheetFormatPr defaultRowHeight="14.4" x14ac:dyDescent="0.3"/>
  <sheetData>
    <row r="1" spans="2:11" ht="15" thickBot="1" x14ac:dyDescent="0.35"/>
    <row r="2" spans="2:11" ht="15" thickBot="1" x14ac:dyDescent="0.35">
      <c r="B2" s="46" t="s">
        <v>371</v>
      </c>
      <c r="C2" s="47"/>
      <c r="D2" s="48"/>
    </row>
    <row r="3" spans="2:11" ht="16.2" thickBot="1" x14ac:dyDescent="0.35">
      <c r="B3" s="72" t="s">
        <v>372</v>
      </c>
      <c r="C3" s="73"/>
      <c r="D3" s="73"/>
      <c r="E3" s="73"/>
      <c r="F3" s="73"/>
      <c r="G3" s="73"/>
      <c r="H3" s="73"/>
      <c r="I3" s="73"/>
      <c r="J3" s="73"/>
      <c r="K3" s="74"/>
    </row>
    <row r="4" spans="2:11" ht="16.2" thickBot="1" x14ac:dyDescent="0.35">
      <c r="B4" s="75" t="s">
        <v>373</v>
      </c>
      <c r="C4" s="72" t="s">
        <v>374</v>
      </c>
      <c r="D4" s="73"/>
      <c r="E4" s="74"/>
      <c r="F4" s="72" t="s">
        <v>375</v>
      </c>
      <c r="G4" s="73"/>
      <c r="H4" s="74"/>
      <c r="I4" s="72" t="s">
        <v>376</v>
      </c>
      <c r="J4" s="73"/>
      <c r="K4" s="74"/>
    </row>
    <row r="5" spans="2:11" ht="15" customHeight="1" x14ac:dyDescent="0.3">
      <c r="B5" s="76"/>
      <c r="C5" s="78" t="s">
        <v>377</v>
      </c>
      <c r="D5" s="78" t="s">
        <v>385</v>
      </c>
      <c r="E5" s="78" t="s">
        <v>386</v>
      </c>
      <c r="F5" s="78" t="s">
        <v>377</v>
      </c>
      <c r="G5" s="78" t="s">
        <v>385</v>
      </c>
      <c r="H5" s="78" t="s">
        <v>386</v>
      </c>
      <c r="I5" s="78" t="s">
        <v>377</v>
      </c>
      <c r="J5" s="78" t="s">
        <v>385</v>
      </c>
      <c r="K5" s="78" t="s">
        <v>386</v>
      </c>
    </row>
    <row r="6" spans="2:11" ht="15.75" customHeight="1" thickBot="1" x14ac:dyDescent="0.35">
      <c r="B6" s="77"/>
      <c r="C6" s="79"/>
      <c r="D6" s="79"/>
      <c r="E6" s="79"/>
      <c r="F6" s="79"/>
      <c r="G6" s="79"/>
      <c r="H6" s="79"/>
      <c r="I6" s="79"/>
      <c r="J6" s="79"/>
      <c r="K6" s="79"/>
    </row>
    <row r="7" spans="2:11" ht="16.2" thickBot="1" x14ac:dyDescent="0.35">
      <c r="B7" s="50">
        <v>2014</v>
      </c>
      <c r="C7" s="69" t="s">
        <v>400</v>
      </c>
      <c r="D7" s="70"/>
      <c r="E7" s="70"/>
      <c r="F7" s="70"/>
      <c r="G7" s="70"/>
      <c r="H7" s="70"/>
      <c r="I7" s="70"/>
      <c r="J7" s="70"/>
      <c r="K7" s="71"/>
    </row>
    <row r="8" spans="2:11" ht="16.2" thickBot="1" x14ac:dyDescent="0.35">
      <c r="B8" s="49">
        <v>2019</v>
      </c>
      <c r="C8" s="51">
        <v>284.94060519503319</v>
      </c>
      <c r="D8" s="69">
        <v>194.18685514861872</v>
      </c>
      <c r="E8" s="71"/>
      <c r="F8" s="51">
        <v>89.758781350605716</v>
      </c>
      <c r="G8" s="69">
        <v>102.55925621148913</v>
      </c>
      <c r="H8" s="71"/>
      <c r="I8" s="51">
        <v>896.61607866977738</v>
      </c>
      <c r="J8" s="69">
        <v>857.31346568772926</v>
      </c>
      <c r="K8" s="71"/>
    </row>
    <row r="9" spans="2:11" ht="16.2" thickBot="1" x14ac:dyDescent="0.35">
      <c r="B9" s="49">
        <v>2024</v>
      </c>
      <c r="C9" s="51">
        <v>249.11076599489158</v>
      </c>
      <c r="D9" s="69">
        <v>200.52152719877071</v>
      </c>
      <c r="E9" s="71"/>
      <c r="F9" s="51">
        <v>97.64609839064785</v>
      </c>
      <c r="G9" s="69">
        <v>99.313203283993346</v>
      </c>
      <c r="H9" s="71"/>
      <c r="I9" s="51">
        <v>935.38095940933124</v>
      </c>
      <c r="J9" s="69">
        <v>1043.882265216319</v>
      </c>
      <c r="K9" s="71"/>
    </row>
    <row r="10" spans="2:11" x14ac:dyDescent="0.3">
      <c r="B10" t="s">
        <v>388</v>
      </c>
    </row>
    <row r="12" spans="2:11" ht="15" thickBot="1" x14ac:dyDescent="0.35"/>
    <row r="13" spans="2:11" ht="15" thickBot="1" x14ac:dyDescent="0.35">
      <c r="B13" s="46" t="s">
        <v>380</v>
      </c>
      <c r="C13" s="47"/>
      <c r="D13" s="48"/>
    </row>
    <row r="14" spans="2:11" ht="16.5" customHeight="1" thickBot="1" x14ac:dyDescent="0.35">
      <c r="B14" s="72" t="s">
        <v>372</v>
      </c>
      <c r="C14" s="73"/>
      <c r="D14" s="73"/>
      <c r="E14" s="73"/>
      <c r="F14" s="73"/>
      <c r="G14" s="73"/>
      <c r="H14" s="73"/>
      <c r="I14" s="73"/>
      <c r="J14" s="73"/>
      <c r="K14" s="74"/>
    </row>
    <row r="15" spans="2:11" ht="16.2" thickBot="1" x14ac:dyDescent="0.35">
      <c r="B15" s="75" t="s">
        <v>373</v>
      </c>
      <c r="C15" s="72" t="s">
        <v>374</v>
      </c>
      <c r="D15" s="73"/>
      <c r="E15" s="74"/>
      <c r="F15" s="72" t="s">
        <v>375</v>
      </c>
      <c r="G15" s="73"/>
      <c r="H15" s="74"/>
      <c r="I15" s="72" t="s">
        <v>376</v>
      </c>
      <c r="J15" s="73"/>
      <c r="K15" s="74"/>
    </row>
    <row r="16" spans="2:11" ht="15" customHeight="1" x14ac:dyDescent="0.3">
      <c r="B16" s="76"/>
      <c r="C16" s="78" t="s">
        <v>377</v>
      </c>
      <c r="D16" s="78" t="s">
        <v>385</v>
      </c>
      <c r="E16" s="78" t="s">
        <v>386</v>
      </c>
      <c r="F16" s="78" t="s">
        <v>377</v>
      </c>
      <c r="G16" s="78" t="s">
        <v>385</v>
      </c>
      <c r="H16" s="78" t="s">
        <v>386</v>
      </c>
      <c r="I16" s="78" t="s">
        <v>377</v>
      </c>
      <c r="J16" s="78" t="s">
        <v>385</v>
      </c>
      <c r="K16" s="78" t="s">
        <v>386</v>
      </c>
    </row>
    <row r="17" spans="2:12" ht="15.75" customHeight="1" thickBot="1" x14ac:dyDescent="0.35">
      <c r="B17" s="77"/>
      <c r="C17" s="79"/>
      <c r="D17" s="79"/>
      <c r="E17" s="79"/>
      <c r="F17" s="79"/>
      <c r="G17" s="79"/>
      <c r="H17" s="79"/>
      <c r="I17" s="79"/>
      <c r="J17" s="79"/>
      <c r="K17" s="79"/>
    </row>
    <row r="18" spans="2:12" ht="16.2" thickBot="1" x14ac:dyDescent="0.35">
      <c r="B18" s="50">
        <v>2014</v>
      </c>
      <c r="C18" s="69" t="s">
        <v>400</v>
      </c>
      <c r="D18" s="70"/>
      <c r="E18" s="70"/>
      <c r="F18" s="70"/>
      <c r="G18" s="70"/>
      <c r="H18" s="70"/>
      <c r="I18" s="70"/>
      <c r="J18" s="70"/>
      <c r="K18" s="71"/>
      <c r="L18" s="55"/>
    </row>
    <row r="19" spans="2:12" ht="16.2" thickBot="1" x14ac:dyDescent="0.35">
      <c r="B19" s="49">
        <v>2019</v>
      </c>
      <c r="C19" s="51">
        <v>92.439000000000007</v>
      </c>
      <c r="D19" s="69">
        <v>336.01399999999995</v>
      </c>
      <c r="E19" s="71"/>
      <c r="F19" s="51">
        <v>272.01900000000001</v>
      </c>
      <c r="G19" s="69">
        <v>321.34499999999997</v>
      </c>
      <c r="H19" s="71"/>
      <c r="I19" s="51">
        <v>0</v>
      </c>
      <c r="J19" s="69">
        <v>0</v>
      </c>
      <c r="K19" s="71"/>
    </row>
    <row r="20" spans="2:12" ht="16.2" thickBot="1" x14ac:dyDescent="0.35">
      <c r="B20" s="49">
        <v>2024</v>
      </c>
      <c r="C20" s="51">
        <v>234.56335179025879</v>
      </c>
      <c r="D20" s="69">
        <v>581.79285516274513</v>
      </c>
      <c r="E20" s="71"/>
      <c r="F20" s="51">
        <v>222.88855227672906</v>
      </c>
      <c r="G20" s="69">
        <v>563.2683193674967</v>
      </c>
      <c r="H20" s="71"/>
      <c r="I20" s="51">
        <v>0</v>
      </c>
      <c r="J20" s="69">
        <v>0</v>
      </c>
      <c r="K20" s="71"/>
    </row>
    <row r="21" spans="2:12" x14ac:dyDescent="0.3">
      <c r="B21" t="s">
        <v>388</v>
      </c>
    </row>
    <row r="23" spans="2:12" ht="15" thickBot="1" x14ac:dyDescent="0.35"/>
    <row r="24" spans="2:12" ht="15" thickBot="1" x14ac:dyDescent="0.35">
      <c r="B24" s="46" t="s">
        <v>381</v>
      </c>
      <c r="C24" s="47"/>
      <c r="D24" s="53"/>
      <c r="E24" s="47"/>
      <c r="F24" s="47"/>
      <c r="G24" s="47"/>
    </row>
    <row r="25" spans="2:12" ht="16.5" customHeight="1" thickBot="1" x14ac:dyDescent="0.35">
      <c r="B25" s="72" t="s">
        <v>372</v>
      </c>
      <c r="C25" s="73"/>
      <c r="D25" s="73"/>
      <c r="E25" s="73"/>
      <c r="F25" s="73"/>
      <c r="G25" s="73"/>
      <c r="H25" s="73"/>
      <c r="I25" s="73"/>
      <c r="J25" s="73"/>
      <c r="K25" s="74"/>
    </row>
    <row r="26" spans="2:12" ht="16.2" thickBot="1" x14ac:dyDescent="0.35">
      <c r="B26" s="75" t="s">
        <v>373</v>
      </c>
      <c r="C26" s="72" t="s">
        <v>374</v>
      </c>
      <c r="D26" s="73"/>
      <c r="E26" s="74"/>
      <c r="F26" s="72" t="s">
        <v>375</v>
      </c>
      <c r="G26" s="73"/>
      <c r="H26" s="74"/>
      <c r="I26" s="72" t="s">
        <v>376</v>
      </c>
      <c r="J26" s="73"/>
      <c r="K26" s="74"/>
    </row>
    <row r="27" spans="2:12" ht="15" customHeight="1" x14ac:dyDescent="0.3">
      <c r="B27" s="76"/>
      <c r="C27" s="78" t="s">
        <v>377</v>
      </c>
      <c r="D27" s="78" t="s">
        <v>378</v>
      </c>
      <c r="E27" s="78" t="s">
        <v>379</v>
      </c>
      <c r="F27" s="78" t="s">
        <v>377</v>
      </c>
      <c r="G27" s="78" t="s">
        <v>378</v>
      </c>
      <c r="H27" s="78" t="s">
        <v>379</v>
      </c>
      <c r="I27" s="78" t="s">
        <v>377</v>
      </c>
      <c r="J27" s="78" t="s">
        <v>378</v>
      </c>
      <c r="K27" s="78" t="s">
        <v>379</v>
      </c>
    </row>
    <row r="28" spans="2:12" ht="15.75" customHeight="1" thickBot="1" x14ac:dyDescent="0.35">
      <c r="B28" s="77"/>
      <c r="C28" s="79"/>
      <c r="D28" s="79"/>
      <c r="E28" s="79"/>
      <c r="F28" s="79"/>
      <c r="G28" s="79"/>
      <c r="H28" s="79"/>
      <c r="I28" s="79"/>
      <c r="J28" s="79"/>
      <c r="K28" s="79"/>
    </row>
    <row r="29" spans="2:12" ht="16.2" thickBot="1" x14ac:dyDescent="0.35">
      <c r="B29" s="50">
        <v>2014</v>
      </c>
      <c r="C29" s="69" t="s">
        <v>400</v>
      </c>
      <c r="D29" s="70"/>
      <c r="E29" s="70"/>
      <c r="F29" s="70"/>
      <c r="G29" s="70"/>
      <c r="H29" s="70"/>
      <c r="I29" s="70"/>
      <c r="J29" s="70"/>
      <c r="K29" s="71"/>
      <c r="L29" s="55"/>
    </row>
    <row r="30" spans="2:12" ht="16.2" thickBot="1" x14ac:dyDescent="0.35">
      <c r="B30" s="49">
        <v>2019</v>
      </c>
      <c r="C30" s="51">
        <v>102.32085532132582</v>
      </c>
      <c r="D30" s="69">
        <v>265.98742869571515</v>
      </c>
      <c r="E30" s="71"/>
      <c r="F30" s="51">
        <v>15.302255774664202</v>
      </c>
      <c r="G30" s="69">
        <v>39.778866722381409</v>
      </c>
      <c r="H30" s="71"/>
      <c r="I30" s="51">
        <v>791.2915565994839</v>
      </c>
      <c r="J30" s="69">
        <v>2056.9961600453862</v>
      </c>
      <c r="K30" s="71"/>
    </row>
    <row r="31" spans="2:12" ht="16.2" thickBot="1" x14ac:dyDescent="0.35">
      <c r="B31" s="49">
        <v>2024</v>
      </c>
      <c r="C31" s="51">
        <v>339.48672695844158</v>
      </c>
      <c r="D31" s="69">
        <v>161.64014409020453</v>
      </c>
      <c r="E31" s="71"/>
      <c r="F31" s="51">
        <v>0</v>
      </c>
      <c r="G31" s="69">
        <v>0</v>
      </c>
      <c r="H31" s="71"/>
      <c r="I31" s="51">
        <v>2731.47216414583</v>
      </c>
      <c r="J31" s="69">
        <v>1168.64618516364</v>
      </c>
      <c r="K31" s="71"/>
    </row>
    <row r="32" spans="2:12" x14ac:dyDescent="0.3">
      <c r="B32" s="80" t="s">
        <v>382</v>
      </c>
      <c r="C32" s="80"/>
      <c r="D32" s="80"/>
      <c r="E32" s="80"/>
      <c r="F32" s="80"/>
      <c r="G32" s="80"/>
      <c r="H32" s="80"/>
      <c r="I32" s="80"/>
      <c r="J32" s="80"/>
      <c r="K32" s="80"/>
    </row>
    <row r="33" spans="2:11" x14ac:dyDescent="0.3">
      <c r="B33" s="81"/>
      <c r="C33" s="81"/>
      <c r="D33" s="81"/>
      <c r="E33" s="81"/>
      <c r="F33" s="81"/>
      <c r="G33" s="81"/>
      <c r="H33" s="81"/>
      <c r="I33" s="81"/>
      <c r="J33" s="81"/>
      <c r="K33" s="81"/>
    </row>
    <row r="34" spans="2:11" x14ac:dyDescent="0.3">
      <c r="B34" t="s">
        <v>389</v>
      </c>
    </row>
    <row r="36" spans="2:11" ht="15" thickBot="1" x14ac:dyDescent="0.35"/>
    <row r="37" spans="2:11" ht="15" thickBot="1" x14ac:dyDescent="0.35">
      <c r="B37" s="46" t="s">
        <v>383</v>
      </c>
      <c r="C37" s="47"/>
      <c r="D37" s="53"/>
      <c r="E37" s="47"/>
      <c r="F37" s="47"/>
      <c r="G37" s="47"/>
    </row>
    <row r="38" spans="2:11" ht="16.5" customHeight="1" thickBot="1" x14ac:dyDescent="0.35">
      <c r="B38" s="72" t="s">
        <v>372</v>
      </c>
      <c r="C38" s="73"/>
      <c r="D38" s="73"/>
      <c r="E38" s="73"/>
      <c r="F38" s="73"/>
      <c r="G38" s="73"/>
      <c r="H38" s="73"/>
      <c r="I38" s="73"/>
      <c r="J38" s="73"/>
      <c r="K38" s="74"/>
    </row>
    <row r="39" spans="2:11" ht="16.2" thickBot="1" x14ac:dyDescent="0.35">
      <c r="B39" s="75" t="s">
        <v>373</v>
      </c>
      <c r="C39" s="72" t="s">
        <v>374</v>
      </c>
      <c r="D39" s="73"/>
      <c r="E39" s="74"/>
      <c r="F39" s="72" t="s">
        <v>375</v>
      </c>
      <c r="G39" s="73"/>
      <c r="H39" s="74"/>
      <c r="I39" s="72" t="s">
        <v>376</v>
      </c>
      <c r="J39" s="73"/>
      <c r="K39" s="74"/>
    </row>
    <row r="40" spans="2:11" ht="15" customHeight="1" x14ac:dyDescent="0.3">
      <c r="B40" s="76"/>
      <c r="C40" s="78" t="s">
        <v>377</v>
      </c>
      <c r="D40" s="78" t="s">
        <v>378</v>
      </c>
      <c r="E40" s="78" t="s">
        <v>379</v>
      </c>
      <c r="F40" s="78" t="s">
        <v>377</v>
      </c>
      <c r="G40" s="78" t="s">
        <v>378</v>
      </c>
      <c r="H40" s="78" t="s">
        <v>379</v>
      </c>
      <c r="I40" s="78" t="s">
        <v>377</v>
      </c>
      <c r="J40" s="78" t="s">
        <v>378</v>
      </c>
      <c r="K40" s="78" t="s">
        <v>379</v>
      </c>
    </row>
    <row r="41" spans="2:11" ht="15.75" customHeight="1" thickBot="1" x14ac:dyDescent="0.35">
      <c r="B41" s="77"/>
      <c r="C41" s="79"/>
      <c r="D41" s="79"/>
      <c r="E41" s="79"/>
      <c r="F41" s="79"/>
      <c r="G41" s="79"/>
      <c r="H41" s="79"/>
      <c r="I41" s="79"/>
      <c r="J41" s="79"/>
      <c r="K41" s="79"/>
    </row>
    <row r="42" spans="2:11" ht="16.2" thickBot="1" x14ac:dyDescent="0.35">
      <c r="B42" s="50" t="s">
        <v>387</v>
      </c>
      <c r="C42" s="69" t="s">
        <v>400</v>
      </c>
      <c r="D42" s="70"/>
      <c r="E42" s="70"/>
      <c r="F42" s="70"/>
      <c r="G42" s="70"/>
      <c r="H42" s="70"/>
      <c r="I42" s="70"/>
      <c r="J42" s="70"/>
      <c r="K42" s="71"/>
    </row>
    <row r="43" spans="2:11" ht="16.2" thickBot="1" x14ac:dyDescent="0.35">
      <c r="B43" s="54">
        <v>2019</v>
      </c>
      <c r="C43" s="52">
        <v>70.574411624165919</v>
      </c>
      <c r="D43" s="69">
        <v>2.7146338771062761</v>
      </c>
      <c r="E43" s="71"/>
      <c r="F43" s="52">
        <v>49.808516607855786</v>
      </c>
      <c r="G43" s="69">
        <v>0</v>
      </c>
      <c r="H43" s="71"/>
      <c r="I43" s="52">
        <v>0</v>
      </c>
      <c r="J43" s="69">
        <v>0</v>
      </c>
      <c r="K43" s="71"/>
    </row>
    <row r="44" spans="2:11" ht="16.2" thickBot="1" x14ac:dyDescent="0.35">
      <c r="B44" s="49">
        <v>2024</v>
      </c>
      <c r="C44" s="51">
        <v>170.79639822771756</v>
      </c>
      <c r="D44" s="69">
        <v>14.363111658575946</v>
      </c>
      <c r="E44" s="71"/>
      <c r="F44" s="51">
        <v>165.84300363758615</v>
      </c>
      <c r="G44" s="69">
        <v>70.18051067463108</v>
      </c>
      <c r="H44" s="71"/>
      <c r="I44" s="52">
        <v>0</v>
      </c>
      <c r="J44" s="69">
        <v>0</v>
      </c>
      <c r="K44" s="71"/>
    </row>
    <row r="45" spans="2:11" x14ac:dyDescent="0.3">
      <c r="B45" s="80" t="s">
        <v>382</v>
      </c>
      <c r="C45" s="80"/>
      <c r="D45" s="80"/>
      <c r="E45" s="80"/>
      <c r="F45" s="80"/>
      <c r="G45" s="80"/>
      <c r="H45" s="80"/>
      <c r="I45" s="80"/>
      <c r="J45" s="80"/>
      <c r="K45" s="80"/>
    </row>
    <row r="46" spans="2:11" x14ac:dyDescent="0.3">
      <c r="B46" s="81"/>
      <c r="C46" s="81"/>
      <c r="D46" s="81"/>
      <c r="E46" s="81"/>
      <c r="F46" s="81"/>
      <c r="G46" s="81"/>
      <c r="H46" s="81"/>
      <c r="I46" s="81"/>
      <c r="J46" s="81"/>
      <c r="K46" s="81"/>
    </row>
    <row r="47" spans="2:11" x14ac:dyDescent="0.3">
      <c r="B47" t="s">
        <v>389</v>
      </c>
    </row>
    <row r="49" spans="2:11" ht="15" thickBot="1" x14ac:dyDescent="0.35"/>
    <row r="50" spans="2:11" ht="15" thickBot="1" x14ac:dyDescent="0.35">
      <c r="B50" s="46" t="s">
        <v>384</v>
      </c>
      <c r="C50" s="47"/>
      <c r="D50" s="53"/>
      <c r="E50" s="47"/>
      <c r="F50" s="47"/>
      <c r="G50" s="47"/>
    </row>
    <row r="51" spans="2:11" ht="16.5" customHeight="1" thickBot="1" x14ac:dyDescent="0.35">
      <c r="B51" s="72" t="s">
        <v>372</v>
      </c>
      <c r="C51" s="73"/>
      <c r="D51" s="73"/>
      <c r="E51" s="73"/>
      <c r="F51" s="73"/>
      <c r="G51" s="73"/>
      <c r="H51" s="73"/>
      <c r="I51" s="73"/>
      <c r="J51" s="73"/>
      <c r="K51" s="74"/>
    </row>
    <row r="52" spans="2:11" ht="16.2" thickBot="1" x14ac:dyDescent="0.35">
      <c r="B52" s="75" t="s">
        <v>373</v>
      </c>
      <c r="C52" s="72" t="s">
        <v>374</v>
      </c>
      <c r="D52" s="73"/>
      <c r="E52" s="74"/>
      <c r="F52" s="72" t="s">
        <v>375</v>
      </c>
      <c r="G52" s="73"/>
      <c r="H52" s="74"/>
      <c r="I52" s="72" t="s">
        <v>376</v>
      </c>
      <c r="J52" s="73"/>
      <c r="K52" s="74"/>
    </row>
    <row r="53" spans="2:11" ht="15" customHeight="1" x14ac:dyDescent="0.3">
      <c r="B53" s="76"/>
      <c r="C53" s="78" t="s">
        <v>377</v>
      </c>
      <c r="D53" s="78" t="s">
        <v>378</v>
      </c>
      <c r="E53" s="78" t="s">
        <v>379</v>
      </c>
      <c r="F53" s="78" t="s">
        <v>377</v>
      </c>
      <c r="G53" s="78" t="s">
        <v>378</v>
      </c>
      <c r="H53" s="78" t="s">
        <v>379</v>
      </c>
      <c r="I53" s="78" t="s">
        <v>377</v>
      </c>
      <c r="J53" s="78" t="s">
        <v>378</v>
      </c>
      <c r="K53" s="78" t="s">
        <v>379</v>
      </c>
    </row>
    <row r="54" spans="2:11" ht="15.75" customHeight="1" thickBot="1" x14ac:dyDescent="0.35">
      <c r="B54" s="77"/>
      <c r="C54" s="79"/>
      <c r="D54" s="79"/>
      <c r="E54" s="79"/>
      <c r="F54" s="79"/>
      <c r="G54" s="79"/>
      <c r="H54" s="79"/>
      <c r="I54" s="79"/>
      <c r="J54" s="79"/>
      <c r="K54" s="79"/>
    </row>
    <row r="55" spans="2:11" ht="16.2" thickBot="1" x14ac:dyDescent="0.35">
      <c r="B55" s="50">
        <v>2014</v>
      </c>
      <c r="C55" s="69" t="s">
        <v>400</v>
      </c>
      <c r="D55" s="70"/>
      <c r="E55" s="70"/>
      <c r="F55" s="70"/>
      <c r="G55" s="70"/>
      <c r="H55" s="70"/>
      <c r="I55" s="70"/>
      <c r="J55" s="70"/>
      <c r="K55" s="71"/>
    </row>
    <row r="56" spans="2:11" ht="16.2" thickBot="1" x14ac:dyDescent="0.35">
      <c r="B56" s="50">
        <v>2019</v>
      </c>
      <c r="C56" s="51" t="s">
        <v>32</v>
      </c>
      <c r="D56" s="69">
        <v>210.75</v>
      </c>
      <c r="E56" s="71"/>
      <c r="F56" s="51" t="s">
        <v>32</v>
      </c>
      <c r="G56" s="69">
        <v>139.59755128091618</v>
      </c>
      <c r="H56" s="71"/>
      <c r="I56" s="51" t="s">
        <v>32</v>
      </c>
      <c r="J56" s="69">
        <v>936.42648000000008</v>
      </c>
      <c r="K56" s="71"/>
    </row>
    <row r="57" spans="2:11" ht="16.2" thickBot="1" x14ac:dyDescent="0.35">
      <c r="B57" s="49">
        <v>2024</v>
      </c>
      <c r="C57" s="51" t="s">
        <v>32</v>
      </c>
      <c r="D57" s="69">
        <v>354.17500000000001</v>
      </c>
      <c r="E57" s="71"/>
      <c r="F57" s="51" t="s">
        <v>32</v>
      </c>
      <c r="G57" s="69">
        <v>291.92661466580768</v>
      </c>
      <c r="H57" s="71"/>
      <c r="I57" s="51" t="s">
        <v>32</v>
      </c>
      <c r="J57" s="69">
        <v>1591.3389999999999</v>
      </c>
      <c r="K57" s="71"/>
    </row>
    <row r="58" spans="2:11" x14ac:dyDescent="0.3">
      <c r="B58" s="80" t="s">
        <v>382</v>
      </c>
      <c r="C58" s="80"/>
      <c r="D58" s="80"/>
      <c r="E58" s="80"/>
      <c r="F58" s="80"/>
      <c r="G58" s="80"/>
      <c r="H58" s="80"/>
      <c r="I58" s="80"/>
      <c r="J58" s="80"/>
      <c r="K58" s="80"/>
    </row>
    <row r="59" spans="2:11" x14ac:dyDescent="0.3">
      <c r="B59" s="81"/>
      <c r="C59" s="81"/>
      <c r="D59" s="81"/>
      <c r="E59" s="81"/>
      <c r="F59" s="81"/>
      <c r="G59" s="81"/>
      <c r="H59" s="81"/>
      <c r="I59" s="81"/>
      <c r="J59" s="81"/>
      <c r="K59" s="81"/>
    </row>
    <row r="60" spans="2:11" x14ac:dyDescent="0.3">
      <c r="B60" t="s">
        <v>389</v>
      </c>
    </row>
  </sheetData>
  <mergeCells count="108">
    <mergeCell ref="B58:K59"/>
    <mergeCell ref="J19:K19"/>
    <mergeCell ref="D56:E56"/>
    <mergeCell ref="G56:H56"/>
    <mergeCell ref="J56:K56"/>
    <mergeCell ref="D57:E57"/>
    <mergeCell ref="G57:H57"/>
    <mergeCell ref="J57:K57"/>
    <mergeCell ref="G53:G54"/>
    <mergeCell ref="H53:H54"/>
    <mergeCell ref="I53:I54"/>
    <mergeCell ref="J53:J54"/>
    <mergeCell ref="K53:K54"/>
    <mergeCell ref="B45:K46"/>
    <mergeCell ref="B51:K51"/>
    <mergeCell ref="B52:B54"/>
    <mergeCell ref="C52:E52"/>
    <mergeCell ref="F52:H52"/>
    <mergeCell ref="I52:K52"/>
    <mergeCell ref="C53:C54"/>
    <mergeCell ref="C42:K42"/>
    <mergeCell ref="D53:D54"/>
    <mergeCell ref="E53:E54"/>
    <mergeCell ref="F53:F54"/>
    <mergeCell ref="D43:E43"/>
    <mergeCell ref="G43:H43"/>
    <mergeCell ref="J43:K43"/>
    <mergeCell ref="D44:E44"/>
    <mergeCell ref="G44:H44"/>
    <mergeCell ref="J44:K44"/>
    <mergeCell ref="G40:G41"/>
    <mergeCell ref="H40:H41"/>
    <mergeCell ref="I40:I41"/>
    <mergeCell ref="J40:J41"/>
    <mergeCell ref="K40:K41"/>
    <mergeCell ref="B32:K33"/>
    <mergeCell ref="B38:K38"/>
    <mergeCell ref="B39:B41"/>
    <mergeCell ref="C39:E39"/>
    <mergeCell ref="F39:H39"/>
    <mergeCell ref="I39:K39"/>
    <mergeCell ref="C40:C41"/>
    <mergeCell ref="D40:D41"/>
    <mergeCell ref="E40:E41"/>
    <mergeCell ref="F40:F41"/>
    <mergeCell ref="J20:K20"/>
    <mergeCell ref="C18:K18"/>
    <mergeCell ref="D30:E30"/>
    <mergeCell ref="G30:H30"/>
    <mergeCell ref="J30:K30"/>
    <mergeCell ref="D31:E31"/>
    <mergeCell ref="G31:H31"/>
    <mergeCell ref="J31:K31"/>
    <mergeCell ref="H27:H28"/>
    <mergeCell ref="I27:I28"/>
    <mergeCell ref="J27:J28"/>
    <mergeCell ref="K27:K28"/>
    <mergeCell ref="C29:K29"/>
    <mergeCell ref="F27:F28"/>
    <mergeCell ref="G27:G28"/>
    <mergeCell ref="D19:E19"/>
    <mergeCell ref="G19:H19"/>
    <mergeCell ref="E16:E17"/>
    <mergeCell ref="F16:F17"/>
    <mergeCell ref="G16:G17"/>
    <mergeCell ref="H16:H17"/>
    <mergeCell ref="I16:I17"/>
    <mergeCell ref="D20:E20"/>
    <mergeCell ref="G20:H20"/>
    <mergeCell ref="C7:K7"/>
    <mergeCell ref="B3:K3"/>
    <mergeCell ref="B4:B6"/>
    <mergeCell ref="C4:E4"/>
    <mergeCell ref="F4:H4"/>
    <mergeCell ref="I4:K4"/>
    <mergeCell ref="C5:C6"/>
    <mergeCell ref="D5:D6"/>
    <mergeCell ref="E5:E6"/>
    <mergeCell ref="F5:F6"/>
    <mergeCell ref="G5:G6"/>
    <mergeCell ref="H5:H6"/>
    <mergeCell ref="I5:I6"/>
    <mergeCell ref="J5:J6"/>
    <mergeCell ref="K5:K6"/>
    <mergeCell ref="C55:K55"/>
    <mergeCell ref="D8:E8"/>
    <mergeCell ref="G8:H8"/>
    <mergeCell ref="J8:K8"/>
    <mergeCell ref="B14:K14"/>
    <mergeCell ref="B15:B17"/>
    <mergeCell ref="C15:E15"/>
    <mergeCell ref="F15:H15"/>
    <mergeCell ref="I15:K15"/>
    <mergeCell ref="C16:C17"/>
    <mergeCell ref="D16:D17"/>
    <mergeCell ref="D9:E9"/>
    <mergeCell ref="G9:H9"/>
    <mergeCell ref="J9:K9"/>
    <mergeCell ref="K16:K17"/>
    <mergeCell ref="J16:J17"/>
    <mergeCell ref="B25:K25"/>
    <mergeCell ref="B26:B28"/>
    <mergeCell ref="C26:E26"/>
    <mergeCell ref="F26:H26"/>
    <mergeCell ref="I26:K26"/>
    <mergeCell ref="C27:C28"/>
    <mergeCell ref="D27:D28"/>
    <mergeCell ref="E27:E2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D3377-677D-43E0-91D5-F896C3953667}">
  <dimension ref="A1:N37"/>
  <sheetViews>
    <sheetView workbookViewId="0">
      <selection activeCell="B18" sqref="B18"/>
    </sheetView>
  </sheetViews>
  <sheetFormatPr defaultRowHeight="14.4" x14ac:dyDescent="0.3"/>
  <cols>
    <col min="2" max="2" width="26.6640625" customWidth="1"/>
    <col min="3" max="3" width="12.33203125" customWidth="1"/>
    <col min="4" max="4" width="13.5546875" customWidth="1"/>
    <col min="5" max="5" width="13.33203125" customWidth="1"/>
    <col min="7" max="7" width="13" customWidth="1"/>
    <col min="8" max="8" width="11.5546875" customWidth="1"/>
    <col min="9" max="9" width="13.6640625" customWidth="1"/>
    <col min="11" max="11" width="13.44140625" customWidth="1"/>
    <col min="12" max="12" width="13" customWidth="1"/>
    <col min="13" max="13" width="14" customWidth="1"/>
  </cols>
  <sheetData>
    <row r="1" spans="1:14" x14ac:dyDescent="0.3">
      <c r="A1" s="1"/>
    </row>
    <row r="2" spans="1:14" x14ac:dyDescent="0.3">
      <c r="A2" t="s">
        <v>5</v>
      </c>
    </row>
    <row r="3" spans="1:14" x14ac:dyDescent="0.3">
      <c r="B3" s="82" t="s">
        <v>13</v>
      </c>
      <c r="C3" s="82"/>
      <c r="D3" s="82"/>
      <c r="E3" s="82"/>
      <c r="F3" s="82"/>
      <c r="G3" s="82"/>
      <c r="H3" s="82"/>
      <c r="I3" s="82"/>
      <c r="J3" s="82"/>
      <c r="K3" s="82"/>
      <c r="L3" s="82"/>
      <c r="M3" s="82"/>
      <c r="N3" s="82"/>
    </row>
    <row r="4" spans="1:14" x14ac:dyDescent="0.3">
      <c r="B4" s="83" t="s">
        <v>0</v>
      </c>
      <c r="C4" s="83" t="s">
        <v>1</v>
      </c>
      <c r="D4" s="83"/>
      <c r="E4" s="83"/>
      <c r="F4" s="83"/>
      <c r="G4" s="83" t="s">
        <v>3</v>
      </c>
      <c r="H4" s="83"/>
      <c r="I4" s="83"/>
      <c r="J4" s="83"/>
      <c r="K4" s="83" t="s">
        <v>4</v>
      </c>
      <c r="L4" s="83"/>
      <c r="M4" s="83"/>
      <c r="N4" s="83"/>
    </row>
    <row r="5" spans="1:14" x14ac:dyDescent="0.3">
      <c r="B5" s="83"/>
      <c r="C5" s="2" t="s">
        <v>390</v>
      </c>
      <c r="D5" s="2" t="s">
        <v>391</v>
      </c>
      <c r="E5" s="2" t="s">
        <v>392</v>
      </c>
      <c r="F5" s="2" t="s">
        <v>2</v>
      </c>
      <c r="G5" s="2" t="s">
        <v>390</v>
      </c>
      <c r="H5" s="2" t="s">
        <v>391</v>
      </c>
      <c r="I5" s="2" t="s">
        <v>392</v>
      </c>
      <c r="J5" s="2" t="s">
        <v>2</v>
      </c>
      <c r="K5" s="2" t="s">
        <v>390</v>
      </c>
      <c r="L5" s="2" t="s">
        <v>391</v>
      </c>
      <c r="M5" s="2" t="s">
        <v>392</v>
      </c>
      <c r="N5" s="2" t="s">
        <v>2</v>
      </c>
    </row>
    <row r="6" spans="1:14" x14ac:dyDescent="0.3">
      <c r="B6" s="4" t="s">
        <v>70</v>
      </c>
      <c r="C6" s="5">
        <v>6057450.1573001649</v>
      </c>
      <c r="D6" s="5">
        <v>20495081.321435556</v>
      </c>
      <c r="E6" s="5">
        <v>-14437631.164135389</v>
      </c>
      <c r="F6" s="6">
        <v>0.2955562879843151</v>
      </c>
      <c r="G6" s="5">
        <v>8720948.0990515351</v>
      </c>
      <c r="H6" s="5">
        <v>10160523.752573315</v>
      </c>
      <c r="I6" s="5">
        <v>-1439575.6535217799</v>
      </c>
      <c r="J6" s="6">
        <v>0.85831678675450329</v>
      </c>
      <c r="K6" s="5">
        <v>18407620.102938503</v>
      </c>
      <c r="L6" s="5">
        <v>5409564.592324893</v>
      </c>
      <c r="M6" s="5">
        <v>12998055.510613609</v>
      </c>
      <c r="N6" s="6">
        <v>3.4027914425969312</v>
      </c>
    </row>
    <row r="7" spans="1:14" x14ac:dyDescent="0.3">
      <c r="B7" s="4" t="s">
        <v>71</v>
      </c>
      <c r="C7" s="5">
        <v>525974.82671747403</v>
      </c>
      <c r="D7" s="5">
        <v>1802222.302658577</v>
      </c>
      <c r="E7" s="5">
        <v>-1276247.475941103</v>
      </c>
      <c r="F7" s="6">
        <v>0.29184791795194959</v>
      </c>
      <c r="G7" s="5">
        <v>525974.82671747403</v>
      </c>
      <c r="H7" s="5">
        <v>867191.85565473628</v>
      </c>
      <c r="I7" s="5">
        <v>-341217.02893726231</v>
      </c>
      <c r="J7" s="6">
        <v>0.60652648348543259</v>
      </c>
      <c r="K7" s="5">
        <v>1408394.7821843249</v>
      </c>
      <c r="L7" s="5">
        <v>473364.33518048422</v>
      </c>
      <c r="M7" s="5">
        <v>935030.4470038407</v>
      </c>
      <c r="N7" s="6">
        <v>2.9752870622315317</v>
      </c>
    </row>
    <row r="8" spans="1:14" x14ac:dyDescent="0.3">
      <c r="B8" s="4" t="s">
        <v>14</v>
      </c>
      <c r="C8" s="5">
        <v>798571.4555082029</v>
      </c>
      <c r="D8" s="5">
        <v>2730328.5027297027</v>
      </c>
      <c r="E8" s="5">
        <v>-1931757.0472214995</v>
      </c>
      <c r="F8" s="6">
        <v>0.29248182213598639</v>
      </c>
      <c r="G8" s="5">
        <v>1179071.1614726847</v>
      </c>
      <c r="H8" s="5">
        <v>1323756.9108121297</v>
      </c>
      <c r="I8" s="5">
        <v>-144685.74933944503</v>
      </c>
      <c r="J8" s="6">
        <v>0.89070066553935512</v>
      </c>
      <c r="K8" s="5">
        <v>2460717.070972431</v>
      </c>
      <c r="L8" s="5">
        <v>673645.77309037617</v>
      </c>
      <c r="M8" s="5">
        <v>1787071.2978820549</v>
      </c>
      <c r="N8" s="6">
        <v>3.6528353168220677</v>
      </c>
    </row>
    <row r="9" spans="1:14" x14ac:dyDescent="0.3">
      <c r="B9" s="10" t="s">
        <v>7</v>
      </c>
      <c r="C9" s="11">
        <v>7381996.4395258417</v>
      </c>
      <c r="D9" s="11">
        <v>25027632.126823835</v>
      </c>
      <c r="E9" s="11">
        <v>-17645635.687297992</v>
      </c>
      <c r="F9" s="12">
        <v>0.29495384949397785</v>
      </c>
      <c r="G9" s="11">
        <v>10425994.087241694</v>
      </c>
      <c r="H9" s="11">
        <v>12351472.519040182</v>
      </c>
      <c r="I9" s="11">
        <v>-1925478.4317984872</v>
      </c>
      <c r="J9" s="12">
        <v>0.84410940243519128</v>
      </c>
      <c r="K9" s="11">
        <v>22276731.95609526</v>
      </c>
      <c r="L9" s="11">
        <v>6556574.7005957542</v>
      </c>
      <c r="M9" s="11">
        <v>15720157.255499505</v>
      </c>
      <c r="N9" s="12">
        <v>3.3976173495089004</v>
      </c>
    </row>
    <row r="10" spans="1:14" x14ac:dyDescent="0.3">
      <c r="B10" s="4" t="s">
        <v>16</v>
      </c>
      <c r="C10" s="5">
        <v>3044747.7078701663</v>
      </c>
      <c r="D10" s="5">
        <v>8454390.1896758508</v>
      </c>
      <c r="E10" s="5">
        <v>-5409642.481805684</v>
      </c>
      <c r="F10" s="6">
        <v>0.36013806313177804</v>
      </c>
      <c r="G10" s="5">
        <v>3044772.877712341</v>
      </c>
      <c r="H10" s="5">
        <v>2859419.4741442832</v>
      </c>
      <c r="I10" s="5">
        <v>185353.40356805781</v>
      </c>
      <c r="J10" s="6">
        <v>1.0648220400133936</v>
      </c>
      <c r="K10" s="5">
        <v>8194787.1369582014</v>
      </c>
      <c r="L10" s="5">
        <v>2599791.2515844605</v>
      </c>
      <c r="M10" s="5">
        <v>5594995.8853737414</v>
      </c>
      <c r="N10" s="6">
        <v>3.1520942814019519</v>
      </c>
    </row>
    <row r="11" spans="1:14" x14ac:dyDescent="0.3">
      <c r="B11" s="4" t="s">
        <v>6</v>
      </c>
      <c r="C11" s="5">
        <v>7833827.2493113577</v>
      </c>
      <c r="D11" s="5">
        <v>22252659.558788944</v>
      </c>
      <c r="E11" s="5">
        <v>-14418832.309477586</v>
      </c>
      <c r="F11" s="6">
        <v>0.35204004396037675</v>
      </c>
      <c r="G11" s="5">
        <v>7833827.2493113577</v>
      </c>
      <c r="H11" s="5">
        <v>7660729.7350475825</v>
      </c>
      <c r="I11" s="5">
        <v>173097.51426377427</v>
      </c>
      <c r="J11" s="6">
        <v>1.02259543414929</v>
      </c>
      <c r="K11" s="5">
        <v>21553622.068538237</v>
      </c>
      <c r="L11" s="5">
        <v>6961692.2447968787</v>
      </c>
      <c r="M11" s="5">
        <v>14591929.823741358</v>
      </c>
      <c r="N11" s="6">
        <v>3.0960320150100382</v>
      </c>
    </row>
    <row r="12" spans="1:14" x14ac:dyDescent="0.3">
      <c r="B12" s="4" t="s">
        <v>15</v>
      </c>
      <c r="C12" s="5">
        <v>6624728.2831292031</v>
      </c>
      <c r="D12" s="5">
        <v>17571762.487993885</v>
      </c>
      <c r="E12" s="5">
        <v>-10947034.204864681</v>
      </c>
      <c r="F12" s="6">
        <v>0.37700989230053772</v>
      </c>
      <c r="G12" s="5">
        <v>6624728.2831292031</v>
      </c>
      <c r="H12" s="5">
        <v>5545841.7568313526</v>
      </c>
      <c r="I12" s="5">
        <v>1078886.5262978505</v>
      </c>
      <c r="J12" s="6">
        <v>1.1945397242842137</v>
      </c>
      <c r="K12" s="5">
        <v>17079001.841041438</v>
      </c>
      <c r="L12" s="5">
        <v>5053081.1098789051</v>
      </c>
      <c r="M12" s="5">
        <v>12025920.731162533</v>
      </c>
      <c r="N12" s="6">
        <v>3.3799184041695955</v>
      </c>
    </row>
    <row r="13" spans="1:14" x14ac:dyDescent="0.3">
      <c r="B13" s="10" t="s">
        <v>8</v>
      </c>
      <c r="C13" s="11">
        <v>17503303.240310729</v>
      </c>
      <c r="D13" s="11">
        <v>48278812.236458674</v>
      </c>
      <c r="E13" s="11">
        <v>-30775508.996147953</v>
      </c>
      <c r="F13" s="12">
        <v>0.36254626883908242</v>
      </c>
      <c r="G13" s="11">
        <v>17503328.410152901</v>
      </c>
      <c r="H13" s="11">
        <v>16065990.966023218</v>
      </c>
      <c r="I13" s="11">
        <v>1437337.4441296826</v>
      </c>
      <c r="J13" s="12">
        <v>1.0894645992998131</v>
      </c>
      <c r="K13" s="11">
        <v>46827411.046537876</v>
      </c>
      <c r="L13" s="11">
        <v>14614564.606260244</v>
      </c>
      <c r="M13" s="11">
        <v>32212846.440277632</v>
      </c>
      <c r="N13" s="12">
        <v>3.2041605280857324</v>
      </c>
    </row>
    <row r="14" spans="1:14" x14ac:dyDescent="0.3">
      <c r="B14" s="7" t="s">
        <v>9</v>
      </c>
      <c r="C14" s="8">
        <v>24885299.679836571</v>
      </c>
      <c r="D14" s="8">
        <v>73306444.363282502</v>
      </c>
      <c r="E14" s="8">
        <v>-48421144.683445945</v>
      </c>
      <c r="F14" s="9">
        <v>0.33946946814816514</v>
      </c>
      <c r="G14" s="8">
        <v>27929322.497394595</v>
      </c>
      <c r="H14" s="8">
        <v>28417463.4850634</v>
      </c>
      <c r="I14" s="8">
        <v>-488140.98766880459</v>
      </c>
      <c r="J14" s="9">
        <v>0.98282249969546442</v>
      </c>
      <c r="K14" s="8">
        <v>69104143.002633139</v>
      </c>
      <c r="L14" s="8">
        <v>21171139.306855999</v>
      </c>
      <c r="M14" s="8">
        <v>47933003.695777133</v>
      </c>
      <c r="N14" s="9">
        <v>3.264072943880477</v>
      </c>
    </row>
    <row r="15" spans="1:14" x14ac:dyDescent="0.3">
      <c r="B15" t="s">
        <v>393</v>
      </c>
    </row>
    <row r="17" spans="1:14" x14ac:dyDescent="0.3">
      <c r="A17" t="s">
        <v>11</v>
      </c>
    </row>
    <row r="19" spans="1:14" x14ac:dyDescent="0.3">
      <c r="A19" t="s">
        <v>10</v>
      </c>
    </row>
    <row r="20" spans="1:14" x14ac:dyDescent="0.3">
      <c r="B20" s="82" t="s">
        <v>12</v>
      </c>
      <c r="C20" s="82"/>
      <c r="D20" s="82"/>
      <c r="E20" s="82"/>
      <c r="F20" s="82"/>
      <c r="G20" s="82"/>
      <c r="H20" s="82"/>
      <c r="I20" s="82"/>
      <c r="J20" s="82"/>
      <c r="K20" s="82"/>
      <c r="L20" s="82"/>
      <c r="M20" s="82"/>
      <c r="N20" s="82"/>
    </row>
    <row r="21" spans="1:14" x14ac:dyDescent="0.3">
      <c r="B21" s="83" t="s">
        <v>0</v>
      </c>
      <c r="C21" s="83" t="s">
        <v>1</v>
      </c>
      <c r="D21" s="83"/>
      <c r="E21" s="83"/>
      <c r="F21" s="83"/>
      <c r="G21" s="83" t="s">
        <v>3</v>
      </c>
      <c r="H21" s="83"/>
      <c r="I21" s="83"/>
      <c r="J21" s="83"/>
      <c r="K21" s="83" t="s">
        <v>4</v>
      </c>
      <c r="L21" s="83"/>
      <c r="M21" s="83"/>
      <c r="N21" s="83"/>
    </row>
    <row r="22" spans="1:14" x14ac:dyDescent="0.3">
      <c r="B22" s="83"/>
      <c r="C22" s="2" t="s">
        <v>390</v>
      </c>
      <c r="D22" s="2" t="s">
        <v>391</v>
      </c>
      <c r="E22" s="2" t="s">
        <v>392</v>
      </c>
      <c r="F22" s="2" t="s">
        <v>2</v>
      </c>
      <c r="G22" s="2" t="s">
        <v>390</v>
      </c>
      <c r="H22" s="2" t="s">
        <v>391</v>
      </c>
      <c r="I22" s="2" t="s">
        <v>392</v>
      </c>
      <c r="J22" s="2" t="s">
        <v>2</v>
      </c>
      <c r="K22" s="2" t="s">
        <v>390</v>
      </c>
      <c r="L22" s="2" t="s">
        <v>391</v>
      </c>
      <c r="M22" s="2" t="s">
        <v>392</v>
      </c>
      <c r="N22" s="2" t="s">
        <v>2</v>
      </c>
    </row>
    <row r="23" spans="1:14" x14ac:dyDescent="0.3">
      <c r="B23" s="4" t="s">
        <v>72</v>
      </c>
      <c r="C23" s="5">
        <v>0</v>
      </c>
      <c r="D23" s="5">
        <v>0</v>
      </c>
      <c r="E23" s="5">
        <v>0</v>
      </c>
      <c r="F23" s="6">
        <v>0</v>
      </c>
      <c r="G23" s="5">
        <v>0</v>
      </c>
      <c r="H23" s="5">
        <v>0</v>
      </c>
      <c r="I23" s="5">
        <v>0</v>
      </c>
      <c r="J23" s="6">
        <v>0</v>
      </c>
      <c r="K23" s="5">
        <v>0</v>
      </c>
      <c r="L23" s="5">
        <v>0</v>
      </c>
      <c r="M23" s="5">
        <v>0</v>
      </c>
      <c r="N23" s="6">
        <v>0</v>
      </c>
    </row>
    <row r="24" spans="1:14" x14ac:dyDescent="0.3">
      <c r="B24" s="4" t="s">
        <v>70</v>
      </c>
      <c r="C24" s="5">
        <v>9339371.1754588652</v>
      </c>
      <c r="D24" s="5">
        <v>60132579.73269143</v>
      </c>
      <c r="E24" s="5">
        <v>-50793208.557232566</v>
      </c>
      <c r="F24" s="6">
        <v>0.15531299699722448</v>
      </c>
      <c r="G24" s="5">
        <v>115752763.51446825</v>
      </c>
      <c r="H24" s="5">
        <v>41635073.743045449</v>
      </c>
      <c r="I24" s="5">
        <v>74117689.771422803</v>
      </c>
      <c r="J24" s="6">
        <v>2.7801743363983622</v>
      </c>
      <c r="K24" s="5">
        <v>159191528.12750033</v>
      </c>
      <c r="L24" s="5">
        <v>34280629.798844948</v>
      </c>
      <c r="M24" s="5">
        <v>124910898.32865538</v>
      </c>
      <c r="N24" s="6">
        <v>4.6437748974163862</v>
      </c>
    </row>
    <row r="25" spans="1:14" x14ac:dyDescent="0.3">
      <c r="B25" s="4" t="s">
        <v>71</v>
      </c>
      <c r="C25" s="5">
        <v>17275.336169316441</v>
      </c>
      <c r="D25" s="5">
        <v>65337.434810502331</v>
      </c>
      <c r="E25" s="5">
        <v>-48062.09864118589</v>
      </c>
      <c r="F25" s="6">
        <v>0.26440181221408476</v>
      </c>
      <c r="G25" s="5">
        <v>40589.166546819659</v>
      </c>
      <c r="H25" s="5">
        <v>37722.033606177552</v>
      </c>
      <c r="I25" s="5">
        <v>2867.13294064211</v>
      </c>
      <c r="J25" s="6">
        <v>1.0760068497519331</v>
      </c>
      <c r="K25" s="5">
        <v>82377.25737804205</v>
      </c>
      <c r="L25" s="5">
        <v>31448.025796214049</v>
      </c>
      <c r="M25" s="5">
        <v>50929.231581828004</v>
      </c>
      <c r="N25" s="6">
        <v>2.6194730922651193</v>
      </c>
    </row>
    <row r="26" spans="1:14" x14ac:dyDescent="0.3">
      <c r="B26" s="4" t="s">
        <v>14</v>
      </c>
      <c r="C26" s="5">
        <v>3323660.4794309558</v>
      </c>
      <c r="D26" s="5">
        <v>9846105.5627540573</v>
      </c>
      <c r="E26" s="5">
        <v>-6522445.0833231024</v>
      </c>
      <c r="F26" s="6">
        <v>0.33756092276765043</v>
      </c>
      <c r="G26" s="5">
        <v>3323660.4794309558</v>
      </c>
      <c r="H26" s="5">
        <v>3236759.6439639521</v>
      </c>
      <c r="I26" s="5">
        <v>86900.835467003752</v>
      </c>
      <c r="J26" s="6">
        <v>1.0268480965613433</v>
      </c>
      <c r="K26" s="5">
        <v>8284653.7866725121</v>
      </c>
      <c r="L26" s="5">
        <v>1675307.8678824066</v>
      </c>
      <c r="M26" s="5">
        <v>6609345.9187901057</v>
      </c>
      <c r="N26" s="6">
        <v>4.945153034554977</v>
      </c>
    </row>
    <row r="27" spans="1:14" x14ac:dyDescent="0.3">
      <c r="B27" s="4" t="s">
        <v>73</v>
      </c>
      <c r="C27" s="5">
        <v>53898.379442164798</v>
      </c>
      <c r="D27" s="5">
        <v>111180.02892581213</v>
      </c>
      <c r="E27" s="5">
        <v>-57281.649483647336</v>
      </c>
      <c r="F27" s="6">
        <v>0.4847847222465641</v>
      </c>
      <c r="G27" s="5">
        <v>53898.379442164798</v>
      </c>
      <c r="H27" s="5">
        <v>37775.90331447572</v>
      </c>
      <c r="I27" s="5">
        <v>16122.476127689079</v>
      </c>
      <c r="J27" s="6">
        <v>1.4267926035672309</v>
      </c>
      <c r="K27" s="5">
        <v>102452.69806019845</v>
      </c>
      <c r="L27" s="5">
        <v>29048.57244886204</v>
      </c>
      <c r="M27" s="5">
        <v>73404.125611336407</v>
      </c>
      <c r="N27" s="6">
        <v>3.5269443357520993</v>
      </c>
    </row>
    <row r="28" spans="1:14" x14ac:dyDescent="0.3">
      <c r="B28" s="4" t="s">
        <v>74</v>
      </c>
      <c r="C28" s="5">
        <v>0</v>
      </c>
      <c r="D28" s="5">
        <v>0</v>
      </c>
      <c r="E28" s="5">
        <v>0</v>
      </c>
      <c r="F28" s="6">
        <v>0</v>
      </c>
      <c r="G28" s="5">
        <v>0</v>
      </c>
      <c r="H28" s="5">
        <v>0</v>
      </c>
      <c r="I28" s="5">
        <v>0</v>
      </c>
      <c r="J28" s="6">
        <v>0</v>
      </c>
      <c r="K28" s="5">
        <v>0</v>
      </c>
      <c r="L28" s="5">
        <v>0</v>
      </c>
      <c r="M28" s="5">
        <v>0</v>
      </c>
      <c r="N28" s="6">
        <v>0</v>
      </c>
    </row>
    <row r="29" spans="1:14" x14ac:dyDescent="0.3">
      <c r="B29" s="10" t="s">
        <v>7</v>
      </c>
      <c r="C29" s="11">
        <v>12734205.370501304</v>
      </c>
      <c r="D29" s="11">
        <v>70155202.759181798</v>
      </c>
      <c r="E29" s="11">
        <v>-57420997.388680503</v>
      </c>
      <c r="F29" s="12">
        <v>0.18151476825194796</v>
      </c>
      <c r="G29" s="11">
        <v>119170911.5398882</v>
      </c>
      <c r="H29" s="11">
        <v>44947331.323930062</v>
      </c>
      <c r="I29" s="11">
        <v>74223580.215958133</v>
      </c>
      <c r="J29" s="12">
        <v>2.6513456534502051</v>
      </c>
      <c r="K29" s="11">
        <v>167661011.86961105</v>
      </c>
      <c r="L29" s="11">
        <v>36016434.264972433</v>
      </c>
      <c r="M29" s="11">
        <v>131644577.60463864</v>
      </c>
      <c r="N29" s="12">
        <v>4.6551252307802384</v>
      </c>
    </row>
    <row r="30" spans="1:14" x14ac:dyDescent="0.3">
      <c r="B30" s="4" t="s">
        <v>16</v>
      </c>
      <c r="C30" s="5">
        <v>12014916.005317369</v>
      </c>
      <c r="D30" s="5">
        <v>26930889.040543735</v>
      </c>
      <c r="E30" s="5">
        <v>-14915973.035226367</v>
      </c>
      <c r="F30" s="6">
        <v>0.44613885517218665</v>
      </c>
      <c r="G30" s="5">
        <v>12014916.005317369</v>
      </c>
      <c r="H30" s="5">
        <v>8560276.4220531974</v>
      </c>
      <c r="I30" s="5">
        <v>3454639.5832641721</v>
      </c>
      <c r="J30" s="6">
        <v>1.403566358483967</v>
      </c>
      <c r="K30" s="5">
        <v>25935284.805198792</v>
      </c>
      <c r="L30" s="5">
        <v>7564672.186708251</v>
      </c>
      <c r="M30" s="5">
        <v>18370612.618490539</v>
      </c>
      <c r="N30" s="6">
        <v>3.4284743826400321</v>
      </c>
    </row>
    <row r="31" spans="1:14" x14ac:dyDescent="0.3">
      <c r="B31" s="4" t="s">
        <v>6</v>
      </c>
      <c r="C31" s="5">
        <v>2746990.2971287831</v>
      </c>
      <c r="D31" s="5">
        <v>7555430.3595238067</v>
      </c>
      <c r="E31" s="5">
        <v>-4808440.0623950232</v>
      </c>
      <c r="F31" s="6">
        <v>0.36357826972306534</v>
      </c>
      <c r="G31" s="5">
        <v>2746990.2971287831</v>
      </c>
      <c r="H31" s="5">
        <v>2397513.5264999513</v>
      </c>
      <c r="I31" s="5">
        <v>349476.77062883228</v>
      </c>
      <c r="J31" s="6">
        <v>1.1457663394871525</v>
      </c>
      <c r="K31" s="5">
        <v>7331470.2163428031</v>
      </c>
      <c r="L31" s="5">
        <v>2173553.3833189476</v>
      </c>
      <c r="M31" s="5">
        <v>5157916.8330238555</v>
      </c>
      <c r="N31" s="6">
        <v>3.3730343467101225</v>
      </c>
    </row>
    <row r="32" spans="1:14" x14ac:dyDescent="0.3">
      <c r="B32" s="4" t="s">
        <v>15</v>
      </c>
      <c r="C32" s="5">
        <v>2774341.3455830552</v>
      </c>
      <c r="D32" s="5">
        <v>7275936.7409730172</v>
      </c>
      <c r="E32" s="5">
        <v>-4501595.395389962</v>
      </c>
      <c r="F32" s="6">
        <v>0.38130366499201312</v>
      </c>
      <c r="G32" s="5">
        <v>2774341.3455830552</v>
      </c>
      <c r="H32" s="5">
        <v>1959922.0602563175</v>
      </c>
      <c r="I32" s="5">
        <v>814419.28532673768</v>
      </c>
      <c r="J32" s="6">
        <v>1.4155365674185167</v>
      </c>
      <c r="K32" s="5">
        <v>7088887.7165557891</v>
      </c>
      <c r="L32" s="5">
        <v>1772873.0358390894</v>
      </c>
      <c r="M32" s="5">
        <v>5316014.6807166999</v>
      </c>
      <c r="N32" s="6">
        <v>3.998530956956353</v>
      </c>
    </row>
    <row r="33" spans="2:14" x14ac:dyDescent="0.3">
      <c r="B33" s="4" t="s">
        <v>75</v>
      </c>
      <c r="C33" s="5">
        <v>5952.8621285550316</v>
      </c>
      <c r="D33" s="5">
        <v>17355.122827103965</v>
      </c>
      <c r="E33" s="5">
        <v>-11402.260698548933</v>
      </c>
      <c r="F33" s="6">
        <v>0.34300316902731948</v>
      </c>
      <c r="G33" s="5">
        <v>5952.8621285550316</v>
      </c>
      <c r="H33" s="5">
        <v>4208.2066734197415</v>
      </c>
      <c r="I33" s="5">
        <v>1744.6554551352897</v>
      </c>
      <c r="J33" s="6">
        <v>1.4145840712042594</v>
      </c>
      <c r="K33" s="5">
        <v>16610.958061767178</v>
      </c>
      <c r="L33" s="5">
        <v>3464.0419080829538</v>
      </c>
      <c r="M33" s="5">
        <v>13146.916153684224</v>
      </c>
      <c r="N33" s="6">
        <v>4.7952532049359355</v>
      </c>
    </row>
    <row r="34" spans="2:14" x14ac:dyDescent="0.3">
      <c r="B34" s="4" t="s">
        <v>76</v>
      </c>
      <c r="C34" s="5">
        <v>0</v>
      </c>
      <c r="D34" s="5">
        <v>0</v>
      </c>
      <c r="E34" s="5">
        <v>0</v>
      </c>
      <c r="F34" s="6">
        <v>0</v>
      </c>
      <c r="G34" s="5">
        <v>0</v>
      </c>
      <c r="H34" s="5">
        <v>0</v>
      </c>
      <c r="I34" s="5">
        <v>0</v>
      </c>
      <c r="J34" s="6">
        <v>0</v>
      </c>
      <c r="K34" s="5">
        <v>0</v>
      </c>
      <c r="L34" s="5">
        <v>0</v>
      </c>
      <c r="M34" s="5">
        <v>0</v>
      </c>
      <c r="N34" s="6">
        <v>0</v>
      </c>
    </row>
    <row r="35" spans="2:14" x14ac:dyDescent="0.3">
      <c r="B35" s="10" t="s">
        <v>8</v>
      </c>
      <c r="C35" s="11">
        <v>17542200.510157764</v>
      </c>
      <c r="D35" s="11">
        <v>41779611.263867661</v>
      </c>
      <c r="E35" s="11">
        <v>-24237410.753709901</v>
      </c>
      <c r="F35" s="12">
        <v>0.41987467043114429</v>
      </c>
      <c r="G35" s="11">
        <v>17542200.510157764</v>
      </c>
      <c r="H35" s="11">
        <v>12921920.215482885</v>
      </c>
      <c r="I35" s="11">
        <v>4620280.294674878</v>
      </c>
      <c r="J35" s="12">
        <v>1.3575536930756558</v>
      </c>
      <c r="K35" s="11">
        <v>40372253.696159154</v>
      </c>
      <c r="L35" s="11">
        <v>11514562.647774372</v>
      </c>
      <c r="M35" s="11">
        <v>28857691.048384778</v>
      </c>
      <c r="N35" s="12">
        <v>3.5061908064708511</v>
      </c>
    </row>
    <row r="36" spans="2:14" x14ac:dyDescent="0.3">
      <c r="B36" s="7" t="s">
        <v>9</v>
      </c>
      <c r="C36" s="8">
        <v>30276405.880659066</v>
      </c>
      <c r="D36" s="8">
        <v>111934814.02304946</v>
      </c>
      <c r="E36" s="8">
        <v>-81658408.1423904</v>
      </c>
      <c r="F36" s="9">
        <v>0.27048247808250792</v>
      </c>
      <c r="G36" s="8">
        <v>136713112.05004597</v>
      </c>
      <c r="H36" s="8">
        <v>57869251.539412946</v>
      </c>
      <c r="I36" s="8">
        <v>78843860.510633007</v>
      </c>
      <c r="J36" s="9">
        <v>2.3624482503793049</v>
      </c>
      <c r="K36" s="8">
        <v>208033265.56577021</v>
      </c>
      <c r="L36" s="8">
        <v>47530996.912746802</v>
      </c>
      <c r="M36" s="8">
        <v>160502268.65302342</v>
      </c>
      <c r="N36" s="9">
        <v>4.3767915482113562</v>
      </c>
    </row>
    <row r="37" spans="2:14" x14ac:dyDescent="0.3">
      <c r="B37" t="s">
        <v>393</v>
      </c>
    </row>
  </sheetData>
  <mergeCells count="10">
    <mergeCell ref="B3:N3"/>
    <mergeCell ref="B20:N20"/>
    <mergeCell ref="B21:B22"/>
    <mergeCell ref="C21:F21"/>
    <mergeCell ref="G21:J21"/>
    <mergeCell ref="K21:N21"/>
    <mergeCell ref="B4:B5"/>
    <mergeCell ref="C4:F4"/>
    <mergeCell ref="G4:J4"/>
    <mergeCell ref="K4:N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5D38A-38DF-4219-B7B8-2FBDB247C8AC}">
  <dimension ref="B3:X82"/>
  <sheetViews>
    <sheetView tabSelected="1" topLeftCell="A69" zoomScale="130" zoomScaleNormal="130" workbookViewId="0">
      <selection activeCell="B79" sqref="B79"/>
    </sheetView>
  </sheetViews>
  <sheetFormatPr defaultRowHeight="14.4" x14ac:dyDescent="0.3"/>
  <cols>
    <col min="2" max="2" width="24.33203125" customWidth="1"/>
  </cols>
  <sheetData>
    <row r="3" spans="2:22" x14ac:dyDescent="0.3">
      <c r="B3" s="82" t="s">
        <v>17</v>
      </c>
      <c r="C3" s="82"/>
      <c r="D3" s="82"/>
      <c r="E3" s="82"/>
      <c r="F3" s="82"/>
      <c r="G3" s="82"/>
      <c r="H3" s="82"/>
      <c r="I3" s="82"/>
      <c r="J3" s="82"/>
      <c r="K3" s="82"/>
      <c r="L3" s="82"/>
      <c r="M3" s="82"/>
      <c r="N3" s="82"/>
      <c r="O3" s="82"/>
      <c r="P3" s="82"/>
      <c r="Q3" s="82"/>
      <c r="R3" s="82"/>
      <c r="S3" s="82"/>
      <c r="T3" s="82"/>
      <c r="U3" s="82"/>
      <c r="V3" s="82"/>
    </row>
    <row r="4" spans="2:22" x14ac:dyDescent="0.3">
      <c r="B4" s="4" t="s">
        <v>18</v>
      </c>
      <c r="C4" s="4">
        <v>2015</v>
      </c>
      <c r="D4" s="4">
        <v>2016</v>
      </c>
      <c r="E4" s="4">
        <v>2017</v>
      </c>
      <c r="F4" s="4">
        <v>2018</v>
      </c>
      <c r="G4" s="4">
        <v>2019</v>
      </c>
      <c r="H4" s="4">
        <v>2020</v>
      </c>
      <c r="I4" s="4">
        <v>2021</v>
      </c>
      <c r="J4" s="4">
        <v>2022</v>
      </c>
      <c r="K4" s="4">
        <v>2023</v>
      </c>
      <c r="L4" s="4">
        <v>2024</v>
      </c>
      <c r="M4" s="4">
        <v>2025</v>
      </c>
      <c r="N4" s="4">
        <v>2026</v>
      </c>
      <c r="O4" s="4">
        <v>2027</v>
      </c>
      <c r="P4" s="4">
        <v>2028</v>
      </c>
      <c r="Q4" s="4">
        <v>2029</v>
      </c>
      <c r="R4" s="4">
        <v>2030</v>
      </c>
      <c r="S4" s="4">
        <v>2031</v>
      </c>
      <c r="T4" s="4">
        <v>2032</v>
      </c>
      <c r="U4" s="4">
        <v>2033</v>
      </c>
      <c r="V4" s="4">
        <v>2034</v>
      </c>
    </row>
    <row r="5" spans="2:22" x14ac:dyDescent="0.3">
      <c r="B5" s="4" t="s">
        <v>19</v>
      </c>
      <c r="C5" s="13">
        <v>0.44700000000000001</v>
      </c>
      <c r="D5" s="13">
        <v>0.48199999999999998</v>
      </c>
      <c r="E5" s="13">
        <v>0.41599999999999998</v>
      </c>
      <c r="F5" s="13">
        <v>0.38400000000000001</v>
      </c>
      <c r="G5" s="13">
        <v>0.501</v>
      </c>
      <c r="H5" s="13">
        <v>0.76300000000000001</v>
      </c>
      <c r="I5" s="13">
        <v>0.63100000000000001</v>
      </c>
      <c r="J5" s="13">
        <v>0.53100000000000003</v>
      </c>
      <c r="K5" s="13">
        <v>0.81</v>
      </c>
      <c r="L5" s="14"/>
      <c r="M5" s="14"/>
      <c r="N5" s="14"/>
      <c r="O5" s="14"/>
      <c r="P5" s="14"/>
      <c r="Q5" s="14"/>
      <c r="R5" s="14"/>
      <c r="S5" s="14"/>
      <c r="T5" s="14"/>
      <c r="U5" s="14"/>
      <c r="V5" s="14"/>
    </row>
    <row r="6" spans="2:22" x14ac:dyDescent="0.3">
      <c r="B6" s="4" t="s">
        <v>20</v>
      </c>
      <c r="C6" s="13">
        <v>0.05</v>
      </c>
      <c r="D6" s="13">
        <v>0.08</v>
      </c>
      <c r="E6" s="13">
        <v>0.12</v>
      </c>
      <c r="F6" s="13">
        <v>0.16</v>
      </c>
      <c r="G6" s="13">
        <v>0.2</v>
      </c>
      <c r="H6" s="13">
        <v>0.21</v>
      </c>
      <c r="I6" s="13">
        <v>0.21</v>
      </c>
      <c r="J6" s="13">
        <v>0.19</v>
      </c>
      <c r="K6" s="13">
        <v>0.19</v>
      </c>
      <c r="L6" s="13">
        <v>0.16</v>
      </c>
      <c r="M6" s="14"/>
      <c r="N6" s="14"/>
      <c r="O6" s="14"/>
      <c r="P6" s="14"/>
      <c r="Q6" s="14"/>
      <c r="R6" s="14"/>
      <c r="S6" s="14"/>
      <c r="T6" s="14"/>
      <c r="U6" s="14"/>
      <c r="V6" s="14"/>
    </row>
    <row r="7" spans="2:22" x14ac:dyDescent="0.3">
      <c r="B7" s="4" t="s">
        <v>401</v>
      </c>
      <c r="C7" s="14"/>
      <c r="D7" s="14"/>
      <c r="E7" s="14"/>
      <c r="F7" s="14"/>
      <c r="G7" s="14"/>
      <c r="H7" s="13">
        <v>0</v>
      </c>
      <c r="I7" s="13">
        <v>0</v>
      </c>
      <c r="J7" s="13">
        <v>0</v>
      </c>
      <c r="K7" s="13">
        <v>0</v>
      </c>
      <c r="L7" s="13">
        <v>0</v>
      </c>
      <c r="M7" s="13">
        <v>0</v>
      </c>
      <c r="N7" s="13">
        <v>0</v>
      </c>
      <c r="O7" s="13">
        <v>0</v>
      </c>
      <c r="P7" s="13">
        <v>0</v>
      </c>
      <c r="Q7" s="13">
        <v>0</v>
      </c>
      <c r="R7" s="13">
        <v>0</v>
      </c>
      <c r="S7" s="13">
        <v>0</v>
      </c>
      <c r="T7" s="13">
        <v>0</v>
      </c>
      <c r="U7" s="13">
        <v>0</v>
      </c>
      <c r="V7" s="13">
        <v>0</v>
      </c>
    </row>
    <row r="8" spans="2:22" x14ac:dyDescent="0.3">
      <c r="B8" s="4" t="s">
        <v>21</v>
      </c>
      <c r="C8" s="14"/>
      <c r="D8" s="14"/>
      <c r="E8" s="14"/>
      <c r="F8" s="14"/>
      <c r="G8" s="14"/>
      <c r="H8" s="14"/>
      <c r="I8" s="14"/>
      <c r="J8" s="14"/>
      <c r="K8" s="14"/>
      <c r="L8" s="14"/>
      <c r="M8" s="13">
        <v>0.10674836603452312</v>
      </c>
      <c r="N8" s="13">
        <v>0.10790583776607229</v>
      </c>
      <c r="O8" s="13">
        <v>0.1094074753486495</v>
      </c>
      <c r="P8" s="13">
        <v>0.11138000023623394</v>
      </c>
      <c r="Q8" s="13">
        <v>0.1137550127434632</v>
      </c>
      <c r="R8" s="13">
        <v>0.11614819790821858</v>
      </c>
      <c r="S8" s="13">
        <v>0.11937861690790741</v>
      </c>
      <c r="T8" s="13">
        <v>0.12359983150034536</v>
      </c>
      <c r="U8" s="13">
        <v>0.12879605385301696</v>
      </c>
      <c r="V8" s="13">
        <v>0.13493181561033074</v>
      </c>
    </row>
    <row r="9" spans="2:22" x14ac:dyDescent="0.3">
      <c r="B9" s="4" t="s">
        <v>22</v>
      </c>
      <c r="C9" s="14"/>
      <c r="D9" s="14"/>
      <c r="E9" s="14"/>
      <c r="F9" s="14"/>
      <c r="G9" s="14"/>
      <c r="H9" s="14"/>
      <c r="I9" s="14"/>
      <c r="J9" s="14"/>
      <c r="K9" s="14"/>
      <c r="L9" s="14"/>
      <c r="M9" s="15" t="s">
        <v>32</v>
      </c>
      <c r="N9" s="15" t="s">
        <v>32</v>
      </c>
      <c r="O9" s="15" t="s">
        <v>32</v>
      </c>
      <c r="P9" s="15" t="s">
        <v>32</v>
      </c>
      <c r="Q9" s="15" t="s">
        <v>32</v>
      </c>
      <c r="R9" s="15" t="s">
        <v>32</v>
      </c>
      <c r="S9" s="15" t="s">
        <v>32</v>
      </c>
      <c r="T9" s="15" t="s">
        <v>32</v>
      </c>
      <c r="U9" s="15" t="s">
        <v>32</v>
      </c>
      <c r="V9" s="15" t="s">
        <v>32</v>
      </c>
    </row>
    <row r="10" spans="2:22" x14ac:dyDescent="0.3">
      <c r="B10" s="4" t="s">
        <v>23</v>
      </c>
      <c r="C10" s="14"/>
      <c r="D10" s="14"/>
      <c r="E10" s="14"/>
      <c r="F10" s="14"/>
      <c r="G10" s="14"/>
      <c r="H10" s="14"/>
      <c r="I10" s="14"/>
      <c r="J10" s="14"/>
      <c r="K10" s="14"/>
      <c r="L10" s="14"/>
      <c r="M10" s="13">
        <v>0.26004201594482323</v>
      </c>
      <c r="N10" s="13">
        <v>0.28488783589692035</v>
      </c>
      <c r="O10" s="13">
        <v>0.30684356784530364</v>
      </c>
      <c r="P10" s="13">
        <v>0.32884949529090224</v>
      </c>
      <c r="Q10" s="13">
        <v>0.35190060844598825</v>
      </c>
      <c r="R10" s="13">
        <v>0.37372775800877639</v>
      </c>
      <c r="S10" s="13">
        <v>0.39683482878850901</v>
      </c>
      <c r="T10" s="13">
        <v>0.42077966472826372</v>
      </c>
      <c r="U10" s="13">
        <v>0.44610449695556154</v>
      </c>
      <c r="V10" s="13">
        <v>0.47294859724469418</v>
      </c>
    </row>
    <row r="12" spans="2:22" x14ac:dyDescent="0.3">
      <c r="B12" s="82" t="s">
        <v>24</v>
      </c>
      <c r="C12" s="82"/>
      <c r="D12" s="82"/>
      <c r="E12" s="82"/>
      <c r="F12" s="82"/>
      <c r="G12" s="82"/>
      <c r="H12" s="82"/>
      <c r="I12" s="82"/>
      <c r="J12" s="82"/>
      <c r="K12" s="82"/>
      <c r="L12" s="82"/>
      <c r="M12" s="82"/>
      <c r="N12" s="82"/>
      <c r="O12" s="82"/>
      <c r="P12" s="82"/>
      <c r="Q12" s="82"/>
      <c r="R12" s="82"/>
      <c r="S12" s="82"/>
      <c r="T12" s="82"/>
      <c r="U12" s="82"/>
      <c r="V12" s="82"/>
    </row>
    <row r="13" spans="2:22" x14ac:dyDescent="0.3">
      <c r="B13" s="4" t="s">
        <v>18</v>
      </c>
      <c r="C13" s="4">
        <v>2015</v>
      </c>
      <c r="D13" s="4">
        <v>2016</v>
      </c>
      <c r="E13" s="4">
        <v>2017</v>
      </c>
      <c r="F13" s="4">
        <v>2018</v>
      </c>
      <c r="G13" s="4">
        <v>2019</v>
      </c>
      <c r="H13" s="4">
        <v>2020</v>
      </c>
      <c r="I13" s="4">
        <v>2021</v>
      </c>
      <c r="J13" s="4">
        <v>2022</v>
      </c>
      <c r="K13" s="4">
        <v>2023</v>
      </c>
      <c r="L13" s="4">
        <v>2024</v>
      </c>
      <c r="M13" s="4">
        <v>2025</v>
      </c>
      <c r="N13" s="4">
        <v>2026</v>
      </c>
      <c r="O13" s="4">
        <v>2027</v>
      </c>
      <c r="P13" s="4">
        <v>2028</v>
      </c>
      <c r="Q13" s="4">
        <v>2029</v>
      </c>
      <c r="R13" s="4">
        <v>2030</v>
      </c>
      <c r="S13" s="4">
        <v>2031</v>
      </c>
      <c r="T13" s="4">
        <v>2032</v>
      </c>
      <c r="U13" s="4">
        <v>2033</v>
      </c>
      <c r="V13" s="4">
        <v>2034</v>
      </c>
    </row>
    <row r="14" spans="2:22" x14ac:dyDescent="0.3">
      <c r="B14" s="4" t="s">
        <v>19</v>
      </c>
      <c r="C14" s="13">
        <v>0.36899999999999999</v>
      </c>
      <c r="D14" s="13">
        <v>0.40899999999999997</v>
      </c>
      <c r="E14" s="13">
        <v>0.314</v>
      </c>
      <c r="F14" s="13">
        <v>0.26700000000000002</v>
      </c>
      <c r="G14" s="13">
        <v>0.34699999999999998</v>
      </c>
      <c r="H14" s="13">
        <v>0.82099999999999995</v>
      </c>
      <c r="I14" s="13">
        <v>0.65900000000000003</v>
      </c>
      <c r="J14" s="13">
        <v>0.58099999999999996</v>
      </c>
      <c r="K14" s="13">
        <v>0.95399999999999996</v>
      </c>
      <c r="L14" s="14"/>
      <c r="M14" s="14"/>
      <c r="N14" s="14"/>
      <c r="O14" s="14"/>
      <c r="P14" s="14"/>
      <c r="Q14" s="14"/>
      <c r="R14" s="14"/>
      <c r="S14" s="14"/>
      <c r="T14" s="14"/>
      <c r="U14" s="14"/>
      <c r="V14" s="14"/>
    </row>
    <row r="15" spans="2:22" x14ac:dyDescent="0.3">
      <c r="B15" s="4" t="s">
        <v>20</v>
      </c>
      <c r="C15" s="13">
        <v>0.04</v>
      </c>
      <c r="D15" s="13">
        <v>0.08</v>
      </c>
      <c r="E15" s="13">
        <v>0.12</v>
      </c>
      <c r="F15" s="13">
        <v>0.16</v>
      </c>
      <c r="G15" s="13">
        <v>0.21</v>
      </c>
      <c r="H15" s="13">
        <v>0.21</v>
      </c>
      <c r="I15" s="13">
        <v>0.22</v>
      </c>
      <c r="J15" s="13">
        <v>0.2</v>
      </c>
      <c r="K15" s="13">
        <v>0.18</v>
      </c>
      <c r="L15" s="13">
        <v>0.16</v>
      </c>
      <c r="M15" s="14"/>
      <c r="N15" s="14"/>
      <c r="O15" s="14"/>
      <c r="P15" s="14"/>
      <c r="Q15" s="14"/>
      <c r="R15" s="14"/>
      <c r="S15" s="14"/>
      <c r="T15" s="14"/>
      <c r="U15" s="14"/>
      <c r="V15" s="14"/>
    </row>
    <row r="16" spans="2:22" x14ac:dyDescent="0.3">
      <c r="B16" s="4" t="s">
        <v>401</v>
      </c>
      <c r="C16" s="14"/>
      <c r="D16" s="14"/>
      <c r="E16" s="14"/>
      <c r="F16" s="14"/>
      <c r="G16" s="14"/>
      <c r="H16" s="13">
        <v>0</v>
      </c>
      <c r="I16" s="13">
        <v>0</v>
      </c>
      <c r="J16" s="13">
        <v>0</v>
      </c>
      <c r="K16" s="13">
        <v>0</v>
      </c>
      <c r="L16" s="13">
        <v>0</v>
      </c>
      <c r="M16" s="13">
        <v>0</v>
      </c>
      <c r="N16" s="13">
        <v>0</v>
      </c>
      <c r="O16" s="13">
        <v>0</v>
      </c>
      <c r="P16" s="13">
        <v>0</v>
      </c>
      <c r="Q16" s="13">
        <v>0</v>
      </c>
      <c r="R16" s="13">
        <v>0</v>
      </c>
      <c r="S16" s="13">
        <v>0</v>
      </c>
      <c r="T16" s="13">
        <v>0</v>
      </c>
      <c r="U16" s="13">
        <v>0</v>
      </c>
      <c r="V16" s="13">
        <v>0</v>
      </c>
    </row>
    <row r="17" spans="2:22" x14ac:dyDescent="0.3">
      <c r="B17" s="4" t="s">
        <v>21</v>
      </c>
      <c r="C17" s="14"/>
      <c r="D17" s="14"/>
      <c r="E17" s="14"/>
      <c r="F17" s="14"/>
      <c r="G17" s="14"/>
      <c r="H17" s="14"/>
      <c r="I17" s="14"/>
      <c r="J17" s="14"/>
      <c r="K17" s="14"/>
      <c r="L17" s="14"/>
      <c r="M17" s="13">
        <v>0.17527510904503324</v>
      </c>
      <c r="N17" s="13">
        <v>0.18628311321078195</v>
      </c>
      <c r="O17" s="13">
        <v>0.19696539421631987</v>
      </c>
      <c r="P17" s="13">
        <v>0.20767701738258507</v>
      </c>
      <c r="Q17" s="13">
        <v>0.21842524095811344</v>
      </c>
      <c r="R17" s="13">
        <v>0.22858960491795233</v>
      </c>
      <c r="S17" s="13">
        <v>0.23987628845101466</v>
      </c>
      <c r="T17" s="13">
        <v>0.25276482980964454</v>
      </c>
      <c r="U17" s="13">
        <v>0.26735828004900164</v>
      </c>
      <c r="V17" s="13">
        <v>0.28369698856795406</v>
      </c>
    </row>
    <row r="18" spans="2:22" x14ac:dyDescent="0.3">
      <c r="B18" s="4" t="s">
        <v>22</v>
      </c>
      <c r="C18" s="14"/>
      <c r="D18" s="14"/>
      <c r="E18" s="14"/>
      <c r="F18" s="14"/>
      <c r="G18" s="14"/>
      <c r="H18" s="14"/>
      <c r="I18" s="14"/>
      <c r="J18" s="14"/>
      <c r="K18" s="14"/>
      <c r="L18" s="14"/>
      <c r="M18" s="15" t="s">
        <v>32</v>
      </c>
      <c r="N18" s="15" t="s">
        <v>32</v>
      </c>
      <c r="O18" s="15" t="s">
        <v>32</v>
      </c>
      <c r="P18" s="15" t="s">
        <v>32</v>
      </c>
      <c r="Q18" s="15" t="s">
        <v>32</v>
      </c>
      <c r="R18" s="15" t="s">
        <v>32</v>
      </c>
      <c r="S18" s="15" t="s">
        <v>32</v>
      </c>
      <c r="T18" s="15" t="s">
        <v>32</v>
      </c>
      <c r="U18" s="15" t="s">
        <v>32</v>
      </c>
      <c r="V18" s="15" t="s">
        <v>32</v>
      </c>
    </row>
    <row r="19" spans="2:22" x14ac:dyDescent="0.3">
      <c r="B19" s="4" t="s">
        <v>23</v>
      </c>
      <c r="C19" s="14"/>
      <c r="D19" s="14"/>
      <c r="E19" s="14"/>
      <c r="F19" s="14"/>
      <c r="G19" s="14"/>
      <c r="H19" s="14"/>
      <c r="I19" s="14"/>
      <c r="J19" s="14"/>
      <c r="K19" s="14"/>
      <c r="L19" s="14"/>
      <c r="M19" s="13">
        <v>0.22699086636450089</v>
      </c>
      <c r="N19" s="13">
        <v>0.24531122039135386</v>
      </c>
      <c r="O19" s="13">
        <v>0.26154432326471649</v>
      </c>
      <c r="P19" s="13">
        <v>0.27717605035218446</v>
      </c>
      <c r="Q19" s="13">
        <v>0.29281052717974065</v>
      </c>
      <c r="R19" s="13">
        <v>0.30752897818943925</v>
      </c>
      <c r="S19" s="13">
        <v>0.32376148267962351</v>
      </c>
      <c r="T19" s="13">
        <v>0.34190114805062372</v>
      </c>
      <c r="U19" s="13">
        <v>0.36219726527651303</v>
      </c>
      <c r="V19" s="13">
        <v>0.38467020595924173</v>
      </c>
    </row>
    <row r="21" spans="2:22" x14ac:dyDescent="0.3">
      <c r="B21" s="82" t="s">
        <v>25</v>
      </c>
      <c r="C21" s="82"/>
      <c r="D21" s="82"/>
      <c r="E21" s="82"/>
      <c r="F21" s="82"/>
      <c r="G21" s="82"/>
      <c r="H21" s="82"/>
      <c r="I21" s="82"/>
      <c r="J21" s="82"/>
      <c r="K21" s="82"/>
      <c r="L21" s="82"/>
      <c r="M21" s="82"/>
      <c r="N21" s="82"/>
      <c r="O21" s="82"/>
      <c r="P21" s="82"/>
      <c r="Q21" s="82"/>
      <c r="R21" s="82"/>
      <c r="S21" s="82"/>
      <c r="T21" s="82"/>
      <c r="U21" s="82"/>
      <c r="V21" s="82"/>
    </row>
    <row r="22" spans="2:22" x14ac:dyDescent="0.3">
      <c r="B22" s="4" t="s">
        <v>18</v>
      </c>
      <c r="C22" s="4">
        <v>2015</v>
      </c>
      <c r="D22" s="4">
        <v>2016</v>
      </c>
      <c r="E22" s="4">
        <v>2017</v>
      </c>
      <c r="F22" s="4">
        <v>2018</v>
      </c>
      <c r="G22" s="4">
        <v>2019</v>
      </c>
      <c r="H22" s="4">
        <v>2020</v>
      </c>
      <c r="I22" s="4">
        <v>2021</v>
      </c>
      <c r="J22" s="4">
        <v>2022</v>
      </c>
      <c r="K22" s="4">
        <v>2023</v>
      </c>
      <c r="L22" s="4">
        <v>2024</v>
      </c>
      <c r="M22" s="4">
        <v>2025</v>
      </c>
      <c r="N22" s="4">
        <v>2026</v>
      </c>
      <c r="O22" s="4">
        <v>2027</v>
      </c>
      <c r="P22" s="4">
        <v>2028</v>
      </c>
      <c r="Q22" s="4">
        <v>2029</v>
      </c>
      <c r="R22" s="4">
        <v>2030</v>
      </c>
      <c r="S22" s="4">
        <v>2031</v>
      </c>
      <c r="T22" s="4">
        <v>2032</v>
      </c>
      <c r="U22" s="4">
        <v>2033</v>
      </c>
      <c r="V22" s="4">
        <v>2034</v>
      </c>
    </row>
    <row r="23" spans="2:22" x14ac:dyDescent="0.3">
      <c r="B23" s="4" t="s">
        <v>19</v>
      </c>
      <c r="C23" s="13">
        <v>0.84499999999999997</v>
      </c>
      <c r="D23" s="13">
        <v>1.161</v>
      </c>
      <c r="E23" s="13">
        <v>0.82599999999999996</v>
      </c>
      <c r="F23" s="13">
        <v>0.76300000000000001</v>
      </c>
      <c r="G23" s="13">
        <v>1.028</v>
      </c>
      <c r="H23" s="13">
        <v>1.6279999999999999</v>
      </c>
      <c r="I23" s="13">
        <v>1.4219999999999999</v>
      </c>
      <c r="J23" s="13">
        <v>1.137</v>
      </c>
      <c r="K23" s="13">
        <v>1.8560000000000001</v>
      </c>
      <c r="L23" s="14"/>
      <c r="M23" s="14"/>
      <c r="N23" s="14"/>
      <c r="O23" s="14"/>
      <c r="P23" s="14"/>
      <c r="Q23" s="14"/>
      <c r="R23" s="14"/>
      <c r="S23" s="14"/>
      <c r="T23" s="14"/>
      <c r="U23" s="14"/>
      <c r="V23" s="14"/>
    </row>
    <row r="24" spans="2:22" x14ac:dyDescent="0.3">
      <c r="B24" s="4" t="s">
        <v>20</v>
      </c>
      <c r="C24" s="13">
        <v>0.14000000000000001</v>
      </c>
      <c r="D24" s="13">
        <v>0.3</v>
      </c>
      <c r="E24" s="13">
        <v>0.45</v>
      </c>
      <c r="F24" s="13">
        <v>0.6</v>
      </c>
      <c r="G24" s="13">
        <v>0.72</v>
      </c>
      <c r="H24" s="13">
        <v>0.77</v>
      </c>
      <c r="I24" s="13">
        <v>0.8</v>
      </c>
      <c r="J24" s="13">
        <v>0.72</v>
      </c>
      <c r="K24" s="13">
        <v>0.66</v>
      </c>
      <c r="L24" s="13">
        <v>0.56999999999999995</v>
      </c>
      <c r="M24" s="14"/>
      <c r="N24" s="14"/>
      <c r="O24" s="14"/>
      <c r="P24" s="14"/>
      <c r="Q24" s="14"/>
      <c r="R24" s="14"/>
      <c r="S24" s="14"/>
      <c r="T24" s="14"/>
      <c r="U24" s="14"/>
      <c r="V24" s="14"/>
    </row>
    <row r="25" spans="2:22" x14ac:dyDescent="0.3">
      <c r="B25" s="4" t="s">
        <v>401</v>
      </c>
      <c r="C25" s="14"/>
      <c r="D25" s="14"/>
      <c r="E25" s="14"/>
      <c r="F25" s="14"/>
      <c r="G25" s="14"/>
      <c r="H25" s="13">
        <v>0</v>
      </c>
      <c r="I25" s="13">
        <v>0</v>
      </c>
      <c r="J25" s="13">
        <v>0</v>
      </c>
      <c r="K25" s="13">
        <v>0</v>
      </c>
      <c r="L25" s="13">
        <v>0</v>
      </c>
      <c r="M25" s="13">
        <v>0</v>
      </c>
      <c r="N25" s="13">
        <v>0</v>
      </c>
      <c r="O25" s="13">
        <v>0</v>
      </c>
      <c r="P25" s="13">
        <v>0</v>
      </c>
      <c r="Q25" s="13">
        <v>0</v>
      </c>
      <c r="R25" s="13">
        <v>0</v>
      </c>
      <c r="S25" s="13">
        <v>0</v>
      </c>
      <c r="T25" s="13">
        <v>0</v>
      </c>
      <c r="U25" s="13">
        <v>0</v>
      </c>
      <c r="V25" s="13">
        <v>0</v>
      </c>
    </row>
    <row r="26" spans="2:22" x14ac:dyDescent="0.3">
      <c r="B26" s="4" t="s">
        <v>21</v>
      </c>
      <c r="C26" s="14"/>
      <c r="D26" s="14"/>
      <c r="E26" s="14"/>
      <c r="F26" s="14"/>
      <c r="G26" s="14"/>
      <c r="H26" s="14"/>
      <c r="I26" s="14"/>
      <c r="J26" s="14"/>
      <c r="K26" s="14"/>
      <c r="L26" s="14"/>
      <c r="M26" s="13">
        <v>1.0354870283701936</v>
      </c>
      <c r="N26" s="13">
        <v>1.0915582767124197</v>
      </c>
      <c r="O26" s="13">
        <v>1.1466100308484943</v>
      </c>
      <c r="P26" s="13">
        <v>1.2025943851853322</v>
      </c>
      <c r="Q26" s="13">
        <v>1.2594348499093715</v>
      </c>
      <c r="R26" s="13">
        <v>1.3134511756028926</v>
      </c>
      <c r="S26" s="13">
        <v>1.374367348556472</v>
      </c>
      <c r="T26" s="13">
        <v>1.4447919103408311</v>
      </c>
      <c r="U26" s="13">
        <v>1.5252078221472676</v>
      </c>
      <c r="V26" s="13">
        <v>1.6157573322715864</v>
      </c>
    </row>
    <row r="27" spans="2:22" x14ac:dyDescent="0.3">
      <c r="B27" s="4" t="s">
        <v>22</v>
      </c>
      <c r="C27" s="14"/>
      <c r="D27" s="14"/>
      <c r="E27" s="14"/>
      <c r="F27" s="14"/>
      <c r="G27" s="14"/>
      <c r="H27" s="14"/>
      <c r="I27" s="14"/>
      <c r="J27" s="14"/>
      <c r="K27" s="14"/>
      <c r="L27" s="14"/>
      <c r="M27" s="15" t="s">
        <v>32</v>
      </c>
      <c r="N27" s="15" t="s">
        <v>32</v>
      </c>
      <c r="O27" s="15" t="s">
        <v>32</v>
      </c>
      <c r="P27" s="15" t="s">
        <v>32</v>
      </c>
      <c r="Q27" s="15" t="s">
        <v>32</v>
      </c>
      <c r="R27" s="15" t="s">
        <v>32</v>
      </c>
      <c r="S27" s="15" t="s">
        <v>32</v>
      </c>
      <c r="T27" s="15" t="s">
        <v>32</v>
      </c>
      <c r="U27" s="15" t="s">
        <v>32</v>
      </c>
      <c r="V27" s="15" t="s">
        <v>32</v>
      </c>
    </row>
    <row r="28" spans="2:22" x14ac:dyDescent="0.3">
      <c r="B28" s="4" t="s">
        <v>23</v>
      </c>
      <c r="C28" s="14"/>
      <c r="D28" s="14"/>
      <c r="E28" s="14"/>
      <c r="F28" s="14"/>
      <c r="G28" s="14"/>
      <c r="H28" s="14"/>
      <c r="I28" s="14"/>
      <c r="J28" s="14"/>
      <c r="K28" s="14"/>
      <c r="L28" s="14"/>
      <c r="M28" s="13">
        <v>1.6135132470710856</v>
      </c>
      <c r="N28" s="13">
        <v>1.751286331118397</v>
      </c>
      <c r="O28" s="13">
        <v>1.8720077985921169</v>
      </c>
      <c r="P28" s="13">
        <v>1.9895123285290575</v>
      </c>
      <c r="Q28" s="13">
        <v>2.1092830171903203</v>
      </c>
      <c r="R28" s="13">
        <v>2.2225382814203232</v>
      </c>
      <c r="S28" s="13">
        <v>2.3461958510931322</v>
      </c>
      <c r="T28" s="13">
        <v>2.4811340272186961</v>
      </c>
      <c r="U28" s="13">
        <v>2.629664304480964</v>
      </c>
      <c r="V28" s="13">
        <v>2.7920533515892885</v>
      </c>
    </row>
    <row r="30" spans="2:22" x14ac:dyDescent="0.3">
      <c r="B30" s="82" t="s">
        <v>26</v>
      </c>
      <c r="C30" s="82"/>
      <c r="D30" s="82"/>
      <c r="E30" s="82"/>
      <c r="F30" s="82"/>
      <c r="G30" s="82"/>
      <c r="H30" s="82"/>
      <c r="I30" s="82"/>
      <c r="J30" s="82"/>
      <c r="K30" s="82"/>
      <c r="L30" s="82"/>
      <c r="M30" s="82"/>
      <c r="N30" s="82"/>
      <c r="O30" s="82"/>
      <c r="P30" s="82"/>
      <c r="Q30" s="82"/>
      <c r="R30" s="82"/>
      <c r="S30" s="82"/>
      <c r="T30" s="82"/>
      <c r="U30" s="82"/>
      <c r="V30" s="82"/>
    </row>
    <row r="31" spans="2:22" x14ac:dyDescent="0.3">
      <c r="B31" s="4" t="s">
        <v>18</v>
      </c>
      <c r="C31" s="4">
        <v>2015</v>
      </c>
      <c r="D31" s="4">
        <v>2016</v>
      </c>
      <c r="E31" s="4">
        <v>2017</v>
      </c>
      <c r="F31" s="4">
        <v>2018</v>
      </c>
      <c r="G31" s="4">
        <v>2019</v>
      </c>
      <c r="H31" s="4">
        <v>2020</v>
      </c>
      <c r="I31" s="4">
        <v>2021</v>
      </c>
      <c r="J31" s="4">
        <v>2022</v>
      </c>
      <c r="K31" s="4">
        <v>2023</v>
      </c>
      <c r="L31" s="4">
        <v>2024</v>
      </c>
      <c r="M31" s="4">
        <v>2025</v>
      </c>
      <c r="N31" s="4">
        <v>2026</v>
      </c>
      <c r="O31" s="4">
        <v>2027</v>
      </c>
      <c r="P31" s="4">
        <v>2028</v>
      </c>
      <c r="Q31" s="4">
        <v>2029</v>
      </c>
      <c r="R31" s="4">
        <v>2030</v>
      </c>
      <c r="S31" s="4">
        <v>2031</v>
      </c>
      <c r="T31" s="4">
        <v>2032</v>
      </c>
      <c r="U31" s="4">
        <v>2033</v>
      </c>
      <c r="V31" s="4">
        <v>2034</v>
      </c>
    </row>
    <row r="32" spans="2:22" x14ac:dyDescent="0.3">
      <c r="B32" s="4" t="s">
        <v>19</v>
      </c>
      <c r="C32" s="13">
        <v>2.181</v>
      </c>
      <c r="D32" s="13">
        <v>2.528</v>
      </c>
      <c r="E32" s="13">
        <v>5.0369999999999999</v>
      </c>
      <c r="F32" s="13">
        <v>3.653</v>
      </c>
      <c r="G32" s="13">
        <v>3.3519999999999999</v>
      </c>
      <c r="H32" s="13">
        <v>2.3250000000000002</v>
      </c>
      <c r="I32" s="13">
        <v>1.859</v>
      </c>
      <c r="J32" s="13">
        <v>1.9850000000000001</v>
      </c>
      <c r="K32" s="13">
        <v>1.593</v>
      </c>
      <c r="L32" s="14"/>
      <c r="M32" s="14"/>
      <c r="N32" s="14"/>
      <c r="O32" s="14"/>
      <c r="P32" s="14"/>
      <c r="Q32" s="14"/>
      <c r="R32" s="14"/>
      <c r="S32" s="14"/>
      <c r="T32" s="14"/>
      <c r="U32" s="14"/>
      <c r="V32" s="14"/>
    </row>
    <row r="33" spans="2:22" x14ac:dyDescent="0.3">
      <c r="B33" s="4" t="s">
        <v>20</v>
      </c>
      <c r="C33" s="13">
        <v>0.2</v>
      </c>
      <c r="D33" s="13">
        <v>0.28000000000000003</v>
      </c>
      <c r="E33" s="13">
        <v>0.3</v>
      </c>
      <c r="F33" s="13">
        <v>0.36</v>
      </c>
      <c r="G33" s="13">
        <v>0.37</v>
      </c>
      <c r="H33" s="13">
        <v>0.39</v>
      </c>
      <c r="I33" s="13">
        <v>0.4</v>
      </c>
      <c r="J33" s="13">
        <v>0.37</v>
      </c>
      <c r="K33" s="13">
        <v>0.39</v>
      </c>
      <c r="L33" s="13">
        <v>0.36</v>
      </c>
      <c r="M33" s="14"/>
      <c r="N33" s="14"/>
      <c r="O33" s="14"/>
      <c r="P33" s="14"/>
      <c r="Q33" s="14"/>
      <c r="R33" s="14"/>
      <c r="S33" s="14"/>
      <c r="T33" s="14"/>
      <c r="U33" s="14"/>
      <c r="V33" s="14"/>
    </row>
    <row r="34" spans="2:22" x14ac:dyDescent="0.3">
      <c r="B34" s="4" t="s">
        <v>401</v>
      </c>
      <c r="C34" s="14"/>
      <c r="D34" s="14"/>
      <c r="E34" s="14"/>
      <c r="F34" s="14"/>
      <c r="G34" s="14"/>
      <c r="H34" s="13">
        <v>0</v>
      </c>
      <c r="I34" s="13">
        <v>0</v>
      </c>
      <c r="J34" s="13">
        <v>0</v>
      </c>
      <c r="K34" s="13">
        <v>0</v>
      </c>
      <c r="L34" s="13">
        <v>0</v>
      </c>
      <c r="M34" s="13">
        <v>0</v>
      </c>
      <c r="N34" s="13">
        <v>0</v>
      </c>
      <c r="O34" s="13">
        <v>0</v>
      </c>
      <c r="P34" s="13">
        <v>0</v>
      </c>
      <c r="Q34" s="13">
        <v>0</v>
      </c>
      <c r="R34" s="13">
        <v>0</v>
      </c>
      <c r="S34" s="13">
        <v>0</v>
      </c>
      <c r="T34" s="13">
        <v>0</v>
      </c>
      <c r="U34" s="13">
        <v>0</v>
      </c>
      <c r="V34" s="13">
        <v>0</v>
      </c>
    </row>
    <row r="35" spans="2:22" x14ac:dyDescent="0.3">
      <c r="B35" s="4" t="s">
        <v>21</v>
      </c>
      <c r="C35" s="14"/>
      <c r="D35" s="14"/>
      <c r="E35" s="14"/>
      <c r="F35" s="14"/>
      <c r="G35" s="14"/>
      <c r="H35" s="14"/>
      <c r="I35" s="14"/>
      <c r="J35" s="14"/>
      <c r="K35" s="14"/>
      <c r="L35" s="14"/>
      <c r="M35" s="13">
        <v>0.48510484158445261</v>
      </c>
      <c r="N35" s="13">
        <v>0.53379121086732806</v>
      </c>
      <c r="O35" s="13">
        <v>0.5773758413485508</v>
      </c>
      <c r="P35" s="13">
        <v>0.62022613066815913</v>
      </c>
      <c r="Q35" s="13">
        <v>0.66072422696309396</v>
      </c>
      <c r="R35" s="13">
        <v>0.69673394820653844</v>
      </c>
      <c r="S35" s="13">
        <v>0.72582385665749172</v>
      </c>
      <c r="T35" s="13">
        <v>0.74586343851479753</v>
      </c>
      <c r="U35" s="13">
        <v>0.75533411852466459</v>
      </c>
      <c r="V35" s="13">
        <v>0.75415180817804894</v>
      </c>
    </row>
    <row r="36" spans="2:22" x14ac:dyDescent="0.3">
      <c r="B36" s="4" t="s">
        <v>22</v>
      </c>
      <c r="C36" s="14"/>
      <c r="D36" s="14"/>
      <c r="E36" s="14"/>
      <c r="F36" s="14"/>
      <c r="G36" s="14"/>
      <c r="H36" s="14"/>
      <c r="I36" s="14"/>
      <c r="J36" s="14"/>
      <c r="K36" s="14"/>
      <c r="L36" s="14"/>
      <c r="M36" s="15" t="s">
        <v>32</v>
      </c>
      <c r="N36" s="15" t="s">
        <v>32</v>
      </c>
      <c r="O36" s="15" t="s">
        <v>32</v>
      </c>
      <c r="P36" s="15" t="s">
        <v>32</v>
      </c>
      <c r="Q36" s="15" t="s">
        <v>32</v>
      </c>
      <c r="R36" s="15" t="s">
        <v>32</v>
      </c>
      <c r="S36" s="15" t="s">
        <v>32</v>
      </c>
      <c r="T36" s="15" t="s">
        <v>32</v>
      </c>
      <c r="U36" s="15" t="s">
        <v>32</v>
      </c>
      <c r="V36" s="15" t="s">
        <v>32</v>
      </c>
    </row>
    <row r="37" spans="2:22" x14ac:dyDescent="0.3">
      <c r="B37" s="4" t="s">
        <v>23</v>
      </c>
      <c r="C37" s="14"/>
      <c r="D37" s="14"/>
      <c r="E37" s="14"/>
      <c r="F37" s="14"/>
      <c r="G37" s="14"/>
      <c r="H37" s="14"/>
      <c r="I37" s="14"/>
      <c r="J37" s="14"/>
      <c r="K37" s="14"/>
      <c r="L37" s="14"/>
      <c r="M37" s="13">
        <v>0.66334471121431915</v>
      </c>
      <c r="N37" s="13">
        <v>0.74829338882671059</v>
      </c>
      <c r="O37" s="13">
        <v>0.83171558748478114</v>
      </c>
      <c r="P37" s="13">
        <v>0.91718260608805924</v>
      </c>
      <c r="Q37" s="13">
        <v>1.00132237812277</v>
      </c>
      <c r="R37" s="13">
        <v>1.0795232396028998</v>
      </c>
      <c r="S37" s="13">
        <v>1.1463666772752747</v>
      </c>
      <c r="T37" s="13">
        <v>1.1982964440214716</v>
      </c>
      <c r="U37" s="13">
        <v>1.2330335972944111</v>
      </c>
      <c r="V37" s="13">
        <v>1.2502265588053629</v>
      </c>
    </row>
    <row r="39" spans="2:22" x14ac:dyDescent="0.3">
      <c r="B39" s="82" t="s">
        <v>27</v>
      </c>
      <c r="C39" s="82"/>
      <c r="D39" s="82"/>
      <c r="E39" s="82"/>
      <c r="F39" s="82"/>
      <c r="G39" s="82"/>
      <c r="H39" s="82"/>
      <c r="I39" s="82"/>
      <c r="J39" s="82"/>
      <c r="K39" s="82"/>
      <c r="L39" s="82"/>
      <c r="M39" s="82"/>
      <c r="N39" s="82"/>
      <c r="O39" s="82"/>
      <c r="P39" s="82"/>
      <c r="Q39" s="82"/>
      <c r="R39" s="82"/>
      <c r="S39" s="82"/>
      <c r="T39" s="82"/>
      <c r="U39" s="82"/>
      <c r="V39" s="82"/>
    </row>
    <row r="40" spans="2:22" x14ac:dyDescent="0.3">
      <c r="B40" s="4" t="s">
        <v>18</v>
      </c>
      <c r="C40" s="4">
        <v>2015</v>
      </c>
      <c r="D40" s="4">
        <v>2016</v>
      </c>
      <c r="E40" s="4">
        <v>2017</v>
      </c>
      <c r="F40" s="4">
        <v>2018</v>
      </c>
      <c r="G40" s="4">
        <v>2019</v>
      </c>
      <c r="H40" s="4">
        <v>2020</v>
      </c>
      <c r="I40" s="4">
        <v>2021</v>
      </c>
      <c r="J40" s="4">
        <v>2022</v>
      </c>
      <c r="K40" s="4">
        <v>2023</v>
      </c>
      <c r="L40" s="4">
        <v>2024</v>
      </c>
      <c r="M40" s="4">
        <v>2025</v>
      </c>
      <c r="N40" s="4">
        <v>2026</v>
      </c>
      <c r="O40" s="4">
        <v>2027</v>
      </c>
      <c r="P40" s="4">
        <v>2028</v>
      </c>
      <c r="Q40" s="4">
        <v>2029</v>
      </c>
      <c r="R40" s="4">
        <v>2030</v>
      </c>
      <c r="S40" s="4">
        <v>2031</v>
      </c>
      <c r="T40" s="4">
        <v>2032</v>
      </c>
      <c r="U40" s="4">
        <v>2033</v>
      </c>
      <c r="V40" s="4">
        <v>2034</v>
      </c>
    </row>
    <row r="41" spans="2:22" x14ac:dyDescent="0.3">
      <c r="B41" s="4" t="s">
        <v>19</v>
      </c>
      <c r="C41" s="13">
        <v>0.74299999999999999</v>
      </c>
      <c r="D41" s="13">
        <v>1.2969999999999999</v>
      </c>
      <c r="E41" s="13">
        <v>4.4420000000000002</v>
      </c>
      <c r="F41" s="13">
        <v>4.665</v>
      </c>
      <c r="G41" s="13">
        <v>3.4950000000000001</v>
      </c>
      <c r="H41" s="13">
        <v>1.96</v>
      </c>
      <c r="I41" s="13">
        <v>1.6759999999999999</v>
      </c>
      <c r="J41" s="13">
        <v>1.956</v>
      </c>
      <c r="K41" s="13">
        <v>1.556</v>
      </c>
      <c r="L41" s="14"/>
      <c r="M41" s="14"/>
      <c r="N41" s="14"/>
      <c r="O41" s="14"/>
      <c r="P41" s="14"/>
      <c r="Q41" s="14"/>
      <c r="R41" s="14"/>
      <c r="S41" s="14"/>
      <c r="T41" s="14"/>
      <c r="U41" s="14"/>
      <c r="V41" s="14"/>
    </row>
    <row r="42" spans="2:22" x14ac:dyDescent="0.3">
      <c r="B42" s="4" t="s">
        <v>20</v>
      </c>
      <c r="C42" s="13">
        <v>0.49</v>
      </c>
      <c r="D42" s="13">
        <v>0.56999999999999995</v>
      </c>
      <c r="E42" s="13">
        <v>0.7</v>
      </c>
      <c r="F42" s="13">
        <v>0.7</v>
      </c>
      <c r="G42" s="13">
        <v>0.66</v>
      </c>
      <c r="H42" s="13">
        <v>0.7</v>
      </c>
      <c r="I42" s="13">
        <v>0.78</v>
      </c>
      <c r="J42" s="13">
        <v>0.78</v>
      </c>
      <c r="K42" s="13">
        <v>0.74</v>
      </c>
      <c r="L42" s="13">
        <v>0.7</v>
      </c>
      <c r="M42" s="14"/>
      <c r="N42" s="14"/>
      <c r="O42" s="14"/>
      <c r="P42" s="14"/>
      <c r="Q42" s="14"/>
      <c r="R42" s="14"/>
      <c r="S42" s="14"/>
      <c r="T42" s="14"/>
      <c r="U42" s="14"/>
      <c r="V42" s="14"/>
    </row>
    <row r="43" spans="2:22" x14ac:dyDescent="0.3">
      <c r="B43" s="4" t="s">
        <v>401</v>
      </c>
      <c r="C43" s="14"/>
      <c r="D43" s="14"/>
      <c r="E43" s="14"/>
      <c r="F43" s="14"/>
      <c r="G43" s="14"/>
      <c r="H43" s="13">
        <v>0</v>
      </c>
      <c r="I43" s="13">
        <v>0</v>
      </c>
      <c r="J43" s="13">
        <v>0</v>
      </c>
      <c r="K43" s="13">
        <v>0</v>
      </c>
      <c r="L43" s="13">
        <v>0</v>
      </c>
      <c r="M43" s="13">
        <v>0</v>
      </c>
      <c r="N43" s="13">
        <v>0</v>
      </c>
      <c r="O43" s="13">
        <v>0</v>
      </c>
      <c r="P43" s="13">
        <v>0</v>
      </c>
      <c r="Q43" s="13">
        <v>0</v>
      </c>
      <c r="R43" s="13">
        <v>0</v>
      </c>
      <c r="S43" s="13">
        <v>0</v>
      </c>
      <c r="T43" s="13">
        <v>0</v>
      </c>
      <c r="U43" s="13">
        <v>0</v>
      </c>
      <c r="V43" s="13">
        <v>0</v>
      </c>
    </row>
    <row r="44" spans="2:22" x14ac:dyDescent="0.3">
      <c r="B44" s="4" t="s">
        <v>21</v>
      </c>
      <c r="C44" s="14"/>
      <c r="D44" s="14"/>
      <c r="E44" s="14"/>
      <c r="F44" s="14"/>
      <c r="G44" s="14"/>
      <c r="H44" s="14"/>
      <c r="I44" s="14"/>
      <c r="J44" s="14"/>
      <c r="K44" s="14"/>
      <c r="L44" s="14"/>
      <c r="M44" s="13">
        <v>0.37993975034519573</v>
      </c>
      <c r="N44" s="13">
        <v>0.4113472010927246</v>
      </c>
      <c r="O44" s="13">
        <v>0.43763081349380351</v>
      </c>
      <c r="P44" s="13">
        <v>0.46263049182889104</v>
      </c>
      <c r="Q44" s="13">
        <v>0.48532887932514712</v>
      </c>
      <c r="R44" s="13">
        <v>0.50464195114464105</v>
      </c>
      <c r="S44" s="13">
        <v>0.51952846546628462</v>
      </c>
      <c r="T44" s="13">
        <v>0.52892479488523247</v>
      </c>
      <c r="U44" s="13">
        <v>0.53198324976676714</v>
      </c>
      <c r="V44" s="13">
        <v>0.52850201959806808</v>
      </c>
    </row>
    <row r="45" spans="2:22" x14ac:dyDescent="0.3">
      <c r="B45" s="4" t="s">
        <v>22</v>
      </c>
      <c r="C45" s="14"/>
      <c r="D45" s="14"/>
      <c r="E45" s="14"/>
      <c r="F45" s="14"/>
      <c r="G45" s="14"/>
      <c r="H45" s="14"/>
      <c r="I45" s="14"/>
      <c r="J45" s="14"/>
      <c r="K45" s="14"/>
      <c r="L45" s="14"/>
      <c r="M45" s="15" t="s">
        <v>32</v>
      </c>
      <c r="N45" s="15" t="s">
        <v>32</v>
      </c>
      <c r="O45" s="15" t="s">
        <v>32</v>
      </c>
      <c r="P45" s="15" t="s">
        <v>32</v>
      </c>
      <c r="Q45" s="15" t="s">
        <v>32</v>
      </c>
      <c r="R45" s="15" t="s">
        <v>32</v>
      </c>
      <c r="S45" s="15" t="s">
        <v>32</v>
      </c>
      <c r="T45" s="15" t="s">
        <v>32</v>
      </c>
      <c r="U45" s="15" t="s">
        <v>32</v>
      </c>
      <c r="V45" s="15" t="s">
        <v>32</v>
      </c>
    </row>
    <row r="46" spans="2:22" x14ac:dyDescent="0.3">
      <c r="B46" s="4" t="s">
        <v>23</v>
      </c>
      <c r="C46" s="14"/>
      <c r="D46" s="14"/>
      <c r="E46" s="14"/>
      <c r="F46" s="14"/>
      <c r="G46" s="14"/>
      <c r="H46" s="14"/>
      <c r="I46" s="14"/>
      <c r="J46" s="14"/>
      <c r="K46" s="14"/>
      <c r="L46" s="14"/>
      <c r="M46" s="13">
        <v>0.1837994472017967</v>
      </c>
      <c r="N46" s="13">
        <v>0.20315282029895587</v>
      </c>
      <c r="O46" s="13">
        <v>0.22490799852890792</v>
      </c>
      <c r="P46" s="13">
        <v>0.24985236848143658</v>
      </c>
      <c r="Q46" s="13">
        <v>0.27577778730033869</v>
      </c>
      <c r="R46" s="13">
        <v>0.30004661773915531</v>
      </c>
      <c r="S46" s="13">
        <v>0.31943757291060437</v>
      </c>
      <c r="T46" s="13">
        <v>0.33109121539981701</v>
      </c>
      <c r="U46" s="13">
        <v>0.33339660558628842</v>
      </c>
      <c r="V46" s="13">
        <v>0.32638726679885621</v>
      </c>
    </row>
    <row r="48" spans="2:22" x14ac:dyDescent="0.3">
      <c r="B48" s="82" t="s">
        <v>28</v>
      </c>
      <c r="C48" s="82"/>
      <c r="D48" s="82"/>
      <c r="E48" s="82"/>
      <c r="F48" s="82"/>
      <c r="G48" s="82"/>
      <c r="H48" s="82"/>
      <c r="I48" s="82"/>
      <c r="J48" s="82"/>
      <c r="K48" s="82"/>
      <c r="L48" s="82"/>
      <c r="M48" s="82"/>
      <c r="N48" s="82"/>
      <c r="O48" s="82"/>
      <c r="P48" s="82"/>
      <c r="Q48" s="82"/>
      <c r="R48" s="82"/>
      <c r="S48" s="82"/>
      <c r="T48" s="82"/>
      <c r="U48" s="82"/>
      <c r="V48" s="82"/>
    </row>
    <row r="49" spans="2:24" x14ac:dyDescent="0.3">
      <c r="B49" s="4" t="s">
        <v>18</v>
      </c>
      <c r="C49" s="4">
        <v>2015</v>
      </c>
      <c r="D49" s="4">
        <v>2016</v>
      </c>
      <c r="E49" s="4">
        <v>2017</v>
      </c>
      <c r="F49" s="4">
        <v>2018</v>
      </c>
      <c r="G49" s="4">
        <v>2019</v>
      </c>
      <c r="H49" s="4">
        <v>2020</v>
      </c>
      <c r="I49" s="4">
        <v>2021</v>
      </c>
      <c r="J49" s="4">
        <v>2022</v>
      </c>
      <c r="K49" s="4">
        <v>2023</v>
      </c>
      <c r="L49" s="4">
        <v>2024</v>
      </c>
      <c r="M49" s="4">
        <v>2025</v>
      </c>
      <c r="N49" s="4">
        <v>2026</v>
      </c>
      <c r="O49" s="4">
        <v>2027</v>
      </c>
      <c r="P49" s="4">
        <v>2028</v>
      </c>
      <c r="Q49" s="4">
        <v>2029</v>
      </c>
      <c r="R49" s="4">
        <v>2030</v>
      </c>
      <c r="S49" s="4">
        <v>2031</v>
      </c>
      <c r="T49" s="4">
        <v>2032</v>
      </c>
      <c r="U49" s="4">
        <v>2033</v>
      </c>
      <c r="V49" s="4">
        <v>2034</v>
      </c>
    </row>
    <row r="50" spans="2:24" x14ac:dyDescent="0.3">
      <c r="B50" s="4" t="s">
        <v>19</v>
      </c>
      <c r="C50" s="13">
        <v>13.367000000000001</v>
      </c>
      <c r="D50" s="13">
        <v>12.259</v>
      </c>
      <c r="E50" s="13">
        <v>31.007999999999999</v>
      </c>
      <c r="F50" s="13">
        <v>34.683999999999997</v>
      </c>
      <c r="G50" s="13">
        <v>14.333</v>
      </c>
      <c r="H50" s="13">
        <v>9.0869999999999997</v>
      </c>
      <c r="I50" s="13">
        <v>11.33</v>
      </c>
      <c r="J50" s="13">
        <v>4.8159999999999998</v>
      </c>
      <c r="K50" s="13">
        <v>8.4890000000000008</v>
      </c>
      <c r="L50" s="14"/>
      <c r="M50" s="14"/>
      <c r="N50" s="14"/>
      <c r="O50" s="14"/>
      <c r="P50" s="14"/>
      <c r="Q50" s="14"/>
      <c r="R50" s="14"/>
      <c r="S50" s="14"/>
      <c r="T50" s="14"/>
      <c r="U50" s="14"/>
      <c r="V50" s="14"/>
    </row>
    <row r="51" spans="2:24" x14ac:dyDescent="0.3">
      <c r="B51" s="4" t="s">
        <v>20</v>
      </c>
      <c r="C51" s="13">
        <v>0.34</v>
      </c>
      <c r="D51" s="13">
        <v>0.5</v>
      </c>
      <c r="E51" s="13">
        <v>0.66</v>
      </c>
      <c r="F51" s="13">
        <v>0.75</v>
      </c>
      <c r="G51" s="13">
        <v>0.82</v>
      </c>
      <c r="H51" s="13">
        <v>0.85</v>
      </c>
      <c r="I51" s="13">
        <v>0.86</v>
      </c>
      <c r="J51" s="13">
        <v>0.85</v>
      </c>
      <c r="K51" s="13">
        <v>0.82</v>
      </c>
      <c r="L51" s="13">
        <v>0.8</v>
      </c>
      <c r="M51" s="14"/>
      <c r="N51" s="14"/>
      <c r="O51" s="14"/>
      <c r="P51" s="14"/>
      <c r="Q51" s="14"/>
      <c r="R51" s="14"/>
      <c r="S51" s="14"/>
      <c r="T51" s="14"/>
      <c r="U51" s="14"/>
      <c r="V51" s="14"/>
    </row>
    <row r="52" spans="2:24" x14ac:dyDescent="0.3">
      <c r="B52" s="4" t="s">
        <v>401</v>
      </c>
      <c r="C52" s="14"/>
      <c r="D52" s="14"/>
      <c r="E52" s="14"/>
      <c r="F52" s="14"/>
      <c r="G52" s="14"/>
      <c r="H52" s="13">
        <v>0</v>
      </c>
      <c r="I52" s="13">
        <v>0</v>
      </c>
      <c r="J52" s="13">
        <v>0</v>
      </c>
      <c r="K52" s="13">
        <v>0</v>
      </c>
      <c r="L52" s="13">
        <v>0</v>
      </c>
      <c r="M52" s="13">
        <v>0</v>
      </c>
      <c r="N52" s="13">
        <v>0</v>
      </c>
      <c r="O52" s="13">
        <v>0</v>
      </c>
      <c r="P52" s="13">
        <v>0</v>
      </c>
      <c r="Q52" s="13">
        <v>0</v>
      </c>
      <c r="R52" s="13">
        <v>0</v>
      </c>
      <c r="S52" s="13">
        <v>0</v>
      </c>
      <c r="T52" s="13">
        <v>0</v>
      </c>
      <c r="U52" s="13">
        <v>0</v>
      </c>
      <c r="V52" s="13">
        <v>0</v>
      </c>
    </row>
    <row r="53" spans="2:24" x14ac:dyDescent="0.3">
      <c r="B53" s="4" t="s">
        <v>21</v>
      </c>
      <c r="C53" s="14"/>
      <c r="D53" s="14"/>
      <c r="E53" s="14"/>
      <c r="F53" s="14"/>
      <c r="G53" s="14"/>
      <c r="H53" s="14"/>
      <c r="I53" s="14"/>
      <c r="J53" s="14"/>
      <c r="K53" s="14"/>
      <c r="L53" s="14"/>
      <c r="M53" s="13">
        <v>3.2068950815418917</v>
      </c>
      <c r="N53" s="13">
        <v>3.5084326754284798</v>
      </c>
      <c r="O53" s="13">
        <v>3.7689946193932031</v>
      </c>
      <c r="P53" s="13">
        <v>4.0186512963412762</v>
      </c>
      <c r="Q53" s="13">
        <v>4.2472738540547228</v>
      </c>
      <c r="R53" s="13">
        <v>4.4462155522485904</v>
      </c>
      <c r="S53" s="13">
        <v>4.6051103456348388</v>
      </c>
      <c r="T53" s="13">
        <v>4.7149117140316763</v>
      </c>
      <c r="U53" s="13">
        <v>4.769683377935829</v>
      </c>
      <c r="V53" s="13">
        <v>4.7665802170923328</v>
      </c>
    </row>
    <row r="54" spans="2:24" x14ac:dyDescent="0.3">
      <c r="B54" s="4" t="s">
        <v>22</v>
      </c>
      <c r="C54" s="14"/>
      <c r="D54" s="14"/>
      <c r="E54" s="14"/>
      <c r="F54" s="14"/>
      <c r="G54" s="14"/>
      <c r="H54" s="14"/>
      <c r="I54" s="14"/>
      <c r="J54" s="14"/>
      <c r="K54" s="14"/>
      <c r="L54" s="14"/>
      <c r="M54" s="15" t="s">
        <v>32</v>
      </c>
      <c r="N54" s="15" t="s">
        <v>32</v>
      </c>
      <c r="O54" s="15" t="s">
        <v>32</v>
      </c>
      <c r="P54" s="15" t="s">
        <v>32</v>
      </c>
      <c r="Q54" s="15" t="s">
        <v>32</v>
      </c>
      <c r="R54" s="15" t="s">
        <v>32</v>
      </c>
      <c r="S54" s="15" t="s">
        <v>32</v>
      </c>
      <c r="T54" s="15" t="s">
        <v>32</v>
      </c>
      <c r="U54" s="15" t="s">
        <v>32</v>
      </c>
      <c r="V54" s="15" t="s">
        <v>32</v>
      </c>
    </row>
    <row r="55" spans="2:24" x14ac:dyDescent="0.3">
      <c r="B55" s="4" t="s">
        <v>23</v>
      </c>
      <c r="C55" s="14"/>
      <c r="D55" s="14"/>
      <c r="E55" s="14"/>
      <c r="F55" s="14"/>
      <c r="G55" s="14"/>
      <c r="H55" s="14"/>
      <c r="I55" s="14"/>
      <c r="J55" s="14"/>
      <c r="K55" s="14"/>
      <c r="L55" s="14"/>
      <c r="M55" s="13">
        <v>2.6840834615783868</v>
      </c>
      <c r="N55" s="13">
        <v>3.0089109004803798</v>
      </c>
      <c r="O55" s="13">
        <v>3.3304296390284867</v>
      </c>
      <c r="P55" s="13">
        <v>3.6633080517230523</v>
      </c>
      <c r="Q55" s="13">
        <v>3.9904480432219183</v>
      </c>
      <c r="R55" s="13">
        <v>4.2933638082964594</v>
      </c>
      <c r="S55" s="13">
        <v>4.549329492952686</v>
      </c>
      <c r="T55" s="13">
        <v>4.7424648111222201</v>
      </c>
      <c r="U55" s="13">
        <v>4.8640996757542698</v>
      </c>
      <c r="V55" s="13">
        <v>4.9109759576046512</v>
      </c>
    </row>
    <row r="57" spans="2:24" x14ac:dyDescent="0.3">
      <c r="B57" s="82" t="s">
        <v>29</v>
      </c>
      <c r="C57" s="82"/>
      <c r="D57" s="82"/>
      <c r="E57" s="82"/>
      <c r="F57" s="82"/>
      <c r="G57" s="82"/>
      <c r="H57" s="82"/>
      <c r="I57" s="82"/>
      <c r="J57" s="82"/>
      <c r="K57" s="82"/>
      <c r="L57" s="82"/>
      <c r="M57" s="82"/>
      <c r="N57" s="82"/>
      <c r="O57" s="82"/>
      <c r="P57" s="82"/>
      <c r="Q57" s="82"/>
      <c r="R57" s="82"/>
      <c r="S57" s="82"/>
      <c r="T57" s="82"/>
      <c r="U57" s="82"/>
      <c r="V57" s="82"/>
    </row>
    <row r="58" spans="2:24" x14ac:dyDescent="0.3">
      <c r="B58" s="4" t="s">
        <v>18</v>
      </c>
      <c r="C58" s="4">
        <v>2015</v>
      </c>
      <c r="D58" s="4">
        <v>2016</v>
      </c>
      <c r="E58" s="4">
        <v>2017</v>
      </c>
      <c r="F58" s="4">
        <v>2018</v>
      </c>
      <c r="G58" s="4">
        <v>2019</v>
      </c>
      <c r="H58" s="4">
        <v>2020</v>
      </c>
      <c r="I58" s="4">
        <v>2021</v>
      </c>
      <c r="J58" s="4">
        <v>2022</v>
      </c>
      <c r="K58" s="4">
        <v>2023</v>
      </c>
      <c r="L58" s="4">
        <v>2024</v>
      </c>
      <c r="M58" s="4">
        <v>2025</v>
      </c>
      <c r="N58" s="4">
        <v>2026</v>
      </c>
      <c r="O58" s="4">
        <v>2027</v>
      </c>
      <c r="P58" s="4">
        <v>2028</v>
      </c>
      <c r="Q58" s="4">
        <v>2029</v>
      </c>
      <c r="R58" s="4">
        <v>2030</v>
      </c>
      <c r="S58" s="4">
        <v>2031</v>
      </c>
      <c r="T58" s="4">
        <v>2032</v>
      </c>
      <c r="U58" s="4">
        <v>2033</v>
      </c>
      <c r="V58" s="4">
        <v>2034</v>
      </c>
    </row>
    <row r="59" spans="2:24" x14ac:dyDescent="0.3">
      <c r="B59" s="4" t="s">
        <v>19</v>
      </c>
      <c r="C59" s="13">
        <v>2.6280000000000001</v>
      </c>
      <c r="D59" s="13">
        <v>3.01</v>
      </c>
      <c r="E59" s="13">
        <v>5.4539999999999997</v>
      </c>
      <c r="F59" s="13">
        <v>4.0380000000000003</v>
      </c>
      <c r="G59" s="13">
        <v>3.8530000000000002</v>
      </c>
      <c r="H59" s="13">
        <v>3.0870000000000002</v>
      </c>
      <c r="I59" s="13">
        <v>2.4889999999999999</v>
      </c>
      <c r="J59" s="13">
        <v>2.5150000000000001</v>
      </c>
      <c r="K59" s="13">
        <v>2.403</v>
      </c>
      <c r="L59" s="14"/>
      <c r="M59" s="14"/>
      <c r="N59" s="14"/>
      <c r="O59" s="14"/>
      <c r="P59" s="14"/>
      <c r="Q59" s="14"/>
      <c r="R59" s="14"/>
      <c r="S59" s="14"/>
      <c r="T59" s="14"/>
      <c r="U59" s="14"/>
      <c r="V59" s="14"/>
    </row>
    <row r="60" spans="2:24" x14ac:dyDescent="0.3">
      <c r="B60" s="4" t="s">
        <v>20</v>
      </c>
      <c r="C60" s="13">
        <f>C6+C33</f>
        <v>0.25</v>
      </c>
      <c r="D60" s="13">
        <f t="shared" ref="D60:L60" si="0">D6+D33</f>
        <v>0.36000000000000004</v>
      </c>
      <c r="E60" s="13">
        <f t="shared" si="0"/>
        <v>0.42</v>
      </c>
      <c r="F60" s="13">
        <f t="shared" si="0"/>
        <v>0.52</v>
      </c>
      <c r="G60" s="13">
        <f t="shared" si="0"/>
        <v>0.57000000000000006</v>
      </c>
      <c r="H60" s="13">
        <f t="shared" si="0"/>
        <v>0.6</v>
      </c>
      <c r="I60" s="13">
        <f t="shared" si="0"/>
        <v>0.61</v>
      </c>
      <c r="J60" s="13">
        <f t="shared" si="0"/>
        <v>0.56000000000000005</v>
      </c>
      <c r="K60" s="13">
        <f t="shared" si="0"/>
        <v>0.58000000000000007</v>
      </c>
      <c r="L60" s="13">
        <f t="shared" si="0"/>
        <v>0.52</v>
      </c>
      <c r="M60" s="14"/>
      <c r="N60" s="14"/>
      <c r="O60" s="14"/>
      <c r="P60" s="14"/>
      <c r="Q60" s="14"/>
      <c r="R60" s="14"/>
      <c r="S60" s="14"/>
      <c r="T60" s="14"/>
      <c r="U60" s="14"/>
      <c r="V60" s="14"/>
    </row>
    <row r="61" spans="2:24" x14ac:dyDescent="0.3">
      <c r="B61" s="4" t="s">
        <v>401</v>
      </c>
      <c r="C61" s="14"/>
      <c r="D61" s="14"/>
      <c r="E61" s="14"/>
      <c r="F61" s="14"/>
      <c r="G61" s="14"/>
      <c r="H61" s="13">
        <v>0</v>
      </c>
      <c r="I61" s="13">
        <v>0</v>
      </c>
      <c r="J61" s="13">
        <v>0</v>
      </c>
      <c r="K61" s="13">
        <v>0</v>
      </c>
      <c r="L61" s="13">
        <v>0</v>
      </c>
      <c r="M61" s="13">
        <v>0</v>
      </c>
      <c r="N61" s="13">
        <v>0</v>
      </c>
      <c r="O61" s="13">
        <v>0</v>
      </c>
      <c r="P61" s="13">
        <v>0</v>
      </c>
      <c r="Q61" s="13">
        <v>0</v>
      </c>
      <c r="R61" s="13">
        <v>0</v>
      </c>
      <c r="S61" s="13">
        <v>0</v>
      </c>
      <c r="T61" s="13">
        <v>0</v>
      </c>
      <c r="U61" s="13">
        <v>0</v>
      </c>
      <c r="V61" s="13">
        <v>0</v>
      </c>
    </row>
    <row r="62" spans="2:24" x14ac:dyDescent="0.3">
      <c r="B62" s="4" t="s">
        <v>21</v>
      </c>
      <c r="C62" s="14"/>
      <c r="D62" s="14"/>
      <c r="E62" s="14"/>
      <c r="F62" s="14"/>
      <c r="G62" s="14"/>
      <c r="H62" s="14"/>
      <c r="I62" s="14"/>
      <c r="J62" s="14"/>
      <c r="K62" s="14"/>
      <c r="L62" s="14"/>
      <c r="M62" s="13">
        <v>0.59185320761897575</v>
      </c>
      <c r="N62" s="13">
        <v>0.64169704863340038</v>
      </c>
      <c r="O62" s="13">
        <v>0.68678331669720027</v>
      </c>
      <c r="P62" s="13">
        <v>0.73160613090439308</v>
      </c>
      <c r="Q62" s="13">
        <v>0.77447923970655719</v>
      </c>
      <c r="R62" s="13">
        <v>0.81288214611475706</v>
      </c>
      <c r="S62" s="13">
        <v>0.84520247356539913</v>
      </c>
      <c r="T62" s="13">
        <v>0.8694632700151429</v>
      </c>
      <c r="U62" s="13">
        <v>0.88413017237768154</v>
      </c>
      <c r="V62" s="13">
        <v>0.88908362378837968</v>
      </c>
      <c r="W62" s="3"/>
      <c r="X62" s="3"/>
    </row>
    <row r="63" spans="2:24" x14ac:dyDescent="0.3">
      <c r="B63" s="4" t="s">
        <v>22</v>
      </c>
      <c r="C63" s="14"/>
      <c r="D63" s="14"/>
      <c r="E63" s="14"/>
      <c r="F63" s="14"/>
      <c r="G63" s="14"/>
      <c r="H63" s="14"/>
      <c r="I63" s="14"/>
      <c r="J63" s="14"/>
      <c r="K63" s="14"/>
      <c r="L63" s="14"/>
      <c r="M63" s="15" t="s">
        <v>32</v>
      </c>
      <c r="N63" s="15" t="s">
        <v>32</v>
      </c>
      <c r="O63" s="15" t="s">
        <v>32</v>
      </c>
      <c r="P63" s="15" t="s">
        <v>32</v>
      </c>
      <c r="Q63" s="15" t="s">
        <v>32</v>
      </c>
      <c r="R63" s="15" t="s">
        <v>32</v>
      </c>
      <c r="S63" s="15" t="s">
        <v>32</v>
      </c>
      <c r="T63" s="15" t="s">
        <v>32</v>
      </c>
      <c r="U63" s="15" t="s">
        <v>32</v>
      </c>
      <c r="V63" s="15" t="s">
        <v>32</v>
      </c>
    </row>
    <row r="64" spans="2:24" x14ac:dyDescent="0.3">
      <c r="B64" s="4" t="s">
        <v>23</v>
      </c>
      <c r="C64" s="14"/>
      <c r="D64" s="14"/>
      <c r="E64" s="14"/>
      <c r="F64" s="14"/>
      <c r="G64" s="14"/>
      <c r="H64" s="14"/>
      <c r="I64" s="14"/>
      <c r="J64" s="14"/>
      <c r="K64" s="14"/>
      <c r="L64" s="14"/>
      <c r="M64" s="13">
        <v>0.92338672715914238</v>
      </c>
      <c r="N64" s="13">
        <v>1.0331812247236309</v>
      </c>
      <c r="O64" s="13">
        <v>1.1385591553300847</v>
      </c>
      <c r="P64" s="13">
        <v>1.2460321013789615</v>
      </c>
      <c r="Q64" s="13">
        <v>1.3532229865687584</v>
      </c>
      <c r="R64" s="13">
        <v>1.4532509976116761</v>
      </c>
      <c r="S64" s="13">
        <v>1.5432015060637838</v>
      </c>
      <c r="T64" s="13">
        <v>1.6190761087497354</v>
      </c>
      <c r="U64" s="13">
        <v>1.6791380942499727</v>
      </c>
      <c r="V64" s="13">
        <v>1.7231751560500572</v>
      </c>
      <c r="W64" s="3"/>
      <c r="X64" s="3"/>
    </row>
    <row r="66" spans="2:22" x14ac:dyDescent="0.3">
      <c r="B66" s="82" t="s">
        <v>30</v>
      </c>
      <c r="C66" s="82"/>
      <c r="D66" s="82"/>
      <c r="E66" s="82"/>
      <c r="F66" s="82"/>
      <c r="G66" s="82"/>
      <c r="H66" s="82"/>
      <c r="I66" s="82"/>
      <c r="J66" s="82"/>
      <c r="K66" s="82"/>
      <c r="L66" s="82"/>
      <c r="M66" s="82"/>
      <c r="N66" s="82"/>
      <c r="O66" s="82"/>
      <c r="P66" s="82"/>
      <c r="Q66" s="82"/>
      <c r="R66" s="82"/>
      <c r="S66" s="82"/>
      <c r="T66" s="82"/>
      <c r="U66" s="82"/>
      <c r="V66" s="82"/>
    </row>
    <row r="67" spans="2:22" x14ac:dyDescent="0.3">
      <c r="B67" s="4" t="s">
        <v>18</v>
      </c>
      <c r="C67" s="4">
        <v>2015</v>
      </c>
      <c r="D67" s="4">
        <v>2016</v>
      </c>
      <c r="E67" s="4">
        <v>2017</v>
      </c>
      <c r="F67" s="4">
        <v>2018</v>
      </c>
      <c r="G67" s="4">
        <v>2019</v>
      </c>
      <c r="H67" s="4">
        <v>2020</v>
      </c>
      <c r="I67" s="4">
        <v>2021</v>
      </c>
      <c r="J67" s="4">
        <v>2022</v>
      </c>
      <c r="K67" s="4">
        <v>2023</v>
      </c>
      <c r="L67" s="4">
        <v>2024</v>
      </c>
      <c r="M67" s="4">
        <v>2025</v>
      </c>
      <c r="N67" s="4">
        <v>2026</v>
      </c>
      <c r="O67" s="4">
        <v>2027</v>
      </c>
      <c r="P67" s="4">
        <v>2028</v>
      </c>
      <c r="Q67" s="4">
        <v>2029</v>
      </c>
      <c r="R67" s="4">
        <v>2030</v>
      </c>
      <c r="S67" s="4">
        <v>2031</v>
      </c>
      <c r="T67" s="4">
        <v>2032</v>
      </c>
      <c r="U67" s="4">
        <v>2033</v>
      </c>
      <c r="V67" s="4">
        <v>2034</v>
      </c>
    </row>
    <row r="68" spans="2:22" x14ac:dyDescent="0.3">
      <c r="B68" s="4" t="s">
        <v>19</v>
      </c>
      <c r="C68" s="13">
        <v>1.1120000000000001</v>
      </c>
      <c r="D68" s="13">
        <v>1.7070000000000001</v>
      </c>
      <c r="E68" s="13">
        <v>4.7560000000000002</v>
      </c>
      <c r="F68" s="13">
        <v>4.931</v>
      </c>
      <c r="G68" s="13">
        <v>3.8420000000000001</v>
      </c>
      <c r="H68" s="13">
        <v>2.782</v>
      </c>
      <c r="I68" s="13">
        <v>2.335</v>
      </c>
      <c r="J68" s="13">
        <v>2.5369999999999999</v>
      </c>
      <c r="K68" s="13">
        <v>2.5099999999999998</v>
      </c>
      <c r="L68" s="14"/>
      <c r="M68" s="14"/>
      <c r="N68" s="14"/>
      <c r="O68" s="14"/>
      <c r="P68" s="14"/>
      <c r="Q68" s="14"/>
      <c r="R68" s="14"/>
      <c r="S68" s="14"/>
      <c r="T68" s="14"/>
      <c r="U68" s="14"/>
      <c r="V68" s="14"/>
    </row>
    <row r="69" spans="2:22" x14ac:dyDescent="0.3">
      <c r="B69" s="4" t="s">
        <v>20</v>
      </c>
      <c r="C69" s="13">
        <f>C15+C42</f>
        <v>0.53</v>
      </c>
      <c r="D69" s="13">
        <f t="shared" ref="D69:L69" si="1">D15+D42</f>
        <v>0.64999999999999991</v>
      </c>
      <c r="E69" s="13">
        <f t="shared" si="1"/>
        <v>0.82</v>
      </c>
      <c r="F69" s="13">
        <f t="shared" si="1"/>
        <v>0.86</v>
      </c>
      <c r="G69" s="13">
        <f t="shared" si="1"/>
        <v>0.87</v>
      </c>
      <c r="H69" s="13">
        <f t="shared" si="1"/>
        <v>0.90999999999999992</v>
      </c>
      <c r="I69" s="13">
        <f t="shared" si="1"/>
        <v>1</v>
      </c>
      <c r="J69" s="13">
        <f t="shared" si="1"/>
        <v>0.98</v>
      </c>
      <c r="K69" s="13">
        <f t="shared" si="1"/>
        <v>0.91999999999999993</v>
      </c>
      <c r="L69" s="13">
        <f t="shared" si="1"/>
        <v>0.86</v>
      </c>
      <c r="M69" s="14"/>
      <c r="N69" s="14"/>
      <c r="O69" s="14"/>
      <c r="P69" s="14"/>
      <c r="Q69" s="14"/>
      <c r="R69" s="14"/>
      <c r="S69" s="14"/>
      <c r="T69" s="14"/>
      <c r="U69" s="14"/>
      <c r="V69" s="14"/>
    </row>
    <row r="70" spans="2:22" x14ac:dyDescent="0.3">
      <c r="B70" s="4" t="s">
        <v>401</v>
      </c>
      <c r="C70" s="14"/>
      <c r="D70" s="14"/>
      <c r="E70" s="14"/>
      <c r="F70" s="14"/>
      <c r="G70" s="14"/>
      <c r="H70" s="13">
        <v>0</v>
      </c>
      <c r="I70" s="13">
        <v>0</v>
      </c>
      <c r="J70" s="13">
        <v>0</v>
      </c>
      <c r="K70" s="13">
        <v>0</v>
      </c>
      <c r="L70" s="13">
        <v>0</v>
      </c>
      <c r="M70" s="13">
        <v>0</v>
      </c>
      <c r="N70" s="13">
        <v>0</v>
      </c>
      <c r="O70" s="13">
        <v>0</v>
      </c>
      <c r="P70" s="13">
        <v>0</v>
      </c>
      <c r="Q70" s="13">
        <v>0</v>
      </c>
      <c r="R70" s="13">
        <v>0</v>
      </c>
      <c r="S70" s="13">
        <v>0</v>
      </c>
      <c r="T70" s="13">
        <v>0</v>
      </c>
      <c r="U70" s="13">
        <v>0</v>
      </c>
      <c r="V70" s="13">
        <v>0</v>
      </c>
    </row>
    <row r="71" spans="2:22" x14ac:dyDescent="0.3">
      <c r="B71" s="4" t="s">
        <v>21</v>
      </c>
      <c r="C71" s="14"/>
      <c r="D71" s="14"/>
      <c r="E71" s="14"/>
      <c r="F71" s="14"/>
      <c r="G71" s="14"/>
      <c r="H71" s="14"/>
      <c r="I71" s="14"/>
      <c r="J71" s="14"/>
      <c r="K71" s="14"/>
      <c r="L71" s="14"/>
      <c r="M71" s="13">
        <v>0.55521485939022897</v>
      </c>
      <c r="N71" s="13">
        <v>0.59763031430350655</v>
      </c>
      <c r="O71" s="13">
        <v>0.63459620771012337</v>
      </c>
      <c r="P71" s="13">
        <v>0.67030750921147608</v>
      </c>
      <c r="Q71" s="13">
        <v>0.70375412028326056</v>
      </c>
      <c r="R71" s="13">
        <v>0.73323155606259338</v>
      </c>
      <c r="S71" s="13">
        <v>0.75940475391729922</v>
      </c>
      <c r="T71" s="13">
        <v>0.78168962469487702</v>
      </c>
      <c r="U71" s="13">
        <v>0.79934152981576878</v>
      </c>
      <c r="V71" s="13">
        <v>0.8121990081660222</v>
      </c>
    </row>
    <row r="72" spans="2:22" x14ac:dyDescent="0.3">
      <c r="B72" s="4" t="s">
        <v>22</v>
      </c>
      <c r="C72" s="14"/>
      <c r="D72" s="14"/>
      <c r="E72" s="14"/>
      <c r="F72" s="14"/>
      <c r="G72" s="14"/>
      <c r="H72" s="14"/>
      <c r="I72" s="14"/>
      <c r="J72" s="14"/>
      <c r="K72" s="14"/>
      <c r="L72" s="14"/>
      <c r="M72" s="15" t="s">
        <v>32</v>
      </c>
      <c r="N72" s="15" t="s">
        <v>32</v>
      </c>
      <c r="O72" s="15" t="s">
        <v>32</v>
      </c>
      <c r="P72" s="15" t="s">
        <v>32</v>
      </c>
      <c r="Q72" s="15" t="s">
        <v>32</v>
      </c>
      <c r="R72" s="15" t="s">
        <v>32</v>
      </c>
      <c r="S72" s="15" t="s">
        <v>32</v>
      </c>
      <c r="T72" s="15" t="s">
        <v>32</v>
      </c>
      <c r="U72" s="15" t="s">
        <v>32</v>
      </c>
      <c r="V72" s="15" t="s">
        <v>32</v>
      </c>
    </row>
    <row r="73" spans="2:22" x14ac:dyDescent="0.3">
      <c r="B73" s="4" t="s">
        <v>23</v>
      </c>
      <c r="C73" s="14"/>
      <c r="D73" s="14"/>
      <c r="E73" s="14"/>
      <c r="F73" s="14"/>
      <c r="G73" s="14"/>
      <c r="H73" s="14"/>
      <c r="I73" s="14"/>
      <c r="J73" s="14"/>
      <c r="K73" s="14"/>
      <c r="L73" s="14"/>
      <c r="M73" s="13">
        <v>0.41079031356629758</v>
      </c>
      <c r="N73" s="13">
        <v>0.44846404069030976</v>
      </c>
      <c r="O73" s="13">
        <v>0.48645232179362441</v>
      </c>
      <c r="P73" s="13">
        <v>0.52702841883362106</v>
      </c>
      <c r="Q73" s="13">
        <v>0.5685883144800794</v>
      </c>
      <c r="R73" s="13">
        <v>0.60757559592859456</v>
      </c>
      <c r="S73" s="13">
        <v>0.64319905559022783</v>
      </c>
      <c r="T73" s="13">
        <v>0.67299236345044067</v>
      </c>
      <c r="U73" s="13">
        <v>0.69559387086280144</v>
      </c>
      <c r="V73" s="13">
        <v>0.71105747275809794</v>
      </c>
    </row>
    <row r="75" spans="2:22" x14ac:dyDescent="0.3">
      <c r="B75" s="82" t="s">
        <v>31</v>
      </c>
      <c r="C75" s="82"/>
      <c r="D75" s="82"/>
      <c r="E75" s="82"/>
      <c r="F75" s="82"/>
      <c r="G75" s="82"/>
      <c r="H75" s="82"/>
      <c r="I75" s="82"/>
      <c r="J75" s="82"/>
      <c r="K75" s="82"/>
      <c r="L75" s="82"/>
      <c r="M75" s="82"/>
      <c r="N75" s="82"/>
      <c r="O75" s="82"/>
      <c r="P75" s="82"/>
      <c r="Q75" s="82"/>
      <c r="R75" s="82"/>
      <c r="S75" s="82"/>
      <c r="T75" s="82"/>
      <c r="U75" s="82"/>
      <c r="V75" s="82"/>
    </row>
    <row r="76" spans="2:22" x14ac:dyDescent="0.3">
      <c r="B76" s="4" t="s">
        <v>18</v>
      </c>
      <c r="C76" s="4">
        <v>2015</v>
      </c>
      <c r="D76" s="4">
        <v>2016</v>
      </c>
      <c r="E76" s="4">
        <v>2017</v>
      </c>
      <c r="F76" s="4">
        <v>2018</v>
      </c>
      <c r="G76" s="4">
        <v>2019</v>
      </c>
      <c r="H76" s="4">
        <v>2020</v>
      </c>
      <c r="I76" s="4">
        <v>2021</v>
      </c>
      <c r="J76" s="4">
        <v>2022</v>
      </c>
      <c r="K76" s="4">
        <v>2023</v>
      </c>
      <c r="L76" s="4">
        <v>2024</v>
      </c>
      <c r="M76" s="4">
        <v>2025</v>
      </c>
      <c r="N76" s="4">
        <v>2026</v>
      </c>
      <c r="O76" s="4">
        <v>2027</v>
      </c>
      <c r="P76" s="4">
        <v>2028</v>
      </c>
      <c r="Q76" s="4">
        <v>2029</v>
      </c>
      <c r="R76" s="4">
        <v>2030</v>
      </c>
      <c r="S76" s="4">
        <v>2031</v>
      </c>
      <c r="T76" s="4">
        <v>2032</v>
      </c>
      <c r="U76" s="4">
        <v>2033</v>
      </c>
      <c r="V76" s="4">
        <v>2034</v>
      </c>
    </row>
    <row r="77" spans="2:22" x14ac:dyDescent="0.3">
      <c r="B77" s="4" t="s">
        <v>19</v>
      </c>
      <c r="C77" s="13">
        <v>14.212</v>
      </c>
      <c r="D77" s="13">
        <v>13.42</v>
      </c>
      <c r="E77" s="13">
        <v>31.832999999999998</v>
      </c>
      <c r="F77" s="13">
        <v>35.447000000000003</v>
      </c>
      <c r="G77" s="13">
        <v>15.361000000000001</v>
      </c>
      <c r="H77" s="13">
        <v>10.715</v>
      </c>
      <c r="I77" s="13">
        <v>12.752000000000001</v>
      </c>
      <c r="J77" s="13">
        <v>5.9530000000000003</v>
      </c>
      <c r="K77" s="13">
        <v>10.343999999999999</v>
      </c>
      <c r="L77" s="14"/>
      <c r="M77" s="14"/>
      <c r="N77" s="14"/>
      <c r="O77" s="14"/>
      <c r="P77" s="14"/>
      <c r="Q77" s="14"/>
      <c r="R77" s="14"/>
      <c r="S77" s="14"/>
      <c r="T77" s="14"/>
      <c r="U77" s="14"/>
      <c r="V77" s="14"/>
    </row>
    <row r="78" spans="2:22" x14ac:dyDescent="0.3">
      <c r="B78" s="4" t="s">
        <v>20</v>
      </c>
      <c r="C78" s="13">
        <f>C24+C51</f>
        <v>0.48000000000000004</v>
      </c>
      <c r="D78" s="13">
        <f t="shared" ref="D78:L78" si="2">D24+D51</f>
        <v>0.8</v>
      </c>
      <c r="E78" s="13">
        <f t="shared" si="2"/>
        <v>1.1100000000000001</v>
      </c>
      <c r="F78" s="13">
        <f t="shared" si="2"/>
        <v>1.35</v>
      </c>
      <c r="G78" s="13">
        <f t="shared" si="2"/>
        <v>1.54</v>
      </c>
      <c r="H78" s="13">
        <f t="shared" si="2"/>
        <v>1.62</v>
      </c>
      <c r="I78" s="13">
        <f t="shared" si="2"/>
        <v>1.6600000000000001</v>
      </c>
      <c r="J78" s="13">
        <f t="shared" si="2"/>
        <v>1.5699999999999998</v>
      </c>
      <c r="K78" s="13">
        <f t="shared" si="2"/>
        <v>1.48</v>
      </c>
      <c r="L78" s="13">
        <f t="shared" si="2"/>
        <v>1.37</v>
      </c>
      <c r="M78" s="14"/>
      <c r="N78" s="14"/>
      <c r="O78" s="14"/>
      <c r="P78" s="14"/>
      <c r="Q78" s="14"/>
      <c r="R78" s="14"/>
      <c r="S78" s="14"/>
      <c r="T78" s="14"/>
      <c r="U78" s="14"/>
      <c r="V78" s="14"/>
    </row>
    <row r="79" spans="2:22" x14ac:dyDescent="0.3">
      <c r="B79" s="4" t="s">
        <v>401</v>
      </c>
      <c r="C79" s="14"/>
      <c r="D79" s="14"/>
      <c r="E79" s="14"/>
      <c r="F79" s="14"/>
      <c r="G79" s="14"/>
      <c r="H79" s="13">
        <v>0</v>
      </c>
      <c r="I79" s="13">
        <v>0</v>
      </c>
      <c r="J79" s="13">
        <v>0</v>
      </c>
      <c r="K79" s="13">
        <v>0</v>
      </c>
      <c r="L79" s="13">
        <v>0</v>
      </c>
      <c r="M79" s="13">
        <v>0</v>
      </c>
      <c r="N79" s="13">
        <v>0</v>
      </c>
      <c r="O79" s="13">
        <v>0</v>
      </c>
      <c r="P79" s="13">
        <v>0</v>
      </c>
      <c r="Q79" s="13">
        <v>0</v>
      </c>
      <c r="R79" s="13">
        <v>0</v>
      </c>
      <c r="S79" s="13">
        <v>0</v>
      </c>
      <c r="T79" s="13">
        <v>0</v>
      </c>
      <c r="U79" s="13">
        <v>0</v>
      </c>
      <c r="V79" s="13">
        <v>0</v>
      </c>
    </row>
    <row r="80" spans="2:22" x14ac:dyDescent="0.3">
      <c r="B80" s="4" t="s">
        <v>21</v>
      </c>
      <c r="C80" s="14"/>
      <c r="D80" s="14"/>
      <c r="E80" s="14"/>
      <c r="F80" s="14"/>
      <c r="G80" s="14"/>
      <c r="H80" s="14"/>
      <c r="I80" s="14"/>
      <c r="J80" s="14"/>
      <c r="K80" s="14"/>
      <c r="L80" s="14"/>
      <c r="M80" s="13">
        <v>4.2423821099120849</v>
      </c>
      <c r="N80" s="13">
        <v>4.5999909521408986</v>
      </c>
      <c r="O80" s="13">
        <v>4.9156046502416979</v>
      </c>
      <c r="P80" s="13">
        <v>5.2212456815266091</v>
      </c>
      <c r="Q80" s="13">
        <v>5.5067087039640938</v>
      </c>
      <c r="R80" s="13">
        <v>5.7596667278514824</v>
      </c>
      <c r="S80" s="13">
        <v>5.9794776941913117</v>
      </c>
      <c r="T80" s="13">
        <v>6.1597036243725078</v>
      </c>
      <c r="U80" s="13">
        <v>6.2948912000830965</v>
      </c>
      <c r="V80" s="13">
        <v>6.3823375493639185</v>
      </c>
    </row>
    <row r="81" spans="2:22" x14ac:dyDescent="0.3">
      <c r="B81" s="4" t="s">
        <v>22</v>
      </c>
      <c r="C81" s="14"/>
      <c r="D81" s="14"/>
      <c r="E81" s="14"/>
      <c r="F81" s="14"/>
      <c r="G81" s="14"/>
      <c r="H81" s="14"/>
      <c r="I81" s="14"/>
      <c r="J81" s="14"/>
      <c r="K81" s="14"/>
      <c r="L81" s="14"/>
      <c r="M81" s="15" t="s">
        <v>32</v>
      </c>
      <c r="N81" s="15" t="s">
        <v>32</v>
      </c>
      <c r="O81" s="15" t="s">
        <v>32</v>
      </c>
      <c r="P81" s="15" t="s">
        <v>32</v>
      </c>
      <c r="Q81" s="15" t="s">
        <v>32</v>
      </c>
      <c r="R81" s="15" t="s">
        <v>32</v>
      </c>
      <c r="S81" s="15" t="s">
        <v>32</v>
      </c>
      <c r="T81" s="15" t="s">
        <v>32</v>
      </c>
      <c r="U81" s="15" t="s">
        <v>32</v>
      </c>
      <c r="V81" s="15" t="s">
        <v>32</v>
      </c>
    </row>
    <row r="82" spans="2:22" x14ac:dyDescent="0.3">
      <c r="B82" s="4" t="s">
        <v>23</v>
      </c>
      <c r="C82" s="14"/>
      <c r="D82" s="14"/>
      <c r="E82" s="14"/>
      <c r="F82" s="14"/>
      <c r="G82" s="14"/>
      <c r="H82" s="14"/>
      <c r="I82" s="14"/>
      <c r="J82" s="14"/>
      <c r="K82" s="14"/>
      <c r="L82" s="14"/>
      <c r="M82" s="13">
        <v>4.2975967086494729</v>
      </c>
      <c r="N82" s="13">
        <v>4.7601972315987773</v>
      </c>
      <c r="O82" s="13">
        <v>5.2024374376206035</v>
      </c>
      <c r="P82" s="13">
        <v>5.6528203802521091</v>
      </c>
      <c r="Q82" s="13">
        <v>6.0997310604122381</v>
      </c>
      <c r="R82" s="13">
        <v>6.5159020897167821</v>
      </c>
      <c r="S82" s="13">
        <v>6.8955253440458186</v>
      </c>
      <c r="T82" s="13">
        <v>7.2235988383409167</v>
      </c>
      <c r="U82" s="13">
        <v>7.4937639802352329</v>
      </c>
      <c r="V82" s="13">
        <v>7.7030293091939397</v>
      </c>
    </row>
  </sheetData>
  <mergeCells count="9">
    <mergeCell ref="B57:V57"/>
    <mergeCell ref="B66:V66"/>
    <mergeCell ref="B75:V75"/>
    <mergeCell ref="B3:V3"/>
    <mergeCell ref="B12:V12"/>
    <mergeCell ref="B21:V21"/>
    <mergeCell ref="B30:V30"/>
    <mergeCell ref="B39:V39"/>
    <mergeCell ref="B48:V4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B731A-0BB4-423E-8116-D0DB13011ED3}">
  <dimension ref="A1:J91"/>
  <sheetViews>
    <sheetView topLeftCell="A2" zoomScale="150" zoomScaleNormal="150" workbookViewId="0">
      <selection activeCell="B15" sqref="B15"/>
    </sheetView>
  </sheetViews>
  <sheetFormatPr defaultRowHeight="14.4" x14ac:dyDescent="0.3"/>
  <cols>
    <col min="3" max="3" width="11.5546875" customWidth="1"/>
    <col min="4" max="4" width="13.6640625" customWidth="1"/>
    <col min="5" max="5" width="13.44140625" customWidth="1"/>
    <col min="6" max="6" width="13.33203125" customWidth="1"/>
    <col min="7" max="7" width="12.5546875" customWidth="1"/>
    <col min="8" max="8" width="13.33203125" customWidth="1"/>
    <col min="9" max="9" width="12.33203125" customWidth="1"/>
    <col min="10" max="10" width="13.33203125" customWidth="1"/>
  </cols>
  <sheetData>
    <row r="1" spans="1:10" x14ac:dyDescent="0.3">
      <c r="A1" s="1"/>
    </row>
    <row r="3" spans="1:10" x14ac:dyDescent="0.3">
      <c r="B3" s="84" t="s">
        <v>70</v>
      </c>
      <c r="C3" s="84"/>
      <c r="D3" s="84"/>
      <c r="E3" s="84"/>
      <c r="F3" s="84"/>
      <c r="G3" s="84"/>
      <c r="H3" s="84"/>
      <c r="I3" s="84"/>
      <c r="J3" s="84"/>
    </row>
    <row r="4" spans="1:10" ht="45" customHeight="1" x14ac:dyDescent="0.3">
      <c r="B4" s="84" t="s">
        <v>33</v>
      </c>
      <c r="C4" s="84"/>
      <c r="D4" s="85" t="s">
        <v>394</v>
      </c>
      <c r="E4" s="85"/>
      <c r="F4" s="85"/>
      <c r="G4" s="85"/>
      <c r="H4" s="85"/>
      <c r="I4" s="85"/>
      <c r="J4" s="85"/>
    </row>
    <row r="5" spans="1:10" ht="28.8" x14ac:dyDescent="0.3">
      <c r="B5" s="16" t="s">
        <v>34</v>
      </c>
      <c r="C5" s="16" t="s">
        <v>35</v>
      </c>
      <c r="D5" s="16" t="s">
        <v>36</v>
      </c>
      <c r="E5" s="16" t="s">
        <v>37</v>
      </c>
      <c r="F5" s="16" t="s">
        <v>38</v>
      </c>
      <c r="G5" s="16" t="s">
        <v>42</v>
      </c>
      <c r="H5" s="16" t="s">
        <v>39</v>
      </c>
      <c r="I5" s="16" t="s">
        <v>40</v>
      </c>
      <c r="J5" s="16" t="s">
        <v>41</v>
      </c>
    </row>
    <row r="6" spans="1:10" x14ac:dyDescent="0.3">
      <c r="B6" s="17">
        <v>2025</v>
      </c>
      <c r="C6" s="18">
        <v>88.578865738601735</v>
      </c>
      <c r="D6" s="18">
        <v>143.50448722827133</v>
      </c>
      <c r="E6" s="19">
        <v>849422.28308064293</v>
      </c>
      <c r="F6" s="19">
        <v>1236887.161746681</v>
      </c>
      <c r="G6" s="20">
        <v>0</v>
      </c>
      <c r="H6" s="19">
        <v>2099693.0729377507</v>
      </c>
      <c r="I6" s="17">
        <v>0</v>
      </c>
      <c r="J6" s="19">
        <v>2099693.0729377507</v>
      </c>
    </row>
    <row r="7" spans="1:10" x14ac:dyDescent="0.3">
      <c r="B7" s="17">
        <v>2026</v>
      </c>
      <c r="C7" s="18">
        <v>89.528301656548791</v>
      </c>
      <c r="D7" s="18">
        <v>152.45288076290078</v>
      </c>
      <c r="E7" s="19">
        <v>895018.12346818997</v>
      </c>
      <c r="F7" s="19">
        <v>1372135.9840648274</v>
      </c>
      <c r="G7" s="20">
        <v>0</v>
      </c>
      <c r="H7" s="19">
        <v>2305770.8427100936</v>
      </c>
      <c r="I7" s="17">
        <v>0</v>
      </c>
      <c r="J7" s="19">
        <v>2305770.8427100936</v>
      </c>
    </row>
    <row r="8" spans="1:10" x14ac:dyDescent="0.3">
      <c r="B8" s="17">
        <v>2027</v>
      </c>
      <c r="C8" s="18">
        <v>90.762249233151721</v>
      </c>
      <c r="D8" s="18">
        <v>161.13901790761886</v>
      </c>
      <c r="E8" s="19">
        <v>939805.59245545464</v>
      </c>
      <c r="F8" s="19">
        <v>1498608.2827476331</v>
      </c>
      <c r="G8" s="20">
        <v>0</v>
      </c>
      <c r="H8" s="19">
        <v>2499392.1577139962</v>
      </c>
      <c r="I8" s="17">
        <v>0</v>
      </c>
      <c r="J8" s="19">
        <v>2499392.1577139962</v>
      </c>
    </row>
    <row r="9" spans="1:10" x14ac:dyDescent="0.3">
      <c r="B9" s="17">
        <v>2028</v>
      </c>
      <c r="C9" s="18">
        <v>92.385882514078332</v>
      </c>
      <c r="D9" s="18">
        <v>169.85295008803683</v>
      </c>
      <c r="E9" s="19">
        <v>985381.74430545059</v>
      </c>
      <c r="F9" s="19">
        <v>1619957.4161804337</v>
      </c>
      <c r="G9" s="20">
        <v>0</v>
      </c>
      <c r="H9" s="19">
        <v>2686315.2199782189</v>
      </c>
      <c r="I9" s="17">
        <v>0</v>
      </c>
      <c r="J9" s="19">
        <v>2686315.2199782189</v>
      </c>
    </row>
    <row r="10" spans="1:10" x14ac:dyDescent="0.3">
      <c r="B10" s="17">
        <v>2029</v>
      </c>
      <c r="C10" s="18">
        <v>94.34246047591563</v>
      </c>
      <c r="D10" s="18">
        <v>178.60013707542419</v>
      </c>
      <c r="E10" s="19">
        <v>1031680.5695010455</v>
      </c>
      <c r="F10" s="19">
        <v>1737154.0694271752</v>
      </c>
      <c r="G10" s="20">
        <v>0</v>
      </c>
      <c r="H10" s="19">
        <v>2867833.6232826714</v>
      </c>
      <c r="I10" s="17">
        <v>0</v>
      </c>
      <c r="J10" s="19">
        <v>2867833.6232826714</v>
      </c>
    </row>
    <row r="11" spans="1:10" x14ac:dyDescent="0.3">
      <c r="B11" s="17">
        <v>2030</v>
      </c>
      <c r="C11" s="18">
        <v>96.313277689911203</v>
      </c>
      <c r="D11" s="18">
        <v>186.87296570936522</v>
      </c>
      <c r="E11" s="19">
        <v>1075685.0829110849</v>
      </c>
      <c r="F11" s="19">
        <v>1845952.0470735894</v>
      </c>
      <c r="G11" s="20">
        <v>0</v>
      </c>
      <c r="H11" s="19">
        <v>3036705.8582843174</v>
      </c>
      <c r="I11" s="17">
        <v>0</v>
      </c>
      <c r="J11" s="19">
        <v>3036705.8582843174</v>
      </c>
    </row>
    <row r="12" spans="1:10" x14ac:dyDescent="0.3">
      <c r="B12" s="17">
        <v>2031</v>
      </c>
      <c r="C12" s="18">
        <v>98.977531369278452</v>
      </c>
      <c r="D12" s="18">
        <v>196.06597225002881</v>
      </c>
      <c r="E12" s="19">
        <v>1125356.9649610985</v>
      </c>
      <c r="F12" s="19">
        <v>1960751.9021484542</v>
      </c>
      <c r="G12" s="20">
        <v>0</v>
      </c>
      <c r="H12" s="19">
        <v>3216418.2743522581</v>
      </c>
      <c r="I12" s="17">
        <v>0</v>
      </c>
      <c r="J12" s="19">
        <v>3216418.2743522581</v>
      </c>
    </row>
    <row r="13" spans="1:10" x14ac:dyDescent="0.3">
      <c r="B13" s="17">
        <v>2032</v>
      </c>
      <c r="C13" s="18">
        <v>102.46233293152065</v>
      </c>
      <c r="D13" s="18">
        <v>206.5703664145102</v>
      </c>
      <c r="E13" s="19">
        <v>1182826.9856899367</v>
      </c>
      <c r="F13" s="19">
        <v>2086363.1521789117</v>
      </c>
      <c r="G13" s="20">
        <v>0</v>
      </c>
      <c r="H13" s="19">
        <v>3414549.7439169269</v>
      </c>
      <c r="I13" s="17">
        <v>0</v>
      </c>
      <c r="J13" s="19">
        <v>3414549.7439169269</v>
      </c>
    </row>
    <row r="14" spans="1:10" x14ac:dyDescent="0.3">
      <c r="B14" s="17">
        <v>2033</v>
      </c>
      <c r="C14" s="18">
        <v>106.75436784810331</v>
      </c>
      <c r="D14" s="18">
        <v>218.46969818123247</v>
      </c>
      <c r="E14" s="19">
        <v>1248486.0863458719</v>
      </c>
      <c r="F14" s="19">
        <v>2224405.4154931358</v>
      </c>
      <c r="G14" s="20">
        <v>0</v>
      </c>
      <c r="H14" s="19">
        <v>3633483.4679813492</v>
      </c>
      <c r="I14" s="17">
        <v>0</v>
      </c>
      <c r="J14" s="19">
        <v>3633483.4679813492</v>
      </c>
    </row>
    <row r="15" spans="1:10" x14ac:dyDescent="0.3">
      <c r="B15" s="17">
        <v>2034</v>
      </c>
      <c r="C15" s="18">
        <v>111.82403256850486</v>
      </c>
      <c r="D15" s="18">
        <v>231.79640719303413</v>
      </c>
      <c r="E15" s="19">
        <v>1322447.1134479921</v>
      </c>
      <c r="F15" s="19">
        <v>2375843.4699213291</v>
      </c>
      <c r="G15" s="20">
        <v>0</v>
      </c>
      <c r="H15" s="19">
        <v>3874575.648095822</v>
      </c>
      <c r="I15" s="17">
        <v>0</v>
      </c>
      <c r="J15" s="19">
        <v>3874575.648095822</v>
      </c>
    </row>
    <row r="16" spans="1:10" x14ac:dyDescent="0.3">
      <c r="B16" s="17" t="s">
        <v>43</v>
      </c>
      <c r="C16" s="18">
        <f>SUM(C6:C15)</f>
        <v>971.92930202561479</v>
      </c>
      <c r="D16" s="18">
        <f t="shared" ref="D16:H16" si="0">SUM(D6:D15)</f>
        <v>1845.3248828104227</v>
      </c>
      <c r="E16" s="19">
        <f t="shared" si="0"/>
        <v>10656110.546166766</v>
      </c>
      <c r="F16" s="19">
        <f t="shared" si="0"/>
        <v>17958058.900982171</v>
      </c>
      <c r="G16" s="20">
        <f t="shared" si="0"/>
        <v>0</v>
      </c>
      <c r="H16" s="19">
        <f t="shared" si="0"/>
        <v>29634737.909253404</v>
      </c>
      <c r="I16" s="17">
        <v>0</v>
      </c>
      <c r="J16" s="19">
        <f t="shared" ref="J16" si="1">H16</f>
        <v>29634737.909253404</v>
      </c>
    </row>
    <row r="18" spans="2:10" x14ac:dyDescent="0.3">
      <c r="B18" s="84" t="s">
        <v>71</v>
      </c>
      <c r="C18" s="84"/>
      <c r="D18" s="84"/>
      <c r="E18" s="84"/>
      <c r="F18" s="84"/>
      <c r="G18" s="84"/>
      <c r="H18" s="84"/>
      <c r="I18" s="84"/>
      <c r="J18" s="84"/>
    </row>
    <row r="19" spans="2:10" ht="29.25" customHeight="1" x14ac:dyDescent="0.3">
      <c r="B19" s="84" t="s">
        <v>33</v>
      </c>
      <c r="C19" s="84"/>
      <c r="D19" s="85" t="s">
        <v>395</v>
      </c>
      <c r="E19" s="85"/>
      <c r="F19" s="85"/>
      <c r="G19" s="85"/>
      <c r="H19" s="85"/>
      <c r="I19" s="85"/>
      <c r="J19" s="85"/>
    </row>
    <row r="20" spans="2:10" ht="28.8" x14ac:dyDescent="0.3">
      <c r="B20" s="16" t="s">
        <v>34</v>
      </c>
      <c r="C20" s="16" t="s">
        <v>35</v>
      </c>
      <c r="D20" s="16" t="s">
        <v>36</v>
      </c>
      <c r="E20" s="16" t="s">
        <v>37</v>
      </c>
      <c r="F20" s="16" t="s">
        <v>38</v>
      </c>
      <c r="G20" s="16" t="s">
        <v>42</v>
      </c>
      <c r="H20" s="16" t="s">
        <v>39</v>
      </c>
      <c r="I20" s="16" t="s">
        <v>40</v>
      </c>
      <c r="J20" s="16" t="s">
        <v>41</v>
      </c>
    </row>
    <row r="21" spans="2:10" x14ac:dyDescent="0.3">
      <c r="B21" s="17">
        <v>2025</v>
      </c>
      <c r="C21" s="18">
        <v>9.4093827661288394</v>
      </c>
      <c r="D21" s="18">
        <v>11.85046928773534</v>
      </c>
      <c r="E21" s="19">
        <v>73504.559763343437</v>
      </c>
      <c r="F21" s="19">
        <v>46524.256987989822</v>
      </c>
      <c r="G21" s="20">
        <v>0</v>
      </c>
      <c r="H21" s="19">
        <v>91198.409031162708</v>
      </c>
      <c r="I21" s="17">
        <v>0</v>
      </c>
      <c r="J21" s="19">
        <v>91198.409031162708</v>
      </c>
    </row>
    <row r="22" spans="2:10" x14ac:dyDescent="0.3">
      <c r="B22" s="17">
        <v>2026</v>
      </c>
      <c r="C22" s="18">
        <v>9.4143421435667314</v>
      </c>
      <c r="D22" s="18">
        <v>12.604437862327822</v>
      </c>
      <c r="E22" s="19">
        <v>77237.575939707836</v>
      </c>
      <c r="F22" s="19">
        <v>50477.77936446391</v>
      </c>
      <c r="G22" s="20">
        <v>0</v>
      </c>
      <c r="H22" s="19">
        <v>97836.693676821567</v>
      </c>
      <c r="I22" s="17">
        <v>0</v>
      </c>
      <c r="J22" s="19">
        <v>97836.693676821567</v>
      </c>
    </row>
    <row r="23" spans="2:10" x14ac:dyDescent="0.3">
      <c r="B23" s="17">
        <v>2027</v>
      </c>
      <c r="C23" s="18">
        <v>9.4416188166976767</v>
      </c>
      <c r="D23" s="18">
        <v>13.333362867679485</v>
      </c>
      <c r="E23" s="19">
        <v>80883.980818987227</v>
      </c>
      <c r="F23" s="19">
        <v>54166.663841875801</v>
      </c>
      <c r="G23" s="20">
        <v>0</v>
      </c>
      <c r="H23" s="19">
        <v>104098.59173574191</v>
      </c>
      <c r="I23" s="17">
        <v>0</v>
      </c>
      <c r="J23" s="19">
        <v>104098.59173574191</v>
      </c>
    </row>
    <row r="24" spans="2:10" x14ac:dyDescent="0.3">
      <c r="B24" s="17">
        <v>2028</v>
      </c>
      <c r="C24" s="18">
        <v>9.5023022684455523</v>
      </c>
      <c r="D24" s="18">
        <v>14.061561505380828</v>
      </c>
      <c r="E24" s="19">
        <v>84581.471478981141</v>
      </c>
      <c r="F24" s="19">
        <v>57713.21758243558</v>
      </c>
      <c r="G24" s="20">
        <v>0</v>
      </c>
      <c r="H24" s="19">
        <v>110199.82503023469</v>
      </c>
      <c r="I24" s="17">
        <v>0</v>
      </c>
      <c r="J24" s="19">
        <v>110199.82503023469</v>
      </c>
    </row>
    <row r="25" spans="2:10" x14ac:dyDescent="0.3">
      <c r="B25" s="17">
        <v>2029</v>
      </c>
      <c r="C25" s="18">
        <v>9.5906491815078052</v>
      </c>
      <c r="D25" s="18">
        <v>14.789795827103527</v>
      </c>
      <c r="E25" s="19">
        <v>88324.572445500991</v>
      </c>
      <c r="F25" s="19">
        <v>61142.280247928902</v>
      </c>
      <c r="G25" s="20">
        <v>0</v>
      </c>
      <c r="H25" s="19">
        <v>116169.78004586058</v>
      </c>
      <c r="I25" s="17">
        <v>0</v>
      </c>
      <c r="J25" s="19">
        <v>116169.78004586058</v>
      </c>
    </row>
    <row r="26" spans="2:10" x14ac:dyDescent="0.3">
      <c r="B26" s="17">
        <v>2030</v>
      </c>
      <c r="C26" s="18">
        <v>9.6751688715104223</v>
      </c>
      <c r="D26" s="18">
        <v>15.476323547426697</v>
      </c>
      <c r="E26" s="19">
        <v>91856.736864765306</v>
      </c>
      <c r="F26" s="19">
        <v>64298.812049198117</v>
      </c>
      <c r="G26" s="20">
        <v>0</v>
      </c>
      <c r="H26" s="19">
        <v>121699.97543400645</v>
      </c>
      <c r="I26" s="17">
        <v>0</v>
      </c>
      <c r="J26" s="19">
        <v>121699.97543400645</v>
      </c>
    </row>
    <row r="27" spans="2:10" x14ac:dyDescent="0.3">
      <c r="B27" s="17">
        <v>2031</v>
      </c>
      <c r="C27" s="18">
        <v>9.82450960996918</v>
      </c>
      <c r="D27" s="18">
        <v>16.236881370885438</v>
      </c>
      <c r="E27" s="19">
        <v>95858.875834944833</v>
      </c>
      <c r="F27" s="19">
        <v>67679.052696311453</v>
      </c>
      <c r="G27" s="20">
        <v>0</v>
      </c>
      <c r="H27" s="19">
        <v>127717.66717437144</v>
      </c>
      <c r="I27" s="17">
        <v>0</v>
      </c>
      <c r="J27" s="19">
        <v>127717.66717437144</v>
      </c>
    </row>
    <row r="28" spans="2:10" x14ac:dyDescent="0.3">
      <c r="B28" s="17">
        <v>2032</v>
      </c>
      <c r="C28" s="18">
        <v>10.05007091650374</v>
      </c>
      <c r="D28" s="18">
        <v>17.10408056907772</v>
      </c>
      <c r="E28" s="19">
        <v>100510.18033025009</v>
      </c>
      <c r="F28" s="19">
        <v>71435.336366965741</v>
      </c>
      <c r="G28" s="20">
        <v>0</v>
      </c>
      <c r="H28" s="19">
        <v>134494.30716514715</v>
      </c>
      <c r="I28" s="17">
        <v>0</v>
      </c>
      <c r="J28" s="19">
        <v>134494.30716514715</v>
      </c>
    </row>
    <row r="29" spans="2:10" x14ac:dyDescent="0.3">
      <c r="B29" s="17">
        <v>2033</v>
      </c>
      <c r="C29" s="18">
        <v>10.348687854618136</v>
      </c>
      <c r="D29" s="18">
        <v>18.084948280654263</v>
      </c>
      <c r="E29" s="19">
        <v>105840.39398641851</v>
      </c>
      <c r="F29" s="19">
        <v>75609.750177176655</v>
      </c>
      <c r="G29" s="20">
        <v>0</v>
      </c>
      <c r="H29" s="19">
        <v>142096.10469622473</v>
      </c>
      <c r="I29" s="17">
        <v>0</v>
      </c>
      <c r="J29" s="19">
        <v>142096.10469622473</v>
      </c>
    </row>
    <row r="30" spans="2:10" x14ac:dyDescent="0.3">
      <c r="B30" s="17">
        <v>2034</v>
      </c>
      <c r="C30" s="18">
        <v>10.715803133643155</v>
      </c>
      <c r="D30" s="18">
        <v>19.182226933339912</v>
      </c>
      <c r="E30" s="19">
        <v>111855.86498191164</v>
      </c>
      <c r="F30" s="19">
        <v>80223.470892006255</v>
      </c>
      <c r="G30" s="20">
        <v>0</v>
      </c>
      <c r="H30" s="19">
        <v>150552.52730344015</v>
      </c>
      <c r="I30" s="17">
        <v>0</v>
      </c>
      <c r="J30" s="19">
        <v>150552.52730344015</v>
      </c>
    </row>
    <row r="31" spans="2:10" x14ac:dyDescent="0.3">
      <c r="B31" s="17" t="s">
        <v>43</v>
      </c>
      <c r="C31" s="18">
        <f>SUM(C21:C30)</f>
        <v>97.972535562591233</v>
      </c>
      <c r="D31" s="18">
        <f t="shared" ref="D31" si="2">SUM(D21:D30)</f>
        <v>152.72408805161103</v>
      </c>
      <c r="E31" s="19">
        <f t="shared" ref="E31" si="3">SUM(E21:E30)</f>
        <v>910454.2124448109</v>
      </c>
      <c r="F31" s="19">
        <f t="shared" ref="F31:G31" si="4">SUM(F21:F30)</f>
        <v>629270.62020635221</v>
      </c>
      <c r="G31" s="20">
        <f t="shared" si="4"/>
        <v>0</v>
      </c>
      <c r="H31" s="19">
        <f t="shared" ref="H31" si="5">SUM(H21:H30)</f>
        <v>1196063.8812930114</v>
      </c>
      <c r="I31" s="17">
        <v>0</v>
      </c>
      <c r="J31" s="19">
        <f t="shared" ref="J31" si="6">H31</f>
        <v>1196063.8812930114</v>
      </c>
    </row>
    <row r="33" spans="2:10" x14ac:dyDescent="0.3">
      <c r="B33" s="84" t="s">
        <v>14</v>
      </c>
      <c r="C33" s="84"/>
      <c r="D33" s="84"/>
      <c r="E33" s="84"/>
      <c r="F33" s="84"/>
      <c r="G33" s="84"/>
      <c r="H33" s="84"/>
      <c r="I33" s="84"/>
      <c r="J33" s="84"/>
    </row>
    <row r="34" spans="2:10" ht="33" customHeight="1" x14ac:dyDescent="0.3">
      <c r="B34" s="84" t="s">
        <v>33</v>
      </c>
      <c r="C34" s="84"/>
      <c r="D34" s="85" t="s">
        <v>396</v>
      </c>
      <c r="E34" s="85"/>
      <c r="F34" s="85"/>
      <c r="G34" s="85"/>
      <c r="H34" s="85"/>
      <c r="I34" s="85"/>
      <c r="J34" s="85"/>
    </row>
    <row r="35" spans="2:10" ht="28.8" x14ac:dyDescent="0.3">
      <c r="B35" s="16" t="s">
        <v>34</v>
      </c>
      <c r="C35" s="16" t="s">
        <v>35</v>
      </c>
      <c r="D35" s="16" t="s">
        <v>36</v>
      </c>
      <c r="E35" s="16" t="s">
        <v>37</v>
      </c>
      <c r="F35" s="16" t="s">
        <v>38</v>
      </c>
      <c r="G35" s="16" t="s">
        <v>42</v>
      </c>
      <c r="H35" s="16" t="s">
        <v>39</v>
      </c>
      <c r="I35" s="16" t="s">
        <v>40</v>
      </c>
      <c r="J35" s="16" t="s">
        <v>41</v>
      </c>
    </row>
    <row r="36" spans="2:10" x14ac:dyDescent="0.3">
      <c r="B36" s="17">
        <v>2025</v>
      </c>
      <c r="C36" s="18">
        <v>8.7601175297925593</v>
      </c>
      <c r="D36" s="18">
        <v>19.920152529026584</v>
      </c>
      <c r="E36" s="19">
        <v>112560.18552620728</v>
      </c>
      <c r="F36" s="19">
        <v>57230.501995287828</v>
      </c>
      <c r="G36" s="20">
        <v>0</v>
      </c>
      <c r="H36" s="19">
        <v>136907.94725469779</v>
      </c>
      <c r="I36" s="17">
        <v>0</v>
      </c>
      <c r="J36" s="19">
        <v>136907.94725469779</v>
      </c>
    </row>
    <row r="37" spans="2:10" x14ac:dyDescent="0.3">
      <c r="B37" s="17">
        <v>2026</v>
      </c>
      <c r="C37" s="18">
        <v>8.9631939659567639</v>
      </c>
      <c r="D37" s="18">
        <v>21.225794585553356</v>
      </c>
      <c r="E37" s="19">
        <v>119302.57730452187</v>
      </c>
      <c r="F37" s="19">
        <v>63049.201398740057</v>
      </c>
      <c r="G37" s="20">
        <v>0</v>
      </c>
      <c r="H37" s="19">
        <v>148761.52335110467</v>
      </c>
      <c r="I37" s="17">
        <v>0</v>
      </c>
      <c r="J37" s="19">
        <v>148761.52335110467</v>
      </c>
    </row>
    <row r="38" spans="2:10" x14ac:dyDescent="0.3">
      <c r="B38" s="17">
        <v>2027</v>
      </c>
      <c r="C38" s="18">
        <v>9.203607298800101</v>
      </c>
      <c r="D38" s="18">
        <v>22.49301344102151</v>
      </c>
      <c r="E38" s="19">
        <v>125920.4575740524</v>
      </c>
      <c r="F38" s="19">
        <v>68494.399772763587</v>
      </c>
      <c r="G38" s="20">
        <v>0</v>
      </c>
      <c r="H38" s="19">
        <v>159984.37638647706</v>
      </c>
      <c r="I38" s="17">
        <v>0</v>
      </c>
      <c r="J38" s="19">
        <v>159984.37638647706</v>
      </c>
    </row>
    <row r="39" spans="2:10" x14ac:dyDescent="0.3">
      <c r="B39" s="17">
        <v>2028</v>
      </c>
      <c r="C39" s="18">
        <v>9.4918154537100605</v>
      </c>
      <c r="D39" s="18">
        <v>23.762505789167424</v>
      </c>
      <c r="E39" s="19">
        <v>132631.16940090054</v>
      </c>
      <c r="F39" s="19">
        <v>73728.285538490643</v>
      </c>
      <c r="G39" s="20">
        <v>0</v>
      </c>
      <c r="H39" s="19">
        <v>170920.27589648782</v>
      </c>
      <c r="I39" s="17">
        <v>0</v>
      </c>
      <c r="J39" s="19">
        <v>170920.27589648782</v>
      </c>
    </row>
    <row r="40" spans="2:10" x14ac:dyDescent="0.3">
      <c r="B40" s="17">
        <v>2029</v>
      </c>
      <c r="C40" s="18">
        <v>9.8219030860397716</v>
      </c>
      <c r="D40" s="18">
        <v>25.03530805558573</v>
      </c>
      <c r="E40" s="19">
        <v>139429.70796282499</v>
      </c>
      <c r="F40" s="19">
        <v>78789.980440746382</v>
      </c>
      <c r="G40" s="20">
        <v>0</v>
      </c>
      <c r="H40" s="19">
        <v>181627.35834391636</v>
      </c>
      <c r="I40" s="17">
        <v>0</v>
      </c>
      <c r="J40" s="19">
        <v>181627.35834391636</v>
      </c>
    </row>
    <row r="41" spans="2:10" x14ac:dyDescent="0.3">
      <c r="B41" s="17">
        <v>2030</v>
      </c>
      <c r="C41" s="18">
        <v>10.159751346796956</v>
      </c>
      <c r="D41" s="18">
        <v>26.240315661160423</v>
      </c>
      <c r="E41" s="19">
        <v>145909.35582704245</v>
      </c>
      <c r="F41" s="19">
        <v>83483.031125341775</v>
      </c>
      <c r="G41" s="20">
        <v>0</v>
      </c>
      <c r="H41" s="19">
        <v>191627.73940979369</v>
      </c>
      <c r="I41" s="17">
        <v>0</v>
      </c>
      <c r="J41" s="19">
        <v>191627.73940979369</v>
      </c>
    </row>
    <row r="42" spans="2:10" x14ac:dyDescent="0.3">
      <c r="B42" s="17">
        <v>2031</v>
      </c>
      <c r="C42" s="18">
        <v>10.576575928659771</v>
      </c>
      <c r="D42" s="18">
        <v>27.5734348301004</v>
      </c>
      <c r="E42" s="19">
        <v>153151.50776042856</v>
      </c>
      <c r="F42" s="19">
        <v>88455.106387847336</v>
      </c>
      <c r="G42" s="20">
        <v>0</v>
      </c>
      <c r="H42" s="19">
        <v>202386.40385219236</v>
      </c>
      <c r="I42" s="17">
        <v>0</v>
      </c>
      <c r="J42" s="19">
        <v>202386.40385219236</v>
      </c>
    </row>
    <row r="43" spans="2:10" x14ac:dyDescent="0.3">
      <c r="B43" s="17">
        <v>2032</v>
      </c>
      <c r="C43" s="18">
        <v>11.087427652320958</v>
      </c>
      <c r="D43" s="18">
        <v>29.090382826056619</v>
      </c>
      <c r="E43" s="19">
        <v>161454.74432064436</v>
      </c>
      <c r="F43" s="19">
        <v>93916.499097997468</v>
      </c>
      <c r="G43" s="20">
        <v>0</v>
      </c>
      <c r="H43" s="19">
        <v>214356.09467750561</v>
      </c>
      <c r="I43" s="17">
        <v>0</v>
      </c>
      <c r="J43" s="19">
        <v>214356.09467750561</v>
      </c>
    </row>
    <row r="44" spans="2:10" x14ac:dyDescent="0.3">
      <c r="B44" s="17">
        <v>2033</v>
      </c>
      <c r="C44" s="18">
        <v>11.692998150295512</v>
      </c>
      <c r="D44" s="18">
        <v>30.803633587114909</v>
      </c>
      <c r="E44" s="19">
        <v>170881.34181497703</v>
      </c>
      <c r="F44" s="19">
        <v>99933.800801904828</v>
      </c>
      <c r="G44" s="20">
        <v>0</v>
      </c>
      <c r="H44" s="19">
        <v>227665.72293649218</v>
      </c>
      <c r="I44" s="17">
        <v>0</v>
      </c>
      <c r="J44" s="19">
        <v>227665.72293649218</v>
      </c>
    </row>
    <row r="45" spans="2:10" x14ac:dyDescent="0.3">
      <c r="B45" s="17">
        <v>2034</v>
      </c>
      <c r="C45" s="18">
        <v>12.391979908182734</v>
      </c>
      <c r="D45" s="18">
        <v>32.718354441579997</v>
      </c>
      <c r="E45" s="19">
        <v>181454.3538416826</v>
      </c>
      <c r="F45" s="19">
        <v>106544.57337099611</v>
      </c>
      <c r="G45" s="20">
        <v>0</v>
      </c>
      <c r="H45" s="19">
        <v>242382.58664422226</v>
      </c>
      <c r="I45" s="17">
        <v>0</v>
      </c>
      <c r="J45" s="19">
        <v>242382.58664422226</v>
      </c>
    </row>
    <row r="46" spans="2:10" x14ac:dyDescent="0.3">
      <c r="B46" s="17" t="s">
        <v>43</v>
      </c>
      <c r="C46" s="18">
        <f>SUM(C36:C45)</f>
        <v>102.14937032055518</v>
      </c>
      <c r="D46" s="18">
        <f t="shared" ref="D46" si="7">SUM(D36:D45)</f>
        <v>258.86289574636697</v>
      </c>
      <c r="E46" s="19">
        <f t="shared" ref="E46" si="8">SUM(E36:E45)</f>
        <v>1442695.4013332822</v>
      </c>
      <c r="F46" s="19">
        <f t="shared" ref="F46:G46" si="9">SUM(F36:F45)</f>
        <v>813625.379930116</v>
      </c>
      <c r="G46" s="20">
        <f t="shared" si="9"/>
        <v>0</v>
      </c>
      <c r="H46" s="19">
        <f t="shared" ref="H46" si="10">SUM(H36:H45)</f>
        <v>1876620.0287528899</v>
      </c>
      <c r="I46" s="17">
        <v>0</v>
      </c>
      <c r="J46" s="19">
        <f t="shared" ref="J46" si="11">H46</f>
        <v>1876620.0287528899</v>
      </c>
    </row>
    <row r="48" spans="2:10" x14ac:dyDescent="0.3">
      <c r="B48" s="84" t="s">
        <v>16</v>
      </c>
      <c r="C48" s="84"/>
      <c r="D48" s="84"/>
      <c r="E48" s="84"/>
      <c r="F48" s="84"/>
      <c r="G48" s="84"/>
      <c r="H48" s="84"/>
      <c r="I48" s="84"/>
      <c r="J48" s="84"/>
    </row>
    <row r="49" spans="2:10" ht="33" customHeight="1" x14ac:dyDescent="0.3">
      <c r="B49" s="84" t="s">
        <v>33</v>
      </c>
      <c r="C49" s="84"/>
      <c r="D49" s="85" t="s">
        <v>397</v>
      </c>
      <c r="E49" s="85"/>
      <c r="F49" s="85"/>
      <c r="G49" s="85"/>
      <c r="H49" s="85"/>
      <c r="I49" s="85"/>
      <c r="J49" s="85"/>
    </row>
    <row r="50" spans="2:10" ht="28.8" x14ac:dyDescent="0.3">
      <c r="B50" s="16" t="s">
        <v>34</v>
      </c>
      <c r="C50" s="16" t="s">
        <v>35</v>
      </c>
      <c r="D50" s="16" t="s">
        <v>36</v>
      </c>
      <c r="E50" s="16" t="s">
        <v>37</v>
      </c>
      <c r="F50" s="16" t="s">
        <v>38</v>
      </c>
      <c r="G50" s="16" t="s">
        <v>42</v>
      </c>
      <c r="H50" s="16" t="s">
        <v>39</v>
      </c>
      <c r="I50" s="16" t="s">
        <v>40</v>
      </c>
      <c r="J50" s="16" t="s">
        <v>41</v>
      </c>
    </row>
    <row r="51" spans="2:10" x14ac:dyDescent="0.3">
      <c r="B51" s="17">
        <v>2025</v>
      </c>
      <c r="C51" s="18">
        <v>84.45437820800575</v>
      </c>
      <c r="D51" s="18">
        <v>91.170195923198207</v>
      </c>
      <c r="E51" s="19">
        <v>636546.06865283684</v>
      </c>
      <c r="F51" s="19">
        <v>65920.33124802493</v>
      </c>
      <c r="G51" s="20">
        <v>0</v>
      </c>
      <c r="H51" s="19">
        <v>98802.307927117407</v>
      </c>
      <c r="I51" s="17">
        <v>0</v>
      </c>
      <c r="J51" s="19">
        <v>98802.307927117407</v>
      </c>
    </row>
    <row r="52" spans="2:10" x14ac:dyDescent="0.3">
      <c r="B52" s="17">
        <v>2026</v>
      </c>
      <c r="C52" s="18">
        <v>88.19169738801844</v>
      </c>
      <c r="D52" s="18">
        <v>94.903127813363852</v>
      </c>
      <c r="E52" s="19">
        <v>671688.15979969804</v>
      </c>
      <c r="F52" s="19">
        <v>67750.871940369703</v>
      </c>
      <c r="G52" s="20">
        <v>0</v>
      </c>
      <c r="H52" s="19">
        <v>102258.07049012692</v>
      </c>
      <c r="I52" s="17">
        <v>0</v>
      </c>
      <c r="J52" s="19">
        <v>102258.07049012692</v>
      </c>
    </row>
    <row r="53" spans="2:10" x14ac:dyDescent="0.3">
      <c r="B53" s="17">
        <v>2027</v>
      </c>
      <c r="C53" s="18">
        <v>90.82100730742286</v>
      </c>
      <c r="D53" s="18">
        <v>97.472917058771287</v>
      </c>
      <c r="E53" s="19">
        <v>697673.81040962902</v>
      </c>
      <c r="F53" s="19">
        <v>68646.941381409706</v>
      </c>
      <c r="G53" s="20">
        <v>0</v>
      </c>
      <c r="H53" s="19">
        <v>104276.66673951705</v>
      </c>
      <c r="I53" s="17">
        <v>0</v>
      </c>
      <c r="J53" s="19">
        <v>104276.66673951705</v>
      </c>
    </row>
    <row r="54" spans="2:10" x14ac:dyDescent="0.3">
      <c r="B54" s="17">
        <v>2028</v>
      </c>
      <c r="C54" s="18">
        <v>93.132371462099442</v>
      </c>
      <c r="D54" s="18">
        <v>99.717121247526478</v>
      </c>
      <c r="E54" s="19">
        <v>720346.067637022</v>
      </c>
      <c r="F54" s="19">
        <v>69252.643382806142</v>
      </c>
      <c r="G54" s="20">
        <v>0</v>
      </c>
      <c r="H54" s="19">
        <v>105815.95012199166</v>
      </c>
      <c r="I54" s="17">
        <v>0</v>
      </c>
      <c r="J54" s="19">
        <v>105815.95012199166</v>
      </c>
    </row>
    <row r="55" spans="2:10" x14ac:dyDescent="0.3">
      <c r="B55" s="17">
        <v>2029</v>
      </c>
      <c r="C55" s="18">
        <v>95.024125445368156</v>
      </c>
      <c r="D55" s="18">
        <v>101.53559008160885</v>
      </c>
      <c r="E55" s="19">
        <v>738861.33695200214</v>
      </c>
      <c r="F55" s="19">
        <v>69595.206883970837</v>
      </c>
      <c r="G55" s="20">
        <v>0</v>
      </c>
      <c r="H55" s="19">
        <v>106885.76136255104</v>
      </c>
      <c r="I55" s="17">
        <v>0</v>
      </c>
      <c r="J55" s="19">
        <v>106885.76136255104</v>
      </c>
    </row>
    <row r="56" spans="2:10" x14ac:dyDescent="0.3">
      <c r="B56" s="17">
        <v>2030</v>
      </c>
      <c r="C56" s="18">
        <v>96.404259620394541</v>
      </c>
      <c r="D56" s="18">
        <v>102.82638978508753</v>
      </c>
      <c r="E56" s="19">
        <v>752840.0608283371</v>
      </c>
      <c r="F56" s="19">
        <v>69624.757170170196</v>
      </c>
      <c r="G56" s="20">
        <v>0</v>
      </c>
      <c r="H56" s="19">
        <v>107417.51037498986</v>
      </c>
      <c r="I56" s="17">
        <v>0</v>
      </c>
      <c r="J56" s="19">
        <v>107417.51037498986</v>
      </c>
    </row>
    <row r="57" spans="2:10" x14ac:dyDescent="0.3">
      <c r="B57" s="17">
        <v>2031</v>
      </c>
      <c r="C57" s="18">
        <v>97.296717495460626</v>
      </c>
      <c r="D57" s="18">
        <v>103.61972989512886</v>
      </c>
      <c r="E57" s="19">
        <v>762555.08576089004</v>
      </c>
      <c r="F57" s="19">
        <v>69438.860205620455</v>
      </c>
      <c r="G57" s="20">
        <v>0</v>
      </c>
      <c r="H57" s="19">
        <v>107542.84292751257</v>
      </c>
      <c r="I57" s="17">
        <v>0</v>
      </c>
      <c r="J57" s="19">
        <v>107542.84292751257</v>
      </c>
    </row>
    <row r="58" spans="2:10" x14ac:dyDescent="0.3">
      <c r="B58" s="17">
        <v>2032</v>
      </c>
      <c r="C58" s="18">
        <v>97.773542294067596</v>
      </c>
      <c r="D58" s="18">
        <v>104.00288559141106</v>
      </c>
      <c r="E58" s="19">
        <v>768788.00283205241</v>
      </c>
      <c r="F58" s="19">
        <v>69169.800498326018</v>
      </c>
      <c r="G58" s="20">
        <v>0</v>
      </c>
      <c r="H58" s="19">
        <v>107449.87721365082</v>
      </c>
      <c r="I58" s="17">
        <v>0</v>
      </c>
      <c r="J58" s="19">
        <v>107449.87721365082</v>
      </c>
    </row>
    <row r="59" spans="2:10" x14ac:dyDescent="0.3">
      <c r="B59" s="17">
        <v>2033</v>
      </c>
      <c r="C59" s="18">
        <v>97.845500124523667</v>
      </c>
      <c r="D59" s="18">
        <v>103.98407631740629</v>
      </c>
      <c r="E59" s="19">
        <v>771920.67245812458</v>
      </c>
      <c r="F59" s="19">
        <v>68831.984911095904</v>
      </c>
      <c r="G59" s="20">
        <v>0</v>
      </c>
      <c r="H59" s="19">
        <v>107168.43995762621</v>
      </c>
      <c r="I59" s="17">
        <v>0</v>
      </c>
      <c r="J59" s="19">
        <v>107168.43995762621</v>
      </c>
    </row>
    <row r="60" spans="2:10" x14ac:dyDescent="0.3">
      <c r="B60" s="17">
        <v>2034</v>
      </c>
      <c r="C60" s="18">
        <v>97.50953580939634</v>
      </c>
      <c r="D60" s="18">
        <v>103.55472511755464</v>
      </c>
      <c r="E60" s="19">
        <v>771770.82620619028</v>
      </c>
      <c r="F60" s="19">
        <v>68405.012889208723</v>
      </c>
      <c r="G60" s="20">
        <v>0</v>
      </c>
      <c r="H60" s="19">
        <v>106671.41741200729</v>
      </c>
      <c r="I60" s="17">
        <v>0</v>
      </c>
      <c r="J60" s="19">
        <v>106671.41741200729</v>
      </c>
    </row>
    <row r="61" spans="2:10" x14ac:dyDescent="0.3">
      <c r="B61" s="17" t="s">
        <v>43</v>
      </c>
      <c r="C61" s="18">
        <f>SUM(C51:C60)</f>
        <v>938.45313515475743</v>
      </c>
      <c r="D61" s="18">
        <f t="shared" ref="D61" si="12">SUM(D51:D60)</f>
        <v>1002.7867588310572</v>
      </c>
      <c r="E61" s="19">
        <f t="shared" ref="E61" si="13">SUM(E51:E60)</f>
        <v>7292990.0915367827</v>
      </c>
      <c r="F61" s="19">
        <f t="shared" ref="F61:G61" si="14">SUM(F51:F60)</f>
        <v>686636.41051100264</v>
      </c>
      <c r="G61" s="20">
        <f t="shared" si="14"/>
        <v>0</v>
      </c>
      <c r="H61" s="19">
        <f t="shared" ref="H61" si="15">SUM(H51:H60)</f>
        <v>1054288.8445270907</v>
      </c>
      <c r="I61" s="17">
        <v>0</v>
      </c>
      <c r="J61" s="19">
        <f t="shared" ref="J61" si="16">H61</f>
        <v>1054288.8445270907</v>
      </c>
    </row>
    <row r="63" spans="2:10" x14ac:dyDescent="0.3">
      <c r="B63" s="84" t="s">
        <v>6</v>
      </c>
      <c r="C63" s="84"/>
      <c r="D63" s="84"/>
      <c r="E63" s="84"/>
      <c r="F63" s="84"/>
      <c r="G63" s="84"/>
      <c r="H63" s="84"/>
      <c r="I63" s="84"/>
      <c r="J63" s="84"/>
    </row>
    <row r="64" spans="2:10" ht="45" customHeight="1" x14ac:dyDescent="0.3">
      <c r="B64" s="84" t="s">
        <v>33</v>
      </c>
      <c r="C64" s="84"/>
      <c r="D64" s="85" t="s">
        <v>398</v>
      </c>
      <c r="E64" s="85"/>
      <c r="F64" s="85"/>
      <c r="G64" s="85"/>
      <c r="H64" s="85"/>
      <c r="I64" s="85"/>
      <c r="J64" s="85"/>
    </row>
    <row r="65" spans="2:10" ht="28.8" x14ac:dyDescent="0.3">
      <c r="B65" s="16" t="s">
        <v>34</v>
      </c>
      <c r="C65" s="16" t="s">
        <v>35</v>
      </c>
      <c r="D65" s="16" t="s">
        <v>36</v>
      </c>
      <c r="E65" s="16" t="s">
        <v>37</v>
      </c>
      <c r="F65" s="16" t="s">
        <v>38</v>
      </c>
      <c r="G65" s="16" t="s">
        <v>42</v>
      </c>
      <c r="H65" s="16" t="s">
        <v>39</v>
      </c>
      <c r="I65" s="16" t="s">
        <v>40</v>
      </c>
      <c r="J65" s="16" t="s">
        <v>41</v>
      </c>
    </row>
    <row r="66" spans="2:10" x14ac:dyDescent="0.3">
      <c r="B66" s="17">
        <v>2025</v>
      </c>
      <c r="C66" s="18">
        <v>194.82219336065</v>
      </c>
      <c r="D66" s="18">
        <v>200.8946513262174</v>
      </c>
      <c r="E66" s="19">
        <v>1569187.4790849851</v>
      </c>
      <c r="F66" s="19">
        <v>120015.05950342189</v>
      </c>
      <c r="G66" s="20">
        <v>0</v>
      </c>
      <c r="H66" s="19">
        <v>201477.62903628079</v>
      </c>
      <c r="I66" s="17">
        <v>0</v>
      </c>
      <c r="J66" s="19">
        <v>201477.62903628079</v>
      </c>
    </row>
    <row r="67" spans="2:10" x14ac:dyDescent="0.3">
      <c r="B67" s="17">
        <v>2026</v>
      </c>
      <c r="C67" s="18">
        <v>210.14585490837354</v>
      </c>
      <c r="D67" s="18">
        <v>216.71193788491962</v>
      </c>
      <c r="E67" s="19">
        <v>1697446.8858836333</v>
      </c>
      <c r="F67" s="19">
        <v>127832.82241125345</v>
      </c>
      <c r="G67" s="20">
        <v>0</v>
      </c>
      <c r="H67" s="19">
        <v>215460.60041464065</v>
      </c>
      <c r="I67" s="17">
        <v>0</v>
      </c>
      <c r="J67" s="19">
        <v>215460.60041464065</v>
      </c>
    </row>
    <row r="68" spans="2:10" x14ac:dyDescent="0.3">
      <c r="B68" s="17">
        <v>2027</v>
      </c>
      <c r="C68" s="18">
        <v>221.70724950047878</v>
      </c>
      <c r="D68" s="18">
        <v>228.66763279690997</v>
      </c>
      <c r="E68" s="19">
        <v>1796099.66884108</v>
      </c>
      <c r="F68" s="19">
        <v>133075.59614605011</v>
      </c>
      <c r="G68" s="20">
        <v>0</v>
      </c>
      <c r="H68" s="19">
        <v>225255.46349075975</v>
      </c>
      <c r="I68" s="17">
        <v>0</v>
      </c>
      <c r="J68" s="19">
        <v>225255.46349075975</v>
      </c>
    </row>
    <row r="69" spans="2:10" x14ac:dyDescent="0.3">
      <c r="B69" s="17">
        <v>2028</v>
      </c>
      <c r="C69" s="18">
        <v>231.61049713926974</v>
      </c>
      <c r="D69" s="18">
        <v>238.88942324161891</v>
      </c>
      <c r="E69" s="19">
        <v>1880990.3857475352</v>
      </c>
      <c r="F69" s="19">
        <v>137145.66433423889</v>
      </c>
      <c r="G69" s="20">
        <v>0</v>
      </c>
      <c r="H69" s="19">
        <v>233120.03978015541</v>
      </c>
      <c r="I69" s="17">
        <v>0</v>
      </c>
      <c r="J69" s="19">
        <v>233120.03978015541</v>
      </c>
    </row>
    <row r="70" spans="2:10" x14ac:dyDescent="0.3">
      <c r="B70" s="17">
        <v>2029</v>
      </c>
      <c r="C70" s="18">
        <v>239.72433729128679</v>
      </c>
      <c r="D70" s="18">
        <v>247.25227603604995</v>
      </c>
      <c r="E70" s="19">
        <v>1950512.6729140116</v>
      </c>
      <c r="F70" s="19">
        <v>140204.31016518796</v>
      </c>
      <c r="G70" s="20">
        <v>0</v>
      </c>
      <c r="H70" s="19">
        <v>239205.07140855095</v>
      </c>
      <c r="I70" s="17">
        <v>0</v>
      </c>
      <c r="J70" s="19">
        <v>239205.07140855095</v>
      </c>
    </row>
    <row r="71" spans="2:10" x14ac:dyDescent="0.3">
      <c r="B71" s="17">
        <v>2030</v>
      </c>
      <c r="C71" s="18">
        <v>245.90590671478753</v>
      </c>
      <c r="D71" s="18">
        <v>253.61592904767005</v>
      </c>
      <c r="E71" s="19">
        <v>2004294.075493068</v>
      </c>
      <c r="F71" s="19">
        <v>142168.62856507686</v>
      </c>
      <c r="G71" s="20">
        <v>0</v>
      </c>
      <c r="H71" s="19">
        <v>243406.88308288628</v>
      </c>
      <c r="I71" s="17">
        <v>0</v>
      </c>
      <c r="J71" s="19">
        <v>243406.88308288628</v>
      </c>
    </row>
    <row r="72" spans="2:10" x14ac:dyDescent="0.3">
      <c r="B72" s="17">
        <v>2031</v>
      </c>
      <c r="C72" s="18">
        <v>250.30094328270016</v>
      </c>
      <c r="D72" s="18">
        <v>258.12965339155636</v>
      </c>
      <c r="E72" s="19">
        <v>2043504.2310238373</v>
      </c>
      <c r="F72" s="19">
        <v>143323.21566892328</v>
      </c>
      <c r="G72" s="20">
        <v>0</v>
      </c>
      <c r="H72" s="19">
        <v>246127.30003590876</v>
      </c>
      <c r="I72" s="17">
        <v>0</v>
      </c>
      <c r="J72" s="19">
        <v>246127.30003590876</v>
      </c>
    </row>
    <row r="73" spans="2:10" x14ac:dyDescent="0.3">
      <c r="B73" s="17">
        <v>2032</v>
      </c>
      <c r="C73" s="18">
        <v>253.11246603000683</v>
      </c>
      <c r="D73" s="18">
        <v>261.02755967571358</v>
      </c>
      <c r="E73" s="19">
        <v>2070389.3664380799</v>
      </c>
      <c r="F73" s="19">
        <v>143944.5654103932</v>
      </c>
      <c r="G73" s="20">
        <v>0</v>
      </c>
      <c r="H73" s="19">
        <v>247802.46641620828</v>
      </c>
      <c r="I73" s="17">
        <v>0</v>
      </c>
      <c r="J73" s="19">
        <v>247802.46641620828</v>
      </c>
    </row>
    <row r="74" spans="2:10" x14ac:dyDescent="0.3">
      <c r="B74" s="17">
        <v>2033</v>
      </c>
      <c r="C74" s="18">
        <v>254.38498396411021</v>
      </c>
      <c r="D74" s="18">
        <v>262.37022129448366</v>
      </c>
      <c r="E74" s="19">
        <v>2086211.7082767438</v>
      </c>
      <c r="F74" s="19">
        <v>144013.13518339832</v>
      </c>
      <c r="G74" s="20">
        <v>0</v>
      </c>
      <c r="H74" s="19">
        <v>248462.20260827104</v>
      </c>
      <c r="I74" s="17">
        <v>0</v>
      </c>
      <c r="J74" s="19">
        <v>248462.20260827104</v>
      </c>
    </row>
    <row r="75" spans="2:10" x14ac:dyDescent="0.3">
      <c r="B75" s="17">
        <v>2034</v>
      </c>
      <c r="C75" s="18">
        <v>254.25271985122873</v>
      </c>
      <c r="D75" s="18">
        <v>262.27566877199484</v>
      </c>
      <c r="E75" s="19">
        <v>2091178.012018475</v>
      </c>
      <c r="F75" s="19">
        <v>143633.37253701122</v>
      </c>
      <c r="G75" s="20">
        <v>0</v>
      </c>
      <c r="H75" s="19">
        <v>248230.4823714454</v>
      </c>
      <c r="I75" s="17">
        <v>0</v>
      </c>
      <c r="J75" s="19">
        <v>248230.4823714454</v>
      </c>
    </row>
    <row r="76" spans="2:10" x14ac:dyDescent="0.3">
      <c r="B76" s="17" t="s">
        <v>43</v>
      </c>
      <c r="C76" s="18">
        <f>SUM(C66:C75)</f>
        <v>2355.9671520428924</v>
      </c>
      <c r="D76" s="18">
        <f t="shared" ref="D76" si="17">SUM(D66:D75)</f>
        <v>2429.8349534671343</v>
      </c>
      <c r="E76" s="19">
        <f t="shared" ref="E76" si="18">SUM(E66:E75)</f>
        <v>19189814.48572145</v>
      </c>
      <c r="F76" s="19">
        <f t="shared" ref="F76:G76" si="19">SUM(F66:F75)</f>
        <v>1375356.3699249553</v>
      </c>
      <c r="G76" s="20">
        <f t="shared" si="19"/>
        <v>0</v>
      </c>
      <c r="H76" s="19">
        <f t="shared" ref="H76" si="20">SUM(H66:H75)</f>
        <v>2348548.1386451074</v>
      </c>
      <c r="I76" s="17">
        <v>0</v>
      </c>
      <c r="J76" s="19">
        <f t="shared" ref="J76" si="21">H76</f>
        <v>2348548.1386451074</v>
      </c>
    </row>
    <row r="78" spans="2:10" x14ac:dyDescent="0.3">
      <c r="B78" s="84" t="s">
        <v>15</v>
      </c>
      <c r="C78" s="84"/>
      <c r="D78" s="84"/>
      <c r="E78" s="84"/>
      <c r="F78" s="84"/>
      <c r="G78" s="84"/>
      <c r="H78" s="84"/>
      <c r="I78" s="84"/>
      <c r="J78" s="84"/>
    </row>
    <row r="79" spans="2:10" ht="37.5" customHeight="1" x14ac:dyDescent="0.3">
      <c r="B79" s="84" t="s">
        <v>33</v>
      </c>
      <c r="C79" s="84"/>
      <c r="D79" s="85" t="s">
        <v>399</v>
      </c>
      <c r="E79" s="85"/>
      <c r="F79" s="85"/>
      <c r="G79" s="85"/>
      <c r="H79" s="85"/>
      <c r="I79" s="85"/>
      <c r="J79" s="85"/>
    </row>
    <row r="80" spans="2:10" ht="28.8" x14ac:dyDescent="0.3">
      <c r="B80" s="16" t="s">
        <v>34</v>
      </c>
      <c r="C80" s="16" t="s">
        <v>35</v>
      </c>
      <c r="D80" s="16" t="s">
        <v>36</v>
      </c>
      <c r="E80" s="16" t="s">
        <v>37</v>
      </c>
      <c r="F80" s="16" t="s">
        <v>38</v>
      </c>
      <c r="G80" s="16" t="s">
        <v>42</v>
      </c>
      <c r="H80" s="16" t="s">
        <v>39</v>
      </c>
      <c r="I80" s="16" t="s">
        <v>40</v>
      </c>
      <c r="J80" s="16" t="s">
        <v>41</v>
      </c>
    </row>
    <row r="81" spans="2:10" x14ac:dyDescent="0.3">
      <c r="B81" s="17">
        <v>2025</v>
      </c>
      <c r="C81" s="18">
        <v>205.82827001579685</v>
      </c>
      <c r="D81" s="18">
        <v>87.874903095780127</v>
      </c>
      <c r="E81" s="19">
        <v>1001161.5338040697</v>
      </c>
      <c r="F81" s="19">
        <v>92140.064529755226</v>
      </c>
      <c r="G81" s="20">
        <v>0</v>
      </c>
      <c r="H81" s="19">
        <v>130760.00495325751</v>
      </c>
      <c r="I81" s="17">
        <v>0</v>
      </c>
      <c r="J81" s="19">
        <v>130760.00495325751</v>
      </c>
    </row>
    <row r="82" spans="2:10" x14ac:dyDescent="0.3">
      <c r="B82" s="17">
        <v>2026</v>
      </c>
      <c r="C82" s="18">
        <v>235.45365857093608</v>
      </c>
      <c r="D82" s="18">
        <v>99.732135394441173</v>
      </c>
      <c r="E82" s="19">
        <v>1139297.6297451484</v>
      </c>
      <c r="F82" s="19">
        <v>103940.51069441721</v>
      </c>
      <c r="G82" s="20">
        <v>0</v>
      </c>
      <c r="H82" s="19">
        <v>147407.24057239035</v>
      </c>
      <c r="I82" s="17">
        <v>0</v>
      </c>
      <c r="J82" s="19">
        <v>147407.24057239035</v>
      </c>
    </row>
    <row r="83" spans="2:10" x14ac:dyDescent="0.3">
      <c r="B83" s="17">
        <v>2027</v>
      </c>
      <c r="C83" s="18">
        <v>264.84758454064917</v>
      </c>
      <c r="D83" s="18">
        <v>111.49026363812224</v>
      </c>
      <c r="E83" s="19">
        <v>1275221.1401424943</v>
      </c>
      <c r="F83" s="19">
        <v>115300.07332127242</v>
      </c>
      <c r="G83" s="20">
        <v>0</v>
      </c>
      <c r="H83" s="19">
        <v>163407.86797045195</v>
      </c>
      <c r="I83" s="17">
        <v>0</v>
      </c>
      <c r="J83" s="19">
        <v>163407.86797045195</v>
      </c>
    </row>
    <row r="84" spans="2:10" x14ac:dyDescent="0.3">
      <c r="B84" s="17">
        <v>2028</v>
      </c>
      <c r="C84" s="18">
        <v>295.48326206678996</v>
      </c>
      <c r="D84" s="18">
        <v>124.02394733974566</v>
      </c>
      <c r="E84" s="19">
        <v>1417314.8429567188</v>
      </c>
      <c r="F84" s="19">
        <v>127059.88100285176</v>
      </c>
      <c r="G84" s="20">
        <v>0</v>
      </c>
      <c r="H84" s="19">
        <v>179941.6255703198</v>
      </c>
      <c r="I84" s="17">
        <v>0</v>
      </c>
      <c r="J84" s="19">
        <v>179941.6255703198</v>
      </c>
    </row>
    <row r="85" spans="2:10" x14ac:dyDescent="0.3">
      <c r="B85" s="17">
        <v>2029</v>
      </c>
      <c r="C85" s="18">
        <v>325.97576422643897</v>
      </c>
      <c r="D85" s="18">
        <v>136.54101320748836</v>
      </c>
      <c r="E85" s="19">
        <v>1557899.8441887088</v>
      </c>
      <c r="F85" s="19">
        <v>138635.3679183849</v>
      </c>
      <c r="G85" s="20">
        <v>0</v>
      </c>
      <c r="H85" s="19">
        <v>196195.75041848846</v>
      </c>
      <c r="I85" s="17">
        <v>0</v>
      </c>
      <c r="J85" s="19">
        <v>196195.75041848846</v>
      </c>
    </row>
    <row r="86" spans="2:10" x14ac:dyDescent="0.3">
      <c r="B86" s="17">
        <v>2030</v>
      </c>
      <c r="C86" s="18">
        <v>354.42378187135643</v>
      </c>
      <c r="D86" s="18">
        <v>148.19963231188345</v>
      </c>
      <c r="E86" s="19">
        <v>1689081.4159271852</v>
      </c>
      <c r="F86" s="19">
        <v>149410.61637515487</v>
      </c>
      <c r="G86" s="20">
        <v>0</v>
      </c>
      <c r="H86" s="19">
        <v>211289.31450050679</v>
      </c>
      <c r="I86" s="17">
        <v>0</v>
      </c>
      <c r="J86" s="19">
        <v>211289.31450050679</v>
      </c>
    </row>
    <row r="87" spans="2:10" x14ac:dyDescent="0.3">
      <c r="B87" s="17">
        <v>2031</v>
      </c>
      <c r="C87" s="18">
        <v>378.22619587933099</v>
      </c>
      <c r="D87" s="18">
        <v>157.77908217959944</v>
      </c>
      <c r="E87" s="19">
        <v>1799051.0288501121</v>
      </c>
      <c r="F87" s="19">
        <v>158487.66107511686</v>
      </c>
      <c r="G87" s="20">
        <v>0</v>
      </c>
      <c r="H87" s="19">
        <v>223964.21553061545</v>
      </c>
      <c r="I87" s="17">
        <v>0</v>
      </c>
      <c r="J87" s="19">
        <v>223964.21553061545</v>
      </c>
    </row>
    <row r="88" spans="2:10" x14ac:dyDescent="0.3">
      <c r="B88" s="17">
        <v>2032</v>
      </c>
      <c r="C88" s="18">
        <v>394.97743019072311</v>
      </c>
      <c r="D88" s="18">
        <v>163.89434961810781</v>
      </c>
      <c r="E88" s="19">
        <v>1875734.3447615444</v>
      </c>
      <c r="F88" s="19">
        <v>164923.73032792492</v>
      </c>
      <c r="G88" s="20">
        <v>0</v>
      </c>
      <c r="H88" s="19">
        <v>232913.85390250885</v>
      </c>
      <c r="I88" s="17">
        <v>0</v>
      </c>
      <c r="J88" s="19">
        <v>232913.85390250885</v>
      </c>
    </row>
    <row r="89" spans="2:10" x14ac:dyDescent="0.3">
      <c r="B89" s="17">
        <v>2033</v>
      </c>
      <c r="C89" s="18">
        <v>403.10363443603069</v>
      </c>
      <c r="D89" s="18">
        <v>165.6289521548772</v>
      </c>
      <c r="E89" s="19">
        <v>1911550.9972009617</v>
      </c>
      <c r="F89" s="19">
        <v>168117.83280689057</v>
      </c>
      <c r="G89" s="20">
        <v>0</v>
      </c>
      <c r="H89" s="19">
        <v>237282.20283735453</v>
      </c>
      <c r="I89" s="17">
        <v>0</v>
      </c>
      <c r="J89" s="19">
        <v>237282.20283735453</v>
      </c>
    </row>
    <row r="90" spans="2:10" x14ac:dyDescent="0.3">
      <c r="B90" s="17">
        <v>2034</v>
      </c>
      <c r="C90" s="18">
        <v>402.38955251742385</v>
      </c>
      <c r="D90" s="18">
        <v>162.67162570851858</v>
      </c>
      <c r="E90" s="19">
        <v>1903631.3788676672</v>
      </c>
      <c r="F90" s="19">
        <v>167850.76429011248</v>
      </c>
      <c r="G90" s="20">
        <v>0</v>
      </c>
      <c r="H90" s="19">
        <v>236749.93580433051</v>
      </c>
      <c r="I90" s="17">
        <v>0</v>
      </c>
      <c r="J90" s="19">
        <v>236749.93580433051</v>
      </c>
    </row>
    <row r="91" spans="2:10" x14ac:dyDescent="0.3">
      <c r="B91" s="17" t="s">
        <v>43</v>
      </c>
      <c r="C91" s="18">
        <f>SUM(C81:C90)</f>
        <v>3260.7091343154761</v>
      </c>
      <c r="D91" s="18">
        <f t="shared" ref="D91" si="22">SUM(D81:D90)</f>
        <v>1357.8359046485641</v>
      </c>
      <c r="E91" s="19">
        <f t="shared" ref="E91" si="23">SUM(E81:E90)</f>
        <v>15569944.156444611</v>
      </c>
      <c r="F91" s="19">
        <f t="shared" ref="F91:G91" si="24">SUM(F81:F90)</f>
        <v>1385866.5023418812</v>
      </c>
      <c r="G91" s="20">
        <f t="shared" si="24"/>
        <v>0</v>
      </c>
      <c r="H91" s="19">
        <f t="shared" ref="H91" si="25">SUM(H81:H90)</f>
        <v>1959912.0120602243</v>
      </c>
      <c r="I91" s="17">
        <v>0</v>
      </c>
      <c r="J91" s="19">
        <f t="shared" ref="J91" si="26">H91</f>
        <v>1959912.0120602243</v>
      </c>
    </row>
  </sheetData>
  <mergeCells count="18">
    <mergeCell ref="B63:J63"/>
    <mergeCell ref="B64:C64"/>
    <mergeCell ref="D64:J64"/>
    <mergeCell ref="B78:J78"/>
    <mergeCell ref="B79:C79"/>
    <mergeCell ref="D79:J79"/>
    <mergeCell ref="B33:J33"/>
    <mergeCell ref="B34:C34"/>
    <mergeCell ref="D34:J34"/>
    <mergeCell ref="B48:J48"/>
    <mergeCell ref="B49:C49"/>
    <mergeCell ref="D49:J49"/>
    <mergeCell ref="B3:J3"/>
    <mergeCell ref="B4:C4"/>
    <mergeCell ref="D4:J4"/>
    <mergeCell ref="B18:J18"/>
    <mergeCell ref="B19:C19"/>
    <mergeCell ref="D19:J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30464da-9101-4e8c-b730-d3b53f4d0547">
      <Terms xmlns="http://schemas.microsoft.com/office/infopath/2007/PartnerControls"/>
    </lcf76f155ced4ddcb4097134ff3c332f>
    <TaxCatchAll xmlns="953ef170-bf17-4539-b605-77f3b615976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41706F1BC5E7C469AAA8A2A46DD32BE" ma:contentTypeVersion="12" ma:contentTypeDescription="Create a new document." ma:contentTypeScope="" ma:versionID="cc9bc19701a2de58ef2eb32831501322">
  <xsd:schema xmlns:xsd="http://www.w3.org/2001/XMLSchema" xmlns:xs="http://www.w3.org/2001/XMLSchema" xmlns:p="http://schemas.microsoft.com/office/2006/metadata/properties" xmlns:ns2="630464da-9101-4e8c-b730-d3b53f4d0547" xmlns:ns3="953ef170-bf17-4539-b605-77f3b615976b" targetNamespace="http://schemas.microsoft.com/office/2006/metadata/properties" ma:root="true" ma:fieldsID="07e7c7b97e42714f2a16856b64d591eb" ns2:_="" ns3:_="">
    <xsd:import namespace="630464da-9101-4e8c-b730-d3b53f4d0547"/>
    <xsd:import namespace="953ef170-bf17-4539-b605-77f3b615976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0464da-9101-4e8c-b730-d3b53f4d05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5216341-53e0-4f9c-91d7-eec6e6ff1398"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3ef170-bf17-4539-b605-77f3b615976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20c6ef96-c51e-48c0-9582-9d59a7269def}" ma:internalName="TaxCatchAll" ma:showField="CatchAllData" ma:web="953ef170-bf17-4539-b605-77f3b61597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0EC655-55D0-4C2D-B7B2-4A412C413AB3}">
  <ds:schemaRefs>
    <ds:schemaRef ds:uri="http://schemas.microsoft.com/office/2006/metadata/properties"/>
    <ds:schemaRef ds:uri="http://schemas.microsoft.com/office/infopath/2007/PartnerControls"/>
    <ds:schemaRef ds:uri="630464da-9101-4e8c-b730-d3b53f4d0547"/>
    <ds:schemaRef ds:uri="953ef170-bf17-4539-b605-77f3b615976b"/>
  </ds:schemaRefs>
</ds:datastoreItem>
</file>

<file path=customXml/itemProps2.xml><?xml version="1.0" encoding="utf-8"?>
<ds:datastoreItem xmlns:ds="http://schemas.openxmlformats.org/officeDocument/2006/customXml" ds:itemID="{4CA69CBF-3D0D-4277-B5DF-A14466BF57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0464da-9101-4e8c-b730-d3b53f4d0547"/>
    <ds:schemaRef ds:uri="953ef170-bf17-4539-b605-77f3b6159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31EED1-C7E8-469B-ABD9-47ACDB4C0C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#30A</vt:lpstr>
      <vt:lpstr>#30B</vt:lpstr>
      <vt:lpstr>#30C</vt:lpstr>
      <vt:lpstr>#34</vt:lpstr>
      <vt:lpstr>#38</vt:lpstr>
      <vt:lpstr>#40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Wenjia Zhu</dc:creator>
  <cp:lastModifiedBy>Schef Wright</cp:lastModifiedBy>
  <dcterms:created xsi:type="dcterms:W3CDTF">2024-06-03T13:25:46Z</dcterms:created>
  <dcterms:modified xsi:type="dcterms:W3CDTF">2024-06-13T00:26:27Z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0x010100141706F1BC5E7C469AAA8A2A46DD32BE</vt:lpwstr>
  </property>
</Properties>
</file>